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showInkAnnotation="0" defaultThemeVersion="124226"/>
  <xr:revisionPtr revIDLastSave="1" documentId="8_{67E72F4F-82AD-4D6A-A812-AC0EE6B38C0C}" xr6:coauthVersionLast="47" xr6:coauthVersionMax="47" xr10:uidLastSave="{84914DFA-6D37-4A8F-91C1-A0669BE2C97F}"/>
  <bookViews>
    <workbookView xWindow="-108" yWindow="-108" windowWidth="23256" windowHeight="12456" firstSheet="1" activeTab="1" xr2:uid="{00000000-000D-0000-FFFF-FFFF00000000}"/>
  </bookViews>
  <sheets>
    <sheet name="Cover" sheetId="10" r:id="rId1"/>
    <sheet name="Crisis Years" sheetId="2" r:id="rId2"/>
    <sheet name="Crisis Frequency" sheetId="1" r:id="rId3"/>
    <sheet name="Crisis Resolution and Outcomes" sheetId="11" r:id="rId4"/>
    <sheet name="Additional Details" sheetId="9" r:id="rId5"/>
  </sheets>
  <definedNames>
    <definedName name="_xlnm.Print_Titles" localSheetId="4">'Additional Details'!$A:$A,'Additional Details'!$1:$1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1" l="1"/>
  <c r="F50" i="1"/>
  <c r="D50" i="1"/>
  <c r="C50" i="1"/>
  <c r="B50" i="1"/>
  <c r="E98" i="11"/>
  <c r="E89" i="11"/>
  <c r="C46" i="9"/>
  <c r="D46" i="9"/>
  <c r="E46" i="9"/>
  <c r="F46" i="9"/>
  <c r="G46" i="9"/>
  <c r="H46" i="9"/>
  <c r="I46" i="9"/>
  <c r="J46" i="9"/>
  <c r="K46" i="9"/>
  <c r="L46" i="9"/>
  <c r="M46" i="9"/>
  <c r="N46" i="9"/>
  <c r="O46" i="9"/>
  <c r="P46" i="9"/>
  <c r="Q46" i="9"/>
  <c r="R46" i="9"/>
  <c r="E44" i="11" s="1"/>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46" i="9"/>
  <c r="E130" i="11"/>
  <c r="E125" i="11"/>
  <c r="E124" i="11"/>
  <c r="E115" i="11"/>
  <c r="E102" i="11"/>
  <c r="E85" i="11"/>
  <c r="E74" i="11"/>
  <c r="E72" i="11"/>
  <c r="E68" i="11"/>
  <c r="E60" i="11"/>
  <c r="E58" i="11"/>
  <c r="E56" i="11"/>
  <c r="E45" i="11"/>
  <c r="E13" i="11"/>
  <c r="E9" i="11"/>
  <c r="E142" i="11"/>
  <c r="E97" i="11"/>
  <c r="J126" i="11"/>
  <c r="J124" i="11"/>
  <c r="J118" i="11"/>
  <c r="J115" i="11"/>
  <c r="J107" i="11"/>
  <c r="J102" i="11"/>
  <c r="J98" i="11"/>
  <c r="J89" i="11"/>
  <c r="J85" i="11"/>
  <c r="J78" i="11"/>
  <c r="J74" i="11"/>
  <c r="J72" i="11"/>
  <c r="J68" i="11"/>
  <c r="J60" i="11"/>
  <c r="J58" i="11"/>
  <c r="J56" i="11"/>
  <c r="J45" i="11"/>
  <c r="J13" i="11"/>
  <c r="J9" i="11"/>
  <c r="J142" i="11"/>
  <c r="J97" i="11"/>
  <c r="J44" i="11"/>
  <c r="BL37" i="9"/>
  <c r="R37" i="9"/>
  <c r="R10" i="9"/>
  <c r="AL3" i="9"/>
  <c r="S3" i="9"/>
  <c r="G3" i="9"/>
  <c r="F3" i="9"/>
  <c r="B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 authorId="0" shapeId="0" xr:uid="{00000000-0006-0000-0400-000001000000}">
      <text>
        <r>
          <rPr>
            <b/>
            <sz val="10"/>
            <color indexed="81"/>
            <rFont val="Tahoma"/>
            <family val="2"/>
          </rPr>
          <t>Autor:</t>
        </r>
        <r>
          <rPr>
            <sz val="10"/>
            <color indexed="81"/>
            <rFont val="Tahoma"/>
            <family val="2"/>
          </rPr>
          <t xml:space="preserve">
Main sources: IMF recent economic developments 1980, 1981, 1982</t>
        </r>
      </text>
    </comment>
    <comment ref="C1" authorId="0" shapeId="0" xr:uid="{00000000-0006-0000-0400-000002000000}">
      <text>
        <r>
          <rPr>
            <b/>
            <sz val="10"/>
            <color indexed="81"/>
            <rFont val="Tahoma"/>
            <family val="2"/>
          </rPr>
          <t>Autor:</t>
        </r>
        <r>
          <rPr>
            <sz val="10"/>
            <color indexed="81"/>
            <rFont val="Tahoma"/>
            <family val="2"/>
          </rPr>
          <t xml:space="preserve">
Main source: IMF SM/92/66
</t>
        </r>
      </text>
    </comment>
    <comment ref="D1" authorId="0" shapeId="0" xr:uid="{00000000-0006-0000-0400-000003000000}">
      <text>
        <r>
          <rPr>
            <b/>
            <sz val="10"/>
            <color indexed="81"/>
            <rFont val="Tahoma"/>
            <family val="2"/>
          </rPr>
          <t>Autor:</t>
        </r>
        <r>
          <rPr>
            <sz val="10"/>
            <color indexed="81"/>
            <rFont val="Tahoma"/>
            <family val="2"/>
          </rPr>
          <t xml:space="preserve">
Main sources: IMF SM/98/20, IMF wp 97/140
</t>
        </r>
      </text>
    </comment>
    <comment ref="E1" authorId="0" shapeId="0" xr:uid="{00000000-0006-0000-0400-000004000000}">
      <text>
        <r>
          <rPr>
            <b/>
            <sz val="10"/>
            <color indexed="81"/>
            <rFont val="Tahoma"/>
            <family val="2"/>
          </rPr>
          <t>Autor:</t>
        </r>
        <r>
          <rPr>
            <sz val="10"/>
            <color indexed="81"/>
            <rFont val="Tahoma"/>
            <family val="2"/>
          </rPr>
          <t xml:space="preserve">
Source: IMF staff report 2002, Letter of intend 2003, first and second reviews 2004. Central Bank reports</t>
        </r>
      </text>
    </comment>
    <comment ref="H1" authorId="0" shapeId="0" xr:uid="{00000000-0006-0000-0400-000005000000}">
      <text>
        <r>
          <rPr>
            <b/>
            <sz val="10"/>
            <color indexed="81"/>
            <rFont val="Tahoma"/>
            <family val="2"/>
          </rPr>
          <t>Autor:</t>
        </r>
        <r>
          <rPr>
            <sz val="10"/>
            <color indexed="81"/>
            <rFont val="Tahoma"/>
            <family val="2"/>
          </rPr>
          <t xml:space="preserve">
Source: IMF Selected Issues paper SM/97/224</t>
        </r>
      </text>
    </comment>
    <comment ref="I1" authorId="0" shapeId="0" xr:uid="{00000000-0006-0000-0400-000006000000}">
      <text>
        <r>
          <rPr>
            <b/>
            <sz val="10"/>
            <color indexed="81"/>
            <rFont val="Tahoma"/>
            <family val="2"/>
          </rPr>
          <t>Autor:</t>
        </r>
        <r>
          <rPr>
            <sz val="10"/>
            <color indexed="81"/>
            <rFont val="Tahoma"/>
            <family val="2"/>
          </rPr>
          <t xml:space="preserve">
Source: IMF recent economic developments 1991, 1992, 1993</t>
        </r>
      </text>
    </comment>
    <comment ref="J1" authorId="0" shapeId="0" xr:uid="{00000000-0006-0000-0400-000007000000}">
      <text>
        <r>
          <rPr>
            <b/>
            <sz val="10"/>
            <color indexed="81"/>
            <rFont val="Tahoma"/>
            <family val="2"/>
          </rPr>
          <t>Autor:</t>
        </r>
        <r>
          <rPr>
            <sz val="10"/>
            <color indexed="81"/>
            <rFont val="Tahoma"/>
            <family val="2"/>
          </rPr>
          <t xml:space="preserve">
Main sources: Geraldo, M. (1999) "Restructuring the banking system – the case of Brazil"  BIS Policy paper N. 6.; IMF SM/97/44; IMF SM/00/251</t>
        </r>
      </text>
    </comment>
    <comment ref="K1" authorId="0" shapeId="0" xr:uid="{00000000-0006-0000-0400-000008000000}">
      <text>
        <r>
          <rPr>
            <b/>
            <sz val="10"/>
            <color indexed="81"/>
            <rFont val="Tahoma"/>
            <family val="2"/>
          </rPr>
          <t>Autor: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shapeId="0" xr:uid="{00000000-0006-0000-0400-000009000000}">
      <text>
        <r>
          <rPr>
            <b/>
            <sz val="10"/>
            <color indexed="81"/>
            <rFont val="Tahoma"/>
            <family val="2"/>
          </rPr>
          <t>Autor:</t>
        </r>
        <r>
          <rPr>
            <sz val="10"/>
            <color indexed="81"/>
            <rFont val="Tahoma"/>
            <family val="2"/>
          </rPr>
          <t xml:space="preserve">
Sanhueza, G. (2001) "Chilean Banking Crisis of the 1980's: Solutions and estimation of the costs." Central Bank of Chile's working paper 104.</t>
        </r>
      </text>
    </comment>
    <comment ref="M1" authorId="0" shapeId="0" xr:uid="{00000000-0006-0000-0400-00000A000000}">
      <text>
        <r>
          <rPr>
            <b/>
            <sz val="10"/>
            <color indexed="81"/>
            <rFont val="Tahoma"/>
            <family val="2"/>
          </rPr>
          <t>Autor:</t>
        </r>
        <r>
          <rPr>
            <sz val="10"/>
            <color indexed="81"/>
            <rFont val="Tahoma"/>
            <family val="2"/>
          </rPr>
          <t xml:space="preserve">
Source: IMF recent economic developments 84-89</t>
        </r>
      </text>
    </comment>
    <comment ref="N1" authorId="0" shapeId="0" xr:uid="{00000000-0006-0000-0400-00000B000000}">
      <text>
        <r>
          <rPr>
            <b/>
            <sz val="10"/>
            <color indexed="81"/>
            <rFont val="Tahoma"/>
            <family val="2"/>
          </rPr>
          <t>Autor:</t>
        </r>
        <r>
          <rPr>
            <sz val="10"/>
            <color indexed="81"/>
            <rFont val="Tahoma"/>
            <family val="2"/>
          </rPr>
          <t xml:space="preserve">
Sources: FOGACIN reportes de Gestión 1999. Ministry of Finance presentation</t>
        </r>
      </text>
    </comment>
    <comment ref="O1" authorId="0" shapeId="0" xr:uid="{00000000-0006-0000-0400-00000C000000}">
      <text>
        <r>
          <rPr>
            <b/>
            <sz val="10"/>
            <color indexed="81"/>
            <rFont val="Tahoma"/>
            <family val="2"/>
          </rPr>
          <t>Autor:</t>
        </r>
        <r>
          <rPr>
            <sz val="10"/>
            <color indexed="81"/>
            <rFont val="Tahoma"/>
            <family val="2"/>
          </rPr>
          <t xml:space="preserve">
Source: IMF country reports:
Staff report 1991; Recent economic developments 1992 and 1989</t>
        </r>
      </text>
    </comment>
    <comment ref="P1" authorId="0" shapeId="0" xr:uid="{00000000-0006-0000-0400-00000D000000}">
      <text>
        <r>
          <rPr>
            <b/>
            <sz val="10"/>
            <color indexed="81"/>
            <rFont val="Tahoma"/>
            <family val="2"/>
          </rPr>
          <t>Autor:</t>
        </r>
        <r>
          <rPr>
            <sz val="10"/>
            <color indexed="81"/>
            <rFont val="Tahoma"/>
            <family val="2"/>
          </rPr>
          <t xml:space="preserve">
IMF selected issues paper 1999 (SM/99/301)
Croatian National Bank's surveys:
S-1 March 2000
S-2 March 2000</t>
        </r>
      </text>
    </comment>
    <comment ref="Q1" authorId="0" shapeId="0" xr:uid="{00000000-0006-0000-0400-00000E000000}">
      <text>
        <r>
          <rPr>
            <b/>
            <sz val="10"/>
            <color indexed="81"/>
            <rFont val="Tahoma"/>
            <family val="2"/>
          </rPr>
          <t>Autor:</t>
        </r>
        <r>
          <rPr>
            <sz val="10"/>
            <color indexed="81"/>
            <rFont val="Tahoma"/>
            <family val="2"/>
          </rPr>
          <t xml:space="preserve">
IMF staff selected issues papers: 1996, 1998, 1999</t>
        </r>
      </text>
    </comment>
    <comment ref="T1" authorId="0" shapeId="0" xr:uid="{00000000-0006-0000-0400-00000F000000}">
      <text>
        <r>
          <rPr>
            <b/>
            <sz val="10"/>
            <color indexed="81"/>
            <rFont val="Tahoma"/>
            <family val="2"/>
          </rPr>
          <t>Autor:</t>
        </r>
        <r>
          <rPr>
            <sz val="10"/>
            <color indexed="81"/>
            <rFont val="Tahoma"/>
            <family val="2"/>
          </rPr>
          <t xml:space="preserve">
Source: IMF staff reports 2003, 2004 and internal memos</t>
        </r>
      </text>
    </comment>
    <comment ref="U1" authorId="0" shapeId="0" xr:uid="{00000000-0006-0000-0400-000010000000}">
      <text>
        <r>
          <rPr>
            <b/>
            <sz val="10"/>
            <color indexed="81"/>
            <rFont val="Tahoma"/>
            <family val="2"/>
          </rPr>
          <t>Autor:</t>
        </r>
        <r>
          <rPr>
            <sz val="10"/>
            <color indexed="81"/>
            <rFont val="Tahoma"/>
            <family val="2"/>
          </rPr>
          <t xml:space="preserve">
IMF WP 04/12
IMF EBS/01/200</t>
        </r>
      </text>
    </comment>
    <comment ref="V1" authorId="0" shapeId="0" xr:uid="{00000000-0006-0000-0400-000011000000}">
      <text>
        <r>
          <rPr>
            <b/>
            <sz val="10"/>
            <color indexed="81"/>
            <rFont val="Tahoma"/>
            <family val="2"/>
          </rPr>
          <t>Autor: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W1" authorId="0" shapeId="0" xr:uid="{00000000-0006-0000-0400-000012000000}">
      <text>
        <r>
          <rPr>
            <b/>
            <sz val="10"/>
            <color indexed="81"/>
            <rFont val="Tahoma"/>
            <family val="2"/>
          </rPr>
          <t>Autor: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Z1" authorId="0" shapeId="0" xr:uid="{00000000-0006-0000-0400-000013000000}">
      <text>
        <r>
          <rPr>
            <b/>
            <sz val="10"/>
            <color indexed="81"/>
            <rFont val="Tahoma"/>
            <family val="2"/>
          </rPr>
          <t>Autor:</t>
        </r>
        <r>
          <rPr>
            <sz val="10"/>
            <color indexed="81"/>
            <rFont val="Tahoma"/>
            <family val="2"/>
          </rPr>
          <t xml:space="preserve">
Source: IMF Recent Economic Developments 1984-86 and 1992</t>
        </r>
      </text>
    </comment>
    <comment ref="AD1" authorId="0" shapeId="0" xr:uid="{00000000-0006-0000-0400-000014000000}">
      <text>
        <r>
          <rPr>
            <b/>
            <sz val="10"/>
            <color indexed="81"/>
            <rFont val="Tahoma"/>
            <family val="2"/>
          </rPr>
          <t>Autor:</t>
        </r>
        <r>
          <rPr>
            <sz val="10"/>
            <color indexed="81"/>
            <rFont val="Tahoma"/>
            <family val="2"/>
          </rPr>
          <t xml:space="preserve">
Sources: EBS/99/154
IMF WP /01/52
IMF SIP 2000</t>
        </r>
      </text>
    </comment>
    <comment ref="AG1" authorId="0" shapeId="0" xr:uid="{00000000-0006-0000-0400-000015000000}">
      <text>
        <r>
          <rPr>
            <b/>
            <sz val="10"/>
            <color indexed="81"/>
            <rFont val="Tahoma"/>
            <family val="2"/>
          </rPr>
          <t>Autor:</t>
        </r>
        <r>
          <rPr>
            <sz val="10"/>
            <color indexed="81"/>
            <rFont val="Tahoma"/>
            <family val="2"/>
          </rPr>
          <t xml:space="preserve">
Annual reports of FINSAC
www.finsac.com
IMF selected issues paper 1999. SM/98/166</t>
        </r>
      </text>
    </comment>
    <comment ref="AH1" authorId="0" shapeId="0" xr:uid="{00000000-0006-0000-0400-000016000000}">
      <text>
        <r>
          <rPr>
            <b/>
            <sz val="10"/>
            <color indexed="81"/>
            <rFont val="Tahoma"/>
            <family val="2"/>
          </rPr>
          <t>Autor:</t>
        </r>
        <r>
          <rPr>
            <sz val="10"/>
            <color indexed="81"/>
            <rFont val="Tahoma"/>
            <family val="2"/>
          </rPr>
          <t xml:space="preserve">
Main sources: BIS papers No. 6  "The financial crisis in Japan during the 1990's: how the BOJ responded and the lessons learnt".
Financial Services Agency's website</t>
        </r>
      </text>
    </comment>
    <comment ref="AJ1" authorId="0" shapeId="0" xr:uid="{00000000-0006-0000-0400-000017000000}">
      <text>
        <r>
          <rPr>
            <b/>
            <sz val="10"/>
            <color indexed="81"/>
            <rFont val="Tahoma"/>
            <family val="2"/>
          </rPr>
          <t>Autor:</t>
        </r>
        <r>
          <rPr>
            <sz val="10"/>
            <color indexed="81"/>
            <rFont val="Tahoma"/>
            <family val="2"/>
          </rPr>
          <t xml:space="preserve">
Sources: Bank of Korea , SIP 2002, EBS/99/154</t>
        </r>
      </text>
    </comment>
    <comment ref="AK1" authorId="0" shapeId="0" xr:uid="{00000000-0006-0000-0400-000018000000}">
      <text>
        <r>
          <rPr>
            <b/>
            <sz val="10"/>
            <color indexed="81"/>
            <rFont val="Tahoma"/>
            <family val="2"/>
          </rPr>
          <t>Autor: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M1" authorId="0" shapeId="0" xr:uid="{00000000-0006-0000-0400-000019000000}">
      <text>
        <r>
          <rPr>
            <b/>
            <sz val="10"/>
            <color indexed="81"/>
            <rFont val="Tahoma"/>
            <family val="2"/>
          </rPr>
          <t>Autor: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O1" authorId="0" shapeId="0" xr:uid="{00000000-0006-0000-0400-00001A000000}">
      <text>
        <r>
          <rPr>
            <b/>
            <sz val="10"/>
            <color indexed="81"/>
            <rFont val="Tahoma"/>
            <family val="2"/>
          </rPr>
          <t>Autor:</t>
        </r>
        <r>
          <rPr>
            <sz val="10"/>
            <color indexed="81"/>
            <rFont val="Tahoma"/>
            <family val="2"/>
          </rPr>
          <t xml:space="preserve">
Sources: Selected issues paper 2004  SM/04/18 and EBS/99/154</t>
        </r>
      </text>
    </comment>
    <comment ref="AP1" authorId="0" shapeId="0" xr:uid="{00000000-0006-0000-0400-00001B000000}">
      <text>
        <r>
          <rPr>
            <b/>
            <sz val="10"/>
            <color indexed="81"/>
            <rFont val="Tahoma"/>
            <family val="2"/>
          </rPr>
          <t>Autor:</t>
        </r>
        <r>
          <rPr>
            <sz val="10"/>
            <color indexed="81"/>
            <rFont val="Tahoma"/>
            <family val="2"/>
          </rPr>
          <t xml:space="preserve">
Sources: Recent Economic Developments 95, 96, 97, 98, IMF staff report 2000,  BIS policy paper Graf, P. (1999) "Policy responses to the banking crisis in mexico"</t>
        </r>
      </text>
    </comment>
    <comment ref="AT1" authorId="0" shapeId="0" xr:uid="{00000000-0006-0000-0400-00001C000000}">
      <text>
        <r>
          <rPr>
            <b/>
            <sz val="10"/>
            <color indexed="81"/>
            <rFont val="Tahoma"/>
            <family val="2"/>
          </rPr>
          <t>Autor:</t>
        </r>
        <r>
          <rPr>
            <sz val="10"/>
            <color indexed="81"/>
            <rFont val="Tahoma"/>
            <family val="2"/>
          </rPr>
          <t xml:space="preserve">
Central Bank of Nicaragua's report on the 2000-2001 crisis and Superintendency's reports
</t>
        </r>
      </text>
    </comment>
    <comment ref="AV1" authorId="0" shapeId="0" xr:uid="{00000000-0006-0000-0400-00001D000000}">
      <text>
        <r>
          <rPr>
            <b/>
            <sz val="10"/>
            <color indexed="81"/>
            <rFont val="Tahoma"/>
            <family val="2"/>
          </rPr>
          <t>Autor:</t>
        </r>
        <r>
          <rPr>
            <sz val="10"/>
            <color indexed="81"/>
            <rFont val="Tahoma"/>
            <family val="2"/>
          </rPr>
          <t xml:space="preserve">
Source:  Moe, Thorvald, Jon solheim and Bent Vale (2004). "The Norwegian Banking Crisis", Norges Bank Occasional paper #33.</t>
        </r>
      </text>
    </comment>
    <comment ref="AW1" authorId="0" shapeId="0" xr:uid="{00000000-0006-0000-0400-00001E000000}">
      <text>
        <r>
          <rPr>
            <b/>
            <sz val="10"/>
            <color indexed="81"/>
            <rFont val="Tahoma"/>
            <family val="2"/>
          </rPr>
          <t>Autor:</t>
        </r>
        <r>
          <rPr>
            <sz val="10"/>
            <color indexed="81"/>
            <rFont val="Tahoma"/>
            <family val="2"/>
          </rPr>
          <t xml:space="preserve">
Source: IMF WP 97/140
Fiscal costs from IMF SIP 2000</t>
        </r>
      </text>
    </comment>
    <comment ref="AX1" authorId="0" shapeId="0" xr:uid="{00000000-0006-0000-0400-00001F000000}">
      <text>
        <r>
          <rPr>
            <b/>
            <sz val="10"/>
            <color indexed="81"/>
            <rFont val="Tahoma"/>
            <family val="2"/>
          </rPr>
          <t>Autor:</t>
        </r>
        <r>
          <rPr>
            <sz val="10"/>
            <color indexed="81"/>
            <rFont val="Tahoma"/>
            <family val="2"/>
          </rPr>
          <t xml:space="preserve">
Information taken from EBS/99/154</t>
        </r>
      </text>
    </comment>
    <comment ref="AZ1" authorId="0" shapeId="0" xr:uid="{00000000-0006-0000-0400-000020000000}">
      <text>
        <r>
          <rPr>
            <b/>
            <sz val="10"/>
            <color indexed="81"/>
            <rFont val="Tahoma"/>
            <family val="2"/>
          </rPr>
          <t>Autor: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D1" authorId="0" shapeId="0" xr:uid="{00000000-0006-0000-0400-000021000000}">
      <text>
        <r>
          <rPr>
            <b/>
            <sz val="10"/>
            <color indexed="81"/>
            <rFont val="Tahoma"/>
            <family val="2"/>
          </rPr>
          <t>Autor:</t>
        </r>
        <r>
          <rPr>
            <sz val="10"/>
            <color indexed="81"/>
            <rFont val="Tahoma"/>
            <family val="2"/>
          </rPr>
          <t xml:space="preserve">
IMF staff reports 92, 93, 94</t>
        </r>
      </text>
    </comment>
    <comment ref="BE1" authorId="0" shapeId="0" xr:uid="{00000000-0006-0000-0400-000022000000}">
      <text>
        <r>
          <rPr>
            <b/>
            <sz val="10"/>
            <color indexed="81"/>
            <rFont val="Tahoma"/>
            <family val="2"/>
          </rPr>
          <t>Autor:</t>
        </r>
        <r>
          <rPr>
            <sz val="10"/>
            <color indexed="81"/>
            <rFont val="Tahoma"/>
            <family val="2"/>
          </rPr>
          <t xml:space="preserve">
Source:  Moe, Thorvald, Jon solheim and Bent Vale (2004). "The Norwegian Banking Crisis", Norges Bank Occasional paper #33.</t>
        </r>
      </text>
    </comment>
    <comment ref="BH1" authorId="0" shapeId="0" xr:uid="{00000000-0006-0000-0400-000023000000}">
      <text>
        <r>
          <rPr>
            <b/>
            <sz val="10"/>
            <color indexed="81"/>
            <rFont val="Tahoma"/>
            <family val="2"/>
          </rPr>
          <t>Autor:</t>
        </r>
        <r>
          <rPr>
            <sz val="10"/>
            <color indexed="81"/>
            <rFont val="Tahoma"/>
            <family val="2"/>
          </rPr>
          <t xml:space="preserve">
Source: IMF occasional paper224
IMF SIP 2002
WB working paper 428</t>
        </r>
      </text>
    </comment>
    <comment ref="BI1" authorId="0" shapeId="0" xr:uid="{00000000-0006-0000-0400-000024000000}">
      <text>
        <r>
          <rPr>
            <b/>
            <sz val="10"/>
            <color indexed="81"/>
            <rFont val="Tahoma"/>
            <family val="2"/>
          </rPr>
          <t>Autor: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J1" authorId="0" shapeId="0" xr:uid="{00000000-0006-0000-0400-000025000000}">
      <text>
        <r>
          <rPr>
            <b/>
            <sz val="10"/>
            <color indexed="81"/>
            <rFont val="Tahoma"/>
            <family val="2"/>
          </rPr>
          <t>Autor:</t>
        </r>
        <r>
          <rPr>
            <sz val="10"/>
            <color indexed="81"/>
            <rFont val="Tahoma"/>
            <family val="2"/>
          </rPr>
          <t xml:space="preserve">
FSSA 2003
WB WP 2484
IMF SM/99/77</t>
        </r>
      </text>
    </comment>
    <comment ref="BO1" authorId="0" shapeId="0" xr:uid="{00000000-0006-0000-0400-000026000000}">
      <text>
        <r>
          <rPr>
            <b/>
            <sz val="10"/>
            <color indexed="81"/>
            <rFont val="Tahoma"/>
            <family val="2"/>
          </rPr>
          <t>Autor:</t>
        </r>
        <r>
          <rPr>
            <sz val="10"/>
            <color indexed="81"/>
            <rFont val="Tahoma"/>
            <family val="2"/>
          </rPr>
          <t xml:space="preserve">
Source: 
World Bank Working paper 3780
EBS/03/93 supplement 2, fifth and sixth review of SBA 2006
</t>
        </r>
      </text>
    </comment>
    <comment ref="BP1" authorId="0" shapeId="0" xr:uid="{00000000-0006-0000-0400-000027000000}">
      <text>
        <r>
          <rPr>
            <b/>
            <sz val="10"/>
            <color indexed="81"/>
            <rFont val="Tahoma"/>
            <family val="2"/>
          </rPr>
          <t>Autor:</t>
        </r>
        <r>
          <rPr>
            <sz val="10"/>
            <color indexed="81"/>
            <rFont val="Tahoma"/>
            <family val="2"/>
          </rPr>
          <t xml:space="preserve">
Sources:
IMF wp 97/140
IMF SM/95/39
IMF SM/98/127
Krivoy R. (2000) "Collapse-The Venezuelan Banking crisis of 1994" The group of thirty, Washington D.C. </t>
        </r>
      </text>
    </comment>
    <comment ref="BQ1" authorId="0" shapeId="0" xr:uid="{00000000-0006-0000-0400-000028000000}">
      <text>
        <r>
          <rPr>
            <b/>
            <sz val="10"/>
            <color indexed="81"/>
            <rFont val="Tahoma"/>
            <family val="2"/>
          </rPr>
          <t>Autor:</t>
        </r>
        <r>
          <rPr>
            <sz val="10"/>
            <color indexed="81"/>
            <rFont val="Tahoma"/>
            <family val="2"/>
          </rPr>
          <t xml:space="preserve">
Source:
IMF SM/00/53
IMF staff report 12/2003
IMF staff report 06/2006</t>
        </r>
      </text>
    </comment>
    <comment ref="E2" authorId="0" shapeId="0" xr:uid="{00000000-0006-0000-0400-000029000000}">
      <text>
        <r>
          <rPr>
            <b/>
            <sz val="9"/>
            <color indexed="81"/>
            <rFont val="Tahoma"/>
            <family val="2"/>
          </rPr>
          <t>Autor:</t>
        </r>
        <r>
          <rPr>
            <sz val="9"/>
            <color indexed="81"/>
            <rFont val="Tahoma"/>
            <family val="2"/>
          </rPr>
          <t xml:space="preserve">
Bank runs
</t>
        </r>
      </text>
    </comment>
    <comment ref="U2" authorId="0" shapeId="0" xr:uid="{00000000-0006-0000-0400-00002A000000}">
      <text>
        <r>
          <rPr>
            <b/>
            <sz val="10"/>
            <color indexed="81"/>
            <rFont val="Tahoma"/>
            <family val="2"/>
          </rPr>
          <t>Autor: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T2" authorId="0" shapeId="0" xr:uid="{00000000-0006-0000-0400-00002B000000}">
      <text>
        <r>
          <rPr>
            <b/>
            <sz val="10"/>
            <color indexed="81"/>
            <rFont val="Tahoma"/>
            <family val="2"/>
          </rPr>
          <t>Autor:</t>
        </r>
        <r>
          <rPr>
            <sz val="10"/>
            <color indexed="81"/>
            <rFont val="Tahoma"/>
            <family val="2"/>
          </rPr>
          <t xml:space="preserve">
This is when the first of 4 banks was intervened
</t>
        </r>
      </text>
    </comment>
    <comment ref="AV2" authorId="0" shapeId="0" xr:uid="{00000000-0006-0000-0400-00002C000000}">
      <text>
        <r>
          <rPr>
            <b/>
            <sz val="10"/>
            <color indexed="81"/>
            <rFont val="Tahoma"/>
            <family val="2"/>
          </rPr>
          <t>Autor:</t>
        </r>
        <r>
          <rPr>
            <sz val="10"/>
            <color indexed="81"/>
            <rFont val="Tahoma"/>
            <family val="2"/>
          </rPr>
          <t xml:space="preserve">
First signs of problems were noticed in 1988, although it is only in October 1991 that it reached systemic proportions</t>
        </r>
      </text>
    </comment>
    <comment ref="BE2" authorId="0" shapeId="0" xr:uid="{00000000-0006-0000-0400-00002D000000}">
      <text>
        <r>
          <rPr>
            <b/>
            <sz val="10"/>
            <color indexed="81"/>
            <rFont val="Tahoma"/>
            <family val="2"/>
          </rPr>
          <t>Autor:</t>
        </r>
        <r>
          <rPr>
            <sz val="10"/>
            <color indexed="81"/>
            <rFont val="Tahoma"/>
            <family val="2"/>
          </rPr>
          <t xml:space="preserve">
Sept-91 (first large FI intervened). Blanket guarantee declared in Sept 1992</t>
        </r>
      </text>
    </comment>
    <comment ref="BJ2" authorId="0" shapeId="0" xr:uid="{00000000-0006-0000-0400-00002E000000}">
      <text>
        <r>
          <rPr>
            <b/>
            <sz val="9"/>
            <color indexed="81"/>
            <rFont val="Tahoma"/>
            <family val="2"/>
          </rPr>
          <t>Autor: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M2" authorId="0" shapeId="0" xr:uid="{00000000-0006-0000-0400-00002F000000}">
      <text>
        <r>
          <rPr>
            <b/>
            <sz val="9"/>
            <color indexed="81"/>
            <rFont val="Tahoma"/>
            <family val="2"/>
          </rPr>
          <t>Autor:</t>
        </r>
        <r>
          <rPr>
            <sz val="9"/>
            <color indexed="81"/>
            <rFont val="Tahoma"/>
            <family val="2"/>
          </rPr>
          <t xml:space="preserve">
Arrangements to guarantee all existing deposits in Northern Rock</t>
        </r>
      </text>
    </comment>
    <comment ref="B3" authorId="0" shapeId="0" xr:uid="{00000000-0006-0000-0400-000030000000}">
      <text>
        <r>
          <rPr>
            <b/>
            <sz val="9"/>
            <color indexed="81"/>
            <rFont val="Tahoma"/>
            <family val="2"/>
          </rPr>
          <t>Autor:</t>
        </r>
        <r>
          <rPr>
            <sz val="9"/>
            <color indexed="81"/>
            <rFont val="Tahoma"/>
            <family val="2"/>
          </rPr>
          <t xml:space="preserve">
date when liq. became extensive
</t>
        </r>
      </text>
    </comment>
    <comment ref="C3" authorId="0" shapeId="0" xr:uid="{00000000-0006-0000-0400-000031000000}">
      <text>
        <r>
          <rPr>
            <b/>
            <sz val="9"/>
            <color indexed="81"/>
            <rFont val="Tahoma"/>
            <family val="2"/>
          </rPr>
          <t>Autor:</t>
        </r>
        <r>
          <rPr>
            <sz val="9"/>
            <color indexed="81"/>
            <rFont val="Tahoma"/>
            <family val="2"/>
          </rPr>
          <t xml:space="preserve">
deposit freeze</t>
        </r>
      </text>
    </comment>
    <comment ref="E3" authorId="0" shapeId="0" xr:uid="{00000000-0006-0000-0400-000032000000}">
      <text>
        <r>
          <rPr>
            <b/>
            <sz val="9"/>
            <color indexed="81"/>
            <rFont val="Tahoma"/>
            <family val="2"/>
          </rPr>
          <t>Autor:</t>
        </r>
        <r>
          <rPr>
            <sz val="9"/>
            <color indexed="81"/>
            <rFont val="Tahoma"/>
            <family val="2"/>
          </rPr>
          <t xml:space="preserve">
deposit freeze</t>
        </r>
      </text>
    </comment>
    <comment ref="AD3" authorId="0" shapeId="0" xr:uid="{00000000-0006-0000-0400-000033000000}">
      <text>
        <r>
          <rPr>
            <b/>
            <sz val="9"/>
            <color indexed="81"/>
            <rFont val="Tahoma"/>
            <family val="2"/>
          </rPr>
          <t>Autor:</t>
        </r>
        <r>
          <rPr>
            <sz val="9"/>
            <color indexed="81"/>
            <rFont val="Tahoma"/>
            <family val="2"/>
          </rPr>
          <t xml:space="preserve">
Dec-97: Deposit runs on banks, accounting for half of banking system assets.
Jan-98: Indonesian Bank Restructuring Agency (IBRA) established and blanket guarantee announced.</t>
        </r>
      </text>
    </comment>
    <comment ref="AJ3" authorId="0" shapeId="0" xr:uid="{00000000-0006-0000-0400-000034000000}">
      <text>
        <r>
          <rPr>
            <b/>
            <sz val="9"/>
            <color indexed="81"/>
            <rFont val="Tahoma"/>
            <family val="2"/>
          </rPr>
          <t>Autor: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O3" authorId="0" shapeId="0" xr:uid="{00000000-0006-0000-0400-000035000000}">
      <text>
        <r>
          <rPr>
            <b/>
            <sz val="9"/>
            <color indexed="81"/>
            <rFont val="Tahoma"/>
            <family val="2"/>
          </rPr>
          <t>Autor: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X3" authorId="0" shapeId="0" xr:uid="{00000000-0006-0000-0400-000036000000}">
      <text>
        <r>
          <rPr>
            <b/>
            <sz val="9"/>
            <color indexed="81"/>
            <rFont val="Tahoma"/>
            <family val="2"/>
          </rPr>
          <t>Autor:</t>
        </r>
        <r>
          <rPr>
            <sz val="9"/>
            <color indexed="81"/>
            <rFont val="Tahoma"/>
            <family val="2"/>
          </rPr>
          <t xml:space="preserve">
Mar 1998: Three-year Stand-By Arrangement agreed with IMF</t>
        </r>
      </text>
    </comment>
    <comment ref="BH3" authorId="0" shapeId="0" xr:uid="{00000000-0006-0000-0400-000037000000}">
      <text>
        <r>
          <rPr>
            <b/>
            <sz val="9"/>
            <color indexed="81"/>
            <rFont val="Tahoma"/>
            <family val="2"/>
          </rPr>
          <t>Autor: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O3" authorId="0" shapeId="0" xr:uid="{00000000-0006-0000-0400-000038000000}">
      <text>
        <r>
          <rPr>
            <b/>
            <sz val="9"/>
            <color indexed="81"/>
            <rFont val="Tahoma"/>
            <family val="2"/>
          </rPr>
          <t>Autor:</t>
        </r>
        <r>
          <rPr>
            <sz val="9"/>
            <color indexed="81"/>
            <rFont val="Tahoma"/>
            <family val="2"/>
          </rPr>
          <t xml:space="preserve">
bank holiday</t>
        </r>
      </text>
    </comment>
    <comment ref="BP3" authorId="0" shapeId="0" xr:uid="{00000000-0006-0000-0400-000039000000}">
      <text>
        <r>
          <rPr>
            <b/>
            <sz val="9"/>
            <color indexed="81"/>
            <rFont val="Tahoma"/>
            <family val="2"/>
          </rPr>
          <t>Autor:</t>
        </r>
        <r>
          <rPr>
            <sz val="9"/>
            <color indexed="81"/>
            <rFont val="Tahoma"/>
            <family val="2"/>
          </rPr>
          <t xml:space="preserve">
Jan 1994: Government takeover of Banco latina (second largest bank in country), followed by several other banks.</t>
        </r>
      </text>
    </comment>
    <comment ref="BQ3" authorId="0" shapeId="0" xr:uid="{00000000-0006-0000-0400-00003A000000}">
      <text>
        <r>
          <rPr>
            <b/>
            <sz val="9"/>
            <color indexed="81"/>
            <rFont val="Tahoma"/>
            <family val="2"/>
          </rPr>
          <t>Autor:</t>
        </r>
        <r>
          <rPr>
            <sz val="9"/>
            <color indexed="81"/>
            <rFont val="Tahoma"/>
            <family val="2"/>
          </rPr>
          <t xml:space="preserve">
Dec-1997: NPLs estimated at 30%. October 1998: Recapitalization of four stateowned commercial banks by the State bank of Vietnam.</t>
        </r>
      </text>
    </comment>
    <comment ref="A4" authorId="0" shapeId="0" xr:uid="{00000000-0006-0000-0400-00003B000000}">
      <text>
        <r>
          <rPr>
            <b/>
            <sz val="9"/>
            <color indexed="81"/>
            <rFont val="Tahoma"/>
            <family val="2"/>
          </rPr>
          <t>Autor:</t>
        </r>
        <r>
          <rPr>
            <sz val="9"/>
            <color indexed="81"/>
            <rFont val="Tahoma"/>
            <family val="2"/>
          </rPr>
          <t xml:space="preserve">
For recent cases, see Laeven and Valencia (2010) for a brief description of the origins of the crisis.</t>
        </r>
      </text>
    </comment>
    <comment ref="H6" authorId="0" shapeId="0" xr:uid="{00000000-0006-0000-0400-00003C000000}">
      <text>
        <r>
          <rPr>
            <b/>
            <sz val="8"/>
            <color indexed="81"/>
            <rFont val="Tahoma"/>
            <family val="2"/>
          </rPr>
          <t>Autor:</t>
        </r>
        <r>
          <rPr>
            <sz val="8"/>
            <color indexed="81"/>
            <rFont val="Tahoma"/>
            <family val="2"/>
          </rPr>
          <t xml:space="preserve">
Explicit DI introduced in 2001</t>
        </r>
      </text>
    </comment>
    <comment ref="I6" authorId="0" shapeId="0" xr:uid="{00000000-0006-0000-0400-00003D000000}">
      <text>
        <r>
          <rPr>
            <b/>
            <sz val="8"/>
            <color indexed="81"/>
            <rFont val="Tahoma"/>
            <family val="2"/>
          </rPr>
          <t>Autor:</t>
        </r>
        <r>
          <rPr>
            <sz val="8"/>
            <color indexed="81"/>
            <rFont val="Tahoma"/>
            <family val="2"/>
          </rPr>
          <t xml:space="preserve">
Explicit DI introduced in 1995 with coverage limit of Reais 20000</t>
        </r>
      </text>
    </comment>
    <comment ref="J6" authorId="0" shapeId="0" xr:uid="{00000000-0006-0000-0400-00003E000000}">
      <text>
        <r>
          <rPr>
            <b/>
            <sz val="8"/>
            <color indexed="81"/>
            <rFont val="Tahoma"/>
            <family val="2"/>
          </rPr>
          <t>Autor:</t>
        </r>
        <r>
          <rPr>
            <sz val="8"/>
            <color indexed="81"/>
            <rFont val="Tahoma"/>
            <family val="2"/>
          </rPr>
          <t xml:space="preserve">
Explicit DI introduced in 1995 with coverage limit of Reais 20000</t>
        </r>
      </text>
    </comment>
    <comment ref="L6" authorId="0" shapeId="0" xr:uid="{00000000-0006-0000-0400-00003F000000}">
      <text>
        <r>
          <rPr>
            <b/>
            <sz val="8"/>
            <color indexed="81"/>
            <rFont val="Tahoma"/>
            <family val="2"/>
          </rPr>
          <t>Autor:</t>
        </r>
        <r>
          <rPr>
            <sz val="8"/>
            <color indexed="81"/>
            <rFont val="Tahoma"/>
            <family val="2"/>
          </rPr>
          <t xml:space="preserve">
Explicit DI introduced in 1986 with full guarantee on time deposits and coverage limit of 939119 Chilean Pesos on savings deposits</t>
        </r>
      </text>
    </comment>
    <comment ref="M6" authorId="0" shapeId="0" xr:uid="{00000000-0006-0000-0400-000040000000}">
      <text>
        <r>
          <rPr>
            <b/>
            <sz val="8"/>
            <color indexed="81"/>
            <rFont val="Tahoma"/>
            <family val="2"/>
          </rPr>
          <t>Autor:</t>
        </r>
        <r>
          <rPr>
            <sz val="8"/>
            <color indexed="81"/>
            <rFont val="Tahoma"/>
            <family val="2"/>
          </rPr>
          <t xml:space="preserve">
Explicit DI introduced in 1985 with coverage limit of maximum of 10 million Columbian dollars</t>
        </r>
      </text>
    </comment>
    <comment ref="V6" authorId="0" shapeId="0" xr:uid="{00000000-0006-0000-0400-000041000000}">
      <text>
        <r>
          <rPr>
            <b/>
            <sz val="8"/>
            <color indexed="81"/>
            <rFont val="Tahoma"/>
            <family val="2"/>
          </rPr>
          <t>Autor:</t>
        </r>
        <r>
          <rPr>
            <sz val="8"/>
            <color indexed="81"/>
            <rFont val="Tahoma"/>
            <family val="2"/>
          </rPr>
          <t xml:space="preserve">
Explicit DI introduced in 1998 with coverage limit of EKK 20000</t>
        </r>
      </text>
    </comment>
    <comment ref="AD6" authorId="0" shapeId="0" xr:uid="{00000000-0006-0000-0400-000042000000}">
      <text>
        <r>
          <rPr>
            <b/>
            <sz val="8"/>
            <color indexed="81"/>
            <rFont val="Tahoma"/>
            <family val="2"/>
          </rPr>
          <t>Autor:</t>
        </r>
        <r>
          <rPr>
            <sz val="8"/>
            <color indexed="81"/>
            <rFont val="Tahoma"/>
            <family val="2"/>
          </rPr>
          <t xml:space="preserve">
Explicit DI (blanket guarantee) introduced in 1998</t>
        </r>
      </text>
    </comment>
    <comment ref="AG6" authorId="0" shapeId="0" xr:uid="{00000000-0006-0000-0400-000043000000}">
      <text>
        <r>
          <rPr>
            <b/>
            <sz val="8"/>
            <color indexed="81"/>
            <rFont val="Tahoma"/>
            <family val="2"/>
          </rPr>
          <t>Autor:</t>
        </r>
        <r>
          <rPr>
            <sz val="8"/>
            <color indexed="81"/>
            <rFont val="Tahoma"/>
            <family val="2"/>
          </rPr>
          <t xml:space="preserve">
Explicit DI introduced in 1998 with coverage limit of J$ 200000</t>
        </r>
      </text>
    </comment>
    <comment ref="AK6" authorId="0" shapeId="0" xr:uid="{00000000-0006-0000-0400-000044000000}">
      <text>
        <r>
          <rPr>
            <b/>
            <sz val="8"/>
            <color indexed="81"/>
            <rFont val="Tahoma"/>
            <family val="2"/>
          </rPr>
          <t>Autor:</t>
        </r>
        <r>
          <rPr>
            <sz val="8"/>
            <color indexed="81"/>
            <rFont val="Tahoma"/>
            <family val="2"/>
          </rPr>
          <t xml:space="preserve">
Explicit DI introduced in 1998 with coverage limit of 500 Lat</t>
        </r>
      </text>
    </comment>
    <comment ref="AM6" authorId="0" shapeId="0" xr:uid="{00000000-0006-0000-0400-000045000000}">
      <text>
        <r>
          <rPr>
            <b/>
            <sz val="8"/>
            <color indexed="81"/>
            <rFont val="Tahoma"/>
            <family val="2"/>
          </rPr>
          <t>Autor:</t>
        </r>
        <r>
          <rPr>
            <sz val="8"/>
            <color indexed="81"/>
            <rFont val="Tahoma"/>
            <family val="2"/>
          </rPr>
          <t xml:space="preserve">
Explicit DI introduced in 1996 with coverage limit of LTL 45000</t>
        </r>
      </text>
    </comment>
    <comment ref="AO6" authorId="0" shapeId="0" xr:uid="{00000000-0006-0000-0400-000046000000}">
      <text>
        <r>
          <rPr>
            <b/>
            <sz val="8"/>
            <color indexed="81"/>
            <rFont val="Tahoma"/>
            <family val="2"/>
          </rPr>
          <t>Autor:</t>
        </r>
        <r>
          <rPr>
            <sz val="8"/>
            <color indexed="81"/>
            <rFont val="Tahoma"/>
            <family val="2"/>
          </rPr>
          <t xml:space="preserve">
Explicit DI (blanket guarantee) introduced in 1998</t>
        </r>
      </text>
    </comment>
    <comment ref="AT6" authorId="0" shapeId="0" xr:uid="{00000000-0006-0000-0400-000047000000}">
      <text>
        <r>
          <rPr>
            <b/>
            <sz val="8"/>
            <color indexed="81"/>
            <rFont val="Tahoma"/>
            <family val="2"/>
          </rPr>
          <t>Autor:</t>
        </r>
        <r>
          <rPr>
            <sz val="8"/>
            <color indexed="81"/>
            <rFont val="Tahoma"/>
            <family val="2"/>
          </rPr>
          <t xml:space="preserve">
Explicit DI introduced in 2001 with full coverage until end-June 2001 and thereafter coverage limit of US$ 20000</t>
        </r>
      </text>
    </comment>
    <comment ref="AW6" authorId="0" shapeId="0" xr:uid="{00000000-0006-0000-0400-000048000000}">
      <text>
        <r>
          <rPr>
            <b/>
            <sz val="8"/>
            <color indexed="81"/>
            <rFont val="Tahoma"/>
            <family val="2"/>
          </rPr>
          <t>Autor:</t>
        </r>
        <r>
          <rPr>
            <sz val="8"/>
            <color indexed="81"/>
            <rFont val="Tahoma"/>
            <family val="2"/>
          </rPr>
          <t xml:space="preserve">
Explicit DI introduced in 2003 with coverage limit of 64207500 in local currency</t>
        </r>
      </text>
    </comment>
    <comment ref="AZ6" authorId="0" shapeId="0" xr:uid="{00000000-0006-0000-0400-000049000000}">
      <text>
        <r>
          <rPr>
            <b/>
            <sz val="8"/>
            <color indexed="81"/>
            <rFont val="Tahoma"/>
            <family val="2"/>
          </rPr>
          <t>Autor:</t>
        </r>
        <r>
          <rPr>
            <sz val="8"/>
            <color indexed="81"/>
            <rFont val="Tahoma"/>
            <family val="2"/>
          </rPr>
          <t xml:space="preserve">
Explicit DI introduced in 20003 with coverage limit of 100000 Rubles</t>
        </r>
      </text>
    </comment>
    <comment ref="BE6" authorId="0" shapeId="0" xr:uid="{00000000-0006-0000-0400-00004A000000}">
      <text>
        <r>
          <rPr>
            <b/>
            <sz val="8"/>
            <color indexed="81"/>
            <rFont val="Tahoma"/>
            <family val="2"/>
          </rPr>
          <t>Autor:</t>
        </r>
        <r>
          <rPr>
            <sz val="8"/>
            <color indexed="81"/>
            <rFont val="Tahoma"/>
            <family val="2"/>
          </rPr>
          <t xml:space="preserve">
Explicit DI introduced in 1996 with coverage limit of SEK 250000.</t>
        </r>
      </text>
    </comment>
    <comment ref="BH6" authorId="0" shapeId="0" xr:uid="{00000000-0006-0000-0400-00004B000000}">
      <text>
        <r>
          <rPr>
            <b/>
            <sz val="10"/>
            <color indexed="81"/>
            <rFont val="Tahoma"/>
            <family val="2"/>
          </rPr>
          <t>Autor:</t>
        </r>
        <r>
          <rPr>
            <sz val="10"/>
            <color indexed="81"/>
            <rFont val="Tahoma"/>
            <family val="2"/>
          </rPr>
          <t xml:space="preserve">
limited insurance introduced in 2004</t>
        </r>
      </text>
    </comment>
    <comment ref="BO6" authorId="0" shapeId="0" xr:uid="{00000000-0006-0000-0400-00004C000000}">
      <text>
        <r>
          <rPr>
            <b/>
            <sz val="8"/>
            <color indexed="81"/>
            <rFont val="Tahoma"/>
            <family val="2"/>
          </rPr>
          <t>Autor: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Q6" authorId="0" shapeId="0" xr:uid="{00000000-0006-0000-0400-00004D000000}">
      <text>
        <r>
          <rPr>
            <b/>
            <sz val="8"/>
            <color indexed="81"/>
            <rFont val="Tahoma"/>
            <family val="2"/>
          </rPr>
          <t>Autor:</t>
        </r>
        <r>
          <rPr>
            <sz val="8"/>
            <color indexed="81"/>
            <rFont val="Tahoma"/>
            <family val="2"/>
          </rPr>
          <t xml:space="preserve">
Explicit DI was introduced in 2000 with a coverage limit of 30000000</t>
        </r>
      </text>
    </comment>
    <comment ref="T7" authorId="0" shapeId="0" xr:uid="{00000000-0006-0000-0400-00004E000000}">
      <text>
        <r>
          <rPr>
            <b/>
            <sz val="10"/>
            <color indexed="81"/>
            <rFont val="Tahoma"/>
            <family val="2"/>
          </rPr>
          <t>Autor:</t>
        </r>
        <r>
          <rPr>
            <sz val="10"/>
            <color indexed="81"/>
            <rFont val="Tahoma"/>
            <family val="2"/>
          </rPr>
          <t xml:space="preserve">
FSSA says that there was no deposit insurance as of 2001, only S&amp;L were insured up to RD$200,000</t>
        </r>
      </text>
    </comment>
    <comment ref="B9" authorId="0" shapeId="0" xr:uid="{00000000-0006-0000-0400-00004F000000}">
      <text>
        <r>
          <rPr>
            <b/>
            <sz val="8"/>
            <color indexed="81"/>
            <rFont val="Tahoma"/>
            <family val="2"/>
          </rPr>
          <t>Autor:</t>
        </r>
        <r>
          <rPr>
            <sz val="8"/>
            <color indexed="81"/>
            <rFont val="Tahoma"/>
            <family val="2"/>
          </rPr>
          <t xml:space="preserve">
Full coverage for the first 1 million pesos and 90% thereafter</t>
        </r>
      </text>
    </comment>
    <comment ref="C9" authorId="0" shapeId="0" xr:uid="{00000000-0006-0000-0400-000050000000}">
      <text>
        <r>
          <rPr>
            <b/>
            <sz val="8"/>
            <color indexed="81"/>
            <rFont val="Tahoma"/>
            <family val="2"/>
          </rPr>
          <t>Autor:</t>
        </r>
        <r>
          <rPr>
            <sz val="8"/>
            <color indexed="81"/>
            <rFont val="Tahoma"/>
            <family val="2"/>
          </rPr>
          <t xml:space="preserve">
Full coverage for the first 1 million pesos and 90% thereafter</t>
        </r>
      </text>
    </comment>
    <comment ref="P9" authorId="0" shapeId="0" xr:uid="{00000000-0006-0000-0400-000051000000}">
      <text>
        <r>
          <rPr>
            <b/>
            <sz val="10"/>
            <color indexed="81"/>
            <rFont val="Tahoma"/>
            <family val="2"/>
          </rPr>
          <t>Autor:</t>
        </r>
        <r>
          <rPr>
            <sz val="10"/>
            <color indexed="81"/>
            <rFont val="Tahoma"/>
            <family val="2"/>
          </rPr>
          <t xml:space="preserve">
It was first introduced in 1997, with full coverage up to 30,000, and 75% of the balance between 30,000 and 50,000. In July 1998, coverage was revised to 100,000</t>
        </r>
      </text>
    </comment>
    <comment ref="Q9" authorId="0" shapeId="0" xr:uid="{00000000-0006-0000-0400-000052000000}">
      <text>
        <r>
          <rPr>
            <b/>
            <sz val="10"/>
            <color indexed="81"/>
            <rFont val="Tahoma"/>
            <family val="2"/>
          </rPr>
          <t>Autor:</t>
        </r>
        <r>
          <rPr>
            <sz val="10"/>
            <color indexed="81"/>
            <rFont val="Tahoma"/>
            <family val="2"/>
          </rPr>
          <t xml:space="preserve">
Co-insurance, coverage covered 80% of deposits up to this amount.</t>
        </r>
      </text>
    </comment>
    <comment ref="U9" authorId="0" shapeId="0" xr:uid="{00000000-0006-0000-0400-000053000000}">
      <text>
        <r>
          <rPr>
            <b/>
            <sz val="8"/>
            <color indexed="81"/>
            <rFont val="Tahoma"/>
            <family val="2"/>
          </rPr>
          <t>Autor:</t>
        </r>
        <r>
          <rPr>
            <sz val="8"/>
            <color indexed="81"/>
            <rFont val="Tahoma"/>
            <family val="2"/>
          </rPr>
          <t xml:space="preserve">
Full coverage later in year</t>
        </r>
      </text>
    </comment>
    <comment ref="AH9" authorId="0" shapeId="0" xr:uid="{00000000-0006-0000-0400-000054000000}">
      <text>
        <r>
          <rPr>
            <b/>
            <sz val="8"/>
            <color indexed="81"/>
            <rFont val="Tahoma"/>
            <family val="2"/>
          </rPr>
          <t>Autor:</t>
        </r>
        <r>
          <rPr>
            <sz val="8"/>
            <color indexed="81"/>
            <rFont val="Tahoma"/>
            <family val="2"/>
          </rPr>
          <t xml:space="preserve">
Full guarantee introduced in 1996</t>
        </r>
      </text>
    </comment>
    <comment ref="AJ9" authorId="0" shapeId="0" xr:uid="{00000000-0006-0000-0400-000055000000}">
      <text>
        <r>
          <rPr>
            <b/>
            <sz val="8"/>
            <color indexed="81"/>
            <rFont val="Tahoma"/>
            <family val="2"/>
          </rPr>
          <t>Autor:</t>
        </r>
        <r>
          <rPr>
            <sz val="8"/>
            <color indexed="81"/>
            <rFont val="Tahoma"/>
            <family val="2"/>
          </rPr>
          <t xml:space="preserve">
Full guarantee introduced in 1997</t>
        </r>
      </text>
    </comment>
    <comment ref="AP9" authorId="0" shapeId="0" xr:uid="{00000000-0006-0000-0400-000056000000}">
      <text>
        <r>
          <rPr>
            <b/>
            <sz val="10"/>
            <color indexed="81"/>
            <rFont val="Tahoma"/>
            <family val="2"/>
          </rPr>
          <t>Autor:</t>
        </r>
        <r>
          <rPr>
            <sz val="10"/>
            <color indexed="81"/>
            <rFont val="Tahoma"/>
            <family val="2"/>
          </rPr>
          <t xml:space="preserve">
it became full in 1993, but it was limited in 1986</t>
        </r>
      </text>
    </comment>
    <comment ref="BI9" authorId="0" shapeId="0" xr:uid="{00000000-0006-0000-0400-000057000000}">
      <text>
        <r>
          <rPr>
            <b/>
            <sz val="8"/>
            <color indexed="81"/>
            <rFont val="Tahoma"/>
            <family val="2"/>
          </rPr>
          <t>Autor:</t>
        </r>
        <r>
          <rPr>
            <sz val="8"/>
            <color indexed="81"/>
            <rFont val="Tahoma"/>
            <family val="2"/>
          </rPr>
          <t xml:space="preserve">
Blanket guarantee introduced in 1995; reinstated in 2000.</t>
        </r>
      </text>
    </comment>
    <comment ref="V13" authorId="0" shapeId="0" xr:uid="{00000000-0006-0000-0400-000058000000}">
      <text>
        <r>
          <rPr>
            <b/>
            <sz val="10"/>
            <color indexed="81"/>
            <rFont val="Tahoma"/>
            <family val="2"/>
          </rPr>
          <t>Autor:</t>
        </r>
        <r>
          <rPr>
            <sz val="10"/>
            <color indexed="81"/>
            <rFont val="Tahoma"/>
            <family val="2"/>
          </rPr>
          <t xml:space="preserve">
No generalized freeze, although three problem banks delayed payments for 3 weeks.</t>
        </r>
      </text>
    </comment>
    <comment ref="Z13" authorId="0" shapeId="0" xr:uid="{00000000-0006-0000-0400-000059000000}">
      <text>
        <r>
          <rPr>
            <b/>
            <sz val="10"/>
            <color indexed="81"/>
            <rFont val="Tahoma"/>
            <family val="2"/>
          </rPr>
          <t>Autor:</t>
        </r>
        <r>
          <rPr>
            <sz val="10"/>
            <color indexed="81"/>
            <rFont val="Tahoma"/>
            <family val="2"/>
          </rPr>
          <t xml:space="preserve">
In early 1980's a deposit freeze of balances above cedi 50,000 was introduced, but it affected only deposits pending investigation of tax liability or fraud.</t>
        </r>
      </text>
    </comment>
    <comment ref="AZ13" authorId="0" shapeId="0" xr:uid="{00000000-0006-0000-0400-00005A000000}">
      <text>
        <r>
          <rPr>
            <b/>
            <sz val="10"/>
            <color indexed="81"/>
            <rFont val="Tahoma"/>
            <family val="2"/>
          </rPr>
          <t>Autor:</t>
        </r>
        <r>
          <rPr>
            <sz val="10"/>
            <color indexed="81"/>
            <rFont val="Tahoma"/>
            <family val="2"/>
          </rPr>
          <t xml:space="preserve">
Imposition of capital controls and foreign exchange restrictions. </t>
        </r>
      </text>
    </comment>
    <comment ref="BP13" authorId="0" shapeId="0" xr:uid="{00000000-0006-0000-0400-00005B000000}">
      <text>
        <r>
          <rPr>
            <b/>
            <sz val="10"/>
            <color indexed="81"/>
            <rFont val="Tahoma"/>
            <family val="2"/>
          </rPr>
          <t>Autor: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14" authorId="0" shapeId="0" xr:uid="{00000000-0006-0000-0400-00005C000000}">
      <text>
        <r>
          <rPr>
            <b/>
            <sz val="8"/>
            <color indexed="81"/>
            <rFont val="Tahoma"/>
            <family val="2"/>
          </rPr>
          <t>Fabian Valencia:</t>
        </r>
        <r>
          <rPr>
            <sz val="8"/>
            <color indexed="81"/>
            <rFont val="Tahoma"/>
            <family val="2"/>
          </rPr>
          <t xml:space="preserve">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BK14" authorId="0" shapeId="0" xr:uid="{00000000-0006-0000-0400-000061000000}">
      <text>
        <r>
          <rPr>
            <b/>
            <sz val="9"/>
            <color indexed="81"/>
            <rFont val="Tahoma"/>
            <family val="2"/>
          </rPr>
          <t>Autor:</t>
        </r>
        <r>
          <rPr>
            <sz val="9"/>
            <color indexed="81"/>
            <rFont val="Tahoma"/>
            <family val="2"/>
          </rPr>
          <t xml:space="preserve">
Limitis on early withdrawal of time deposits in fall 2008</t>
        </r>
      </text>
    </comment>
    <comment ref="C15" authorId="0" shapeId="0" xr:uid="{00000000-0006-0000-0400-000063000000}">
      <text>
        <r>
          <rPr>
            <b/>
            <sz val="8"/>
            <color indexed="81"/>
            <rFont val="Tahoma"/>
            <family val="2"/>
          </rPr>
          <t>Fabian Valencia:</t>
        </r>
        <r>
          <rPr>
            <sz val="8"/>
            <color indexed="81"/>
            <rFont val="Tahoma"/>
            <family val="2"/>
          </rPr>
          <t xml:space="preserve">
10 years, with quarterly payments</t>
        </r>
      </text>
    </comment>
    <comment ref="E15" authorId="0" shapeId="0" xr:uid="{00000000-0006-0000-0400-00006400000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15" authorId="0" shapeId="0" xr:uid="{00000000-0006-0000-0400-000065000000}">
      <text>
        <r>
          <rPr>
            <b/>
            <sz val="10"/>
            <color indexed="81"/>
            <rFont val="Tahoma"/>
            <family val="2"/>
          </rPr>
          <t>Autor: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R15" authorId="0" shapeId="0" xr:uid="{00000000-0006-0000-0400-000066000000}">
      <text>
        <r>
          <rPr>
            <b/>
            <sz val="9"/>
            <color indexed="81"/>
            <rFont val="Tahoma"/>
            <family val="2"/>
          </rPr>
          <t>Autor:</t>
        </r>
        <r>
          <rPr>
            <sz val="9"/>
            <color indexed="81"/>
            <rFont val="Tahoma"/>
            <family val="2"/>
          </rPr>
          <t xml:space="preserve">
Counting until the time of complete removal of domestic payment restrictions. 
Domestic payment restrictions were relaxed gradually and were fully removed by May 2014. 
External restrictions were in place until April 6, 2015</t>
        </r>
      </text>
    </comment>
    <comment ref="U15" authorId="0" shapeId="0" xr:uid="{00000000-0006-0000-0400-000067000000}">
      <text>
        <r>
          <rPr>
            <b/>
            <sz val="8"/>
            <color indexed="81"/>
            <rFont val="Tahoma"/>
            <family val="2"/>
          </rPr>
          <t>Fabian Valencia:</t>
        </r>
        <r>
          <rPr>
            <sz val="8"/>
            <color indexed="81"/>
            <rFont val="Tahoma"/>
            <family val="2"/>
          </rPr>
          <t xml:space="preserve">
for savings and checking accounts 6 months, and 1 year for the rest</t>
        </r>
      </text>
    </comment>
    <comment ref="BO15" authorId="0" shapeId="0" xr:uid="{00000000-0006-0000-0400-000068000000}">
      <text>
        <r>
          <rPr>
            <b/>
            <sz val="8"/>
            <color indexed="81"/>
            <rFont val="Tahoma"/>
            <family val="2"/>
          </rPr>
          <t>Fabian Valencia:</t>
        </r>
        <r>
          <rPr>
            <sz val="8"/>
            <color indexed="81"/>
            <rFont val="Tahoma"/>
            <family val="2"/>
          </rPr>
          <t xml:space="preserve">
Deposits reprogrammed over a 3-year horizon</t>
        </r>
      </text>
    </comment>
    <comment ref="C16" authorId="0" shapeId="0" xr:uid="{00000000-0006-0000-0400-00006900000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16" authorId="0" shapeId="0" xr:uid="{00000000-0006-0000-0400-00006A00000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16" authorId="0" shapeId="0" xr:uid="{00000000-0006-0000-0400-00006B00000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R16" authorId="0" shapeId="0" xr:uid="{00000000-0006-0000-0400-00006C000000}">
      <text>
        <r>
          <rPr>
            <b/>
            <sz val="9"/>
            <color indexed="81"/>
            <rFont val="Tahoma"/>
            <family val="2"/>
          </rPr>
          <t>Autor:</t>
        </r>
        <r>
          <rPr>
            <sz val="9"/>
            <color indexed="81"/>
            <rFont val="Tahoma"/>
            <family val="2"/>
          </rPr>
          <t xml:space="preserve">
The restrictions included:
Cash:
– Withdrawal limit: €9,000 per month
– Export of bank notes limit: €2,000 per journey
• Checks, credit, debit:
– Cashing of checks prohibited
– Use of credit card abroad limited to €5,000 per person per month
• Wire-transfers:
– Business transfers: &gt; €300,000 domestic or &gt; €20,000 cross-border -&gt; subject to approval
– Individuals may transfer up to €3,000 to another domestic bank
– Legal persons may transfer up to €50,000 to another domestic bank
• Prohibition to open new bank accounts
• Extension of term deposits</t>
        </r>
      </text>
    </comment>
    <comment ref="U16" authorId="0" shapeId="0" xr:uid="{00000000-0006-0000-0400-00006D00000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O16" authorId="0" shapeId="0" xr:uid="{00000000-0006-0000-0400-00006E000000}">
      <text>
        <r>
          <rPr>
            <b/>
            <sz val="8"/>
            <color indexed="81"/>
            <rFont val="Tahoma"/>
            <family val="2"/>
          </rPr>
          <t>Fabian Valencia:</t>
        </r>
        <r>
          <rPr>
            <sz val="8"/>
            <color indexed="81"/>
            <rFont val="Tahoma"/>
            <family val="2"/>
          </rPr>
          <t xml:space="preserve">
Only dollar time deposits at public banks</t>
        </r>
      </text>
    </comment>
    <comment ref="C17" authorId="0" shapeId="0" xr:uid="{00000000-0006-0000-0400-00006F000000}">
      <text>
        <r>
          <rPr>
            <b/>
            <sz val="10"/>
            <color indexed="81"/>
            <rFont val="Tahoma"/>
            <family val="2"/>
          </rPr>
          <t>Autor:</t>
        </r>
        <r>
          <rPr>
            <sz val="10"/>
            <color indexed="81"/>
            <rFont val="Tahoma"/>
            <family val="2"/>
          </rPr>
          <t xml:space="preserve">
during the first half of 1989, there were 8 bank holidays and 12 exchange holidays.</t>
        </r>
      </text>
    </comment>
    <comment ref="U18" authorId="0" shapeId="0" xr:uid="{00000000-0006-0000-0400-000073000000}">
      <text>
        <r>
          <rPr>
            <b/>
            <sz val="8"/>
            <color indexed="81"/>
            <rFont val="Tahoma"/>
            <family val="2"/>
          </rPr>
          <t>Fabian Valencia:</t>
        </r>
        <r>
          <rPr>
            <sz val="8"/>
            <color indexed="81"/>
            <rFont val="Tahoma"/>
            <family val="2"/>
          </rPr>
          <t xml:space="preserve">
3/8/1999</t>
        </r>
      </text>
    </comment>
    <comment ref="B20" authorId="0" shapeId="0" xr:uid="{00000000-0006-0000-0400-000075000000}">
      <text>
        <r>
          <rPr>
            <b/>
            <sz val="10"/>
            <color indexed="81"/>
            <rFont val="Tahoma"/>
            <family val="2"/>
          </rPr>
          <t>Autor: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20" authorId="0" shapeId="0" xr:uid="{00000000-0006-0000-0400-000076000000}">
      <text>
        <r>
          <rPr>
            <b/>
            <sz val="10"/>
            <color indexed="81"/>
            <rFont val="Tahoma"/>
            <family val="2"/>
          </rPr>
          <t>Autor: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20" authorId="0" shapeId="0" xr:uid="{00000000-0006-0000-0400-00007700000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T20" authorId="0" shapeId="0" xr:uid="{00000000-0006-0000-0400-000078000000}">
      <text>
        <r>
          <rPr>
            <b/>
            <sz val="10"/>
            <color indexed="81"/>
            <rFont val="Tahoma"/>
            <family val="2"/>
          </rPr>
          <t>Autor: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V20" authorId="0" shapeId="0" xr:uid="{00000000-0006-0000-0400-000079000000}">
      <text>
        <r>
          <rPr>
            <b/>
            <sz val="10"/>
            <color indexed="81"/>
            <rFont val="Tahoma"/>
            <family val="2"/>
          </rPr>
          <t>Autor:</t>
        </r>
        <r>
          <rPr>
            <sz val="10"/>
            <color indexed="81"/>
            <rFont val="Tahoma"/>
            <family val="2"/>
          </rPr>
          <t xml:space="preserve">
Although depositors of Social Bank were fully protected</t>
        </r>
      </text>
    </comment>
    <comment ref="AM20" authorId="0" shapeId="0" xr:uid="{00000000-0006-0000-0400-00007A000000}">
      <text>
        <r>
          <rPr>
            <b/>
            <sz val="10"/>
            <color indexed="81"/>
            <rFont val="Tahoma"/>
            <family val="2"/>
          </rPr>
          <t>Autor: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Q20" authorId="0" shapeId="0" xr:uid="{00000000-0006-0000-0400-00007B000000}">
      <text>
        <r>
          <rPr>
            <b/>
            <sz val="9"/>
            <color indexed="81"/>
            <rFont val="Tahoma"/>
            <family val="2"/>
          </rPr>
          <t>Autor:</t>
        </r>
        <r>
          <rPr>
            <sz val="9"/>
            <color indexed="81"/>
            <rFont val="Tahoma"/>
            <family val="2"/>
          </rPr>
          <t xml:space="preserve">
Only deposits of the three problem banks were guaranteed.</t>
        </r>
      </text>
    </comment>
    <comment ref="AT20" authorId="0" shapeId="0" xr:uid="{00000000-0006-0000-0400-00007C000000}">
      <text>
        <r>
          <rPr>
            <b/>
            <sz val="10"/>
            <color indexed="81"/>
            <rFont val="Tahoma"/>
            <family val="2"/>
          </rPr>
          <t>Autor: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V20" authorId="0" shapeId="0" xr:uid="{00000000-0006-0000-0400-00007D000000}">
      <text>
        <r>
          <rPr>
            <b/>
            <sz val="10"/>
            <color indexed="81"/>
            <rFont val="Tahoma"/>
            <family val="2"/>
          </rPr>
          <t>Autor: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Z20" authorId="0" shapeId="0" xr:uid="{00000000-0006-0000-0400-00007E000000}">
      <text>
        <r>
          <rPr>
            <b/>
            <sz val="10"/>
            <color indexed="81"/>
            <rFont val="Tahoma"/>
            <family val="2"/>
          </rPr>
          <t>Autor:</t>
        </r>
        <r>
          <rPr>
            <sz val="10"/>
            <color indexed="81"/>
            <rFont val="Tahoma"/>
            <family val="2"/>
          </rPr>
          <t xml:space="preserve">
However,  a large fraction of deposits at insolvent banks were transferred to the public bank Sberbank</t>
        </r>
      </text>
    </comment>
    <comment ref="W21" authorId="0" shapeId="0" xr:uid="{00000000-0006-0000-0400-00007F000000}">
      <text>
        <r>
          <rPr>
            <b/>
            <sz val="10"/>
            <color indexed="81"/>
            <rFont val="Tahoma"/>
            <family val="2"/>
          </rPr>
          <t>Autor:</t>
        </r>
        <r>
          <rPr>
            <sz val="10"/>
            <color indexed="81"/>
            <rFont val="Tahoma"/>
            <family val="2"/>
          </rPr>
          <t xml:space="preserve">
The authorities announced in August 92 that the stability of the financial system would be preserved under all circumstances.</t>
        </r>
      </text>
    </comment>
    <comment ref="AG21" authorId="0" shapeId="0" xr:uid="{00000000-0006-0000-0400-000080000000}">
      <text>
        <r>
          <rPr>
            <b/>
            <sz val="10"/>
            <color indexed="81"/>
            <rFont val="Tahoma"/>
            <family val="2"/>
          </rPr>
          <t>Autor: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H21" authorId="0" shapeId="0" xr:uid="{00000000-0006-0000-0400-000081000000}">
      <text>
        <r>
          <rPr>
            <b/>
            <sz val="10"/>
            <color indexed="81"/>
            <rFont val="Tahoma"/>
            <family val="2"/>
          </rPr>
          <t>Autor:</t>
        </r>
        <r>
          <rPr>
            <sz val="10"/>
            <color indexed="81"/>
            <rFont val="Tahoma"/>
            <family val="2"/>
          </rPr>
          <t xml:space="preserve">
A blanket guarantee was formally announced in Nov/97. However, a reform to the deposit insurance law eliminated the "payoff" cost limit, which contrained how much the deposit insurance fund could contribute in the resolution of a failed institution to faciliate an orderly resolution.</t>
        </r>
      </text>
    </comment>
    <comment ref="AJ21" authorId="0" shapeId="0" xr:uid="{00000000-0006-0000-0400-000082000000}">
      <text>
        <r>
          <rPr>
            <b/>
            <sz val="8"/>
            <color indexed="81"/>
            <rFont val="Tahoma"/>
            <family val="2"/>
          </rPr>
          <t>Autor:</t>
        </r>
        <r>
          <rPr>
            <sz val="8"/>
            <color indexed="81"/>
            <rFont val="Tahoma"/>
            <family val="2"/>
          </rPr>
          <t xml:space="preserve">
Aug-25 1997 (external liabilities)  Nov 1997 (deposits)</t>
        </r>
      </text>
    </comment>
    <comment ref="AP21" authorId="0" shapeId="0" xr:uid="{00000000-0006-0000-0400-000083000000}">
      <text>
        <r>
          <rPr>
            <b/>
            <sz val="10"/>
            <color indexed="81"/>
            <rFont val="Tahoma"/>
            <family val="2"/>
          </rPr>
          <t>Autor: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H21" authorId="0" shapeId="0" xr:uid="{00000000-0006-0000-0400-000084000000}">
      <text>
        <r>
          <rPr>
            <b/>
            <sz val="8"/>
            <color indexed="81"/>
            <rFont val="Tahoma"/>
            <family val="2"/>
          </rPr>
          <t>Fabian Valencia:</t>
        </r>
        <r>
          <rPr>
            <sz val="8"/>
            <color indexed="81"/>
            <rFont val="Tahoma"/>
            <family val="2"/>
          </rPr>
          <t xml:space="preserve">
July-97 for fin. Companies, and Aug-97 for banks</t>
        </r>
      </text>
    </comment>
    <comment ref="BI21" authorId="0" shapeId="0" xr:uid="{00000000-0006-0000-0400-000085000000}">
      <text>
        <r>
          <rPr>
            <b/>
            <sz val="10"/>
            <color indexed="81"/>
            <rFont val="Tahoma"/>
            <family val="2"/>
          </rPr>
          <t>Autor: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D22" authorId="0" shapeId="0" xr:uid="{00000000-0006-0000-0400-000086000000}">
      <text>
        <r>
          <rPr>
            <b/>
            <sz val="8"/>
            <color indexed="81"/>
            <rFont val="Tahoma"/>
            <family val="2"/>
          </rPr>
          <t>Fabian Valencia:</t>
        </r>
        <r>
          <rPr>
            <sz val="8"/>
            <color indexed="81"/>
            <rFont val="Tahoma"/>
            <family val="2"/>
          </rPr>
          <t xml:space="preserve">
It began to be phased out in July 2005</t>
        </r>
      </text>
    </comment>
    <comment ref="AJ22" authorId="0" shapeId="0" xr:uid="{00000000-0006-0000-0400-000087000000}">
      <text>
        <r>
          <rPr>
            <b/>
            <sz val="8"/>
            <color indexed="81"/>
            <rFont val="Tahoma"/>
            <family val="2"/>
          </rPr>
          <t>Autor:</t>
        </r>
        <r>
          <rPr>
            <sz val="8"/>
            <color indexed="81"/>
            <rFont val="Tahoma"/>
            <family val="2"/>
          </rPr>
          <t xml:space="preserve">
end-2000</t>
        </r>
      </text>
    </comment>
    <comment ref="AP22" authorId="0" shapeId="0" xr:uid="{00000000-0006-0000-0400-000088000000}">
      <text>
        <r>
          <rPr>
            <b/>
            <sz val="10"/>
            <color indexed="81"/>
            <rFont val="Tahoma"/>
            <family val="2"/>
          </rPr>
          <t>Autor: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W22" authorId="0" shapeId="0" xr:uid="{00000000-0006-0000-0400-000089000000}">
      <text>
        <r>
          <rPr>
            <b/>
            <sz val="10"/>
            <color indexed="81"/>
            <rFont val="Tahoma"/>
            <family val="2"/>
          </rPr>
          <t>Autor: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H22" authorId="0" shapeId="0" xr:uid="{00000000-0006-0000-0400-00008A00000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24" authorId="0" shapeId="0" xr:uid="{00000000-0006-0000-0400-00008B00000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H24" authorId="0" shapeId="0" xr:uid="{00000000-0006-0000-0400-00008C000000}">
      <text>
        <r>
          <rPr>
            <b/>
            <sz val="10"/>
            <color indexed="81"/>
            <rFont val="Tahoma"/>
            <family val="2"/>
          </rPr>
          <t>Autor: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BL26" authorId="0" shapeId="0" xr:uid="{00000000-0006-0000-0400-00009A000000}">
      <text>
        <r>
          <rPr>
            <b/>
            <sz val="9"/>
            <color indexed="81"/>
            <rFont val="Tahoma"/>
            <family val="2"/>
          </rPr>
          <t>Autor:</t>
        </r>
        <r>
          <rPr>
            <sz val="9"/>
            <color indexed="81"/>
            <rFont val="Tahoma"/>
            <family val="2"/>
          </rPr>
          <t xml:space="preserve">
definition met continuously since Nov-08, therefore, the date corresponds to the beginning of the crisis. </t>
        </r>
      </text>
    </comment>
    <comment ref="C27" authorId="0" shapeId="0" xr:uid="{00000000-0006-0000-0400-00009B000000}">
      <text>
        <r>
          <rPr>
            <b/>
            <sz val="10"/>
            <color indexed="81"/>
            <rFont val="Tahoma"/>
            <family val="2"/>
          </rPr>
          <t>Autor:</t>
        </r>
        <r>
          <rPr>
            <sz val="10"/>
            <color indexed="81"/>
            <rFont val="Tahoma"/>
            <family val="2"/>
          </rPr>
          <t xml:space="preserve">
6/1990</t>
        </r>
      </text>
    </comment>
    <comment ref="F27" authorId="0" shapeId="0" xr:uid="{00000000-0006-0000-0400-00009C000000}">
      <text>
        <r>
          <rPr>
            <b/>
            <sz val="8"/>
            <color indexed="81"/>
            <rFont val="Tahoma"/>
            <family val="2"/>
          </rPr>
          <t>Autor:</t>
        </r>
        <r>
          <rPr>
            <sz val="8"/>
            <color indexed="81"/>
            <rFont val="Tahoma"/>
            <family val="2"/>
          </rPr>
          <t xml:space="preserve">
includes Treasury support</t>
        </r>
      </text>
    </comment>
    <comment ref="L27" authorId="0" shapeId="0" xr:uid="{00000000-0006-0000-0400-00009D000000}">
      <text>
        <r>
          <rPr>
            <b/>
            <sz val="10"/>
            <color indexed="81"/>
            <rFont val="Tahoma"/>
            <family val="2"/>
          </rPr>
          <t>Autor:</t>
        </r>
        <r>
          <rPr>
            <sz val="10"/>
            <color indexed="81"/>
            <rFont val="Tahoma"/>
            <family val="2"/>
          </rPr>
          <t xml:space="preserve">
12/1985</t>
        </r>
      </text>
    </comment>
    <comment ref="AA27" authorId="0" shapeId="0" xr:uid="{00000000-0006-0000-0400-00009E000000}">
      <text>
        <r>
          <rPr>
            <b/>
            <sz val="8"/>
            <color indexed="81"/>
            <rFont val="Tahoma"/>
            <family val="2"/>
          </rPr>
          <t>Autor:</t>
        </r>
        <r>
          <rPr>
            <sz val="8"/>
            <color indexed="81"/>
            <rFont val="Tahoma"/>
            <family val="2"/>
          </rPr>
          <t xml:space="preserve">
includes Treasury support
</t>
        </r>
      </text>
    </comment>
    <comment ref="AB27" authorId="0" shapeId="0" xr:uid="{00000000-0006-0000-0400-00009F000000}">
      <text>
        <r>
          <rPr>
            <b/>
            <sz val="8"/>
            <color indexed="81"/>
            <rFont val="Tahoma"/>
            <family val="2"/>
          </rPr>
          <t>Autor:</t>
        </r>
        <r>
          <rPr>
            <sz val="8"/>
            <color indexed="81"/>
            <rFont val="Tahoma"/>
            <family val="2"/>
          </rPr>
          <t xml:space="preserve">
includes Treasury support
</t>
        </r>
      </text>
    </comment>
    <comment ref="AI27" authorId="0" shapeId="0" xr:uid="{00000000-0006-0000-0400-0000A0000000}">
      <text>
        <r>
          <rPr>
            <b/>
            <sz val="8"/>
            <color indexed="81"/>
            <rFont val="Tahoma"/>
            <family val="2"/>
          </rPr>
          <t>Autor:</t>
        </r>
        <r>
          <rPr>
            <sz val="8"/>
            <color indexed="81"/>
            <rFont val="Tahoma"/>
            <family val="2"/>
          </rPr>
          <t xml:space="preserve">
includes Treasury support
</t>
        </r>
      </text>
    </comment>
    <comment ref="AK27" authorId="0" shapeId="0" xr:uid="{00000000-0006-0000-0400-0000A1000000}">
      <text>
        <r>
          <rPr>
            <b/>
            <sz val="10"/>
            <color indexed="81"/>
            <rFont val="Tahoma"/>
            <family val="2"/>
          </rPr>
          <t>Autor:</t>
        </r>
        <r>
          <rPr>
            <sz val="10"/>
            <color indexed="81"/>
            <rFont val="Tahoma"/>
            <family val="2"/>
          </rPr>
          <t xml:space="preserve">
as of  01/1996</t>
        </r>
      </text>
    </comment>
    <comment ref="AL27" authorId="0" shapeId="0" xr:uid="{00000000-0006-0000-0400-0000A2000000}">
      <text>
        <r>
          <rPr>
            <b/>
            <sz val="8"/>
            <color indexed="81"/>
            <rFont val="Tahoma"/>
            <family val="2"/>
          </rPr>
          <t>Autor:</t>
        </r>
        <r>
          <rPr>
            <sz val="8"/>
            <color indexed="81"/>
            <rFont val="Tahoma"/>
            <family val="2"/>
          </rPr>
          <t xml:space="preserve">
includes Treasury support
</t>
        </r>
      </text>
    </comment>
    <comment ref="AM27" authorId="0" shapeId="0" xr:uid="{00000000-0006-0000-0400-0000A3000000}">
      <text>
        <r>
          <rPr>
            <b/>
            <sz val="8"/>
            <color indexed="81"/>
            <rFont val="Tahoma"/>
            <family val="2"/>
          </rPr>
          <t>Autor:</t>
        </r>
        <r>
          <rPr>
            <sz val="8"/>
            <color indexed="81"/>
            <rFont val="Tahoma"/>
            <family val="2"/>
          </rPr>
          <t xml:space="preserve">
est. &lt;4.6%</t>
        </r>
      </text>
    </comment>
    <comment ref="AS27" authorId="0" shapeId="0" xr:uid="{00000000-0006-0000-0400-0000A4000000}">
      <text>
        <r>
          <rPr>
            <b/>
            <sz val="8"/>
            <color indexed="81"/>
            <rFont val="Tahoma"/>
            <family val="2"/>
          </rPr>
          <t>Autor:</t>
        </r>
        <r>
          <rPr>
            <sz val="8"/>
            <color indexed="81"/>
            <rFont val="Tahoma"/>
            <family val="2"/>
          </rPr>
          <t xml:space="preserve">
includes Treasury support
</t>
        </r>
      </text>
    </comment>
    <comment ref="AT27" authorId="0" shapeId="0" xr:uid="{00000000-0006-0000-0400-0000A5000000}">
      <text>
        <r>
          <rPr>
            <b/>
            <sz val="8"/>
            <color indexed="81"/>
            <rFont val="Tahoma"/>
            <family val="2"/>
          </rPr>
          <t>fabian valencia:</t>
        </r>
        <r>
          <rPr>
            <sz val="8"/>
            <color indexed="81"/>
            <rFont val="Tahoma"/>
            <family val="2"/>
          </rPr>
          <t xml:space="preserve">
As of January 2001</t>
        </r>
      </text>
    </comment>
    <comment ref="BB27" authorId="0" shapeId="0" xr:uid="{00000000-0006-0000-0400-0000A6000000}">
      <text>
        <r>
          <rPr>
            <b/>
            <sz val="8"/>
            <color indexed="81"/>
            <rFont val="Tahoma"/>
            <family val="2"/>
          </rPr>
          <t>Autor:</t>
        </r>
        <r>
          <rPr>
            <sz val="8"/>
            <color indexed="81"/>
            <rFont val="Tahoma"/>
            <family val="2"/>
          </rPr>
          <t xml:space="preserve">
includes Treasury support
</t>
        </r>
      </text>
    </comment>
    <comment ref="BI27" authorId="0" shapeId="0" xr:uid="{00000000-0006-0000-0400-0000A7000000}">
      <text>
        <r>
          <rPr>
            <b/>
            <sz val="10"/>
            <color indexed="81"/>
            <rFont val="Tahoma"/>
            <family val="2"/>
          </rPr>
          <t>Autor:</t>
        </r>
        <r>
          <rPr>
            <sz val="10"/>
            <color indexed="81"/>
            <rFont val="Tahoma"/>
            <family val="2"/>
          </rPr>
          <t xml:space="preserve">
04/2001</t>
        </r>
      </text>
    </comment>
    <comment ref="A29" authorId="0" shapeId="0" xr:uid="{00000000-0006-0000-0400-0000A8000000}">
      <text>
        <r>
          <rPr>
            <b/>
            <sz val="8"/>
            <color indexed="81"/>
            <rFont val="Tahoma"/>
            <family val="2"/>
          </rPr>
          <t>Autor:</t>
        </r>
        <r>
          <rPr>
            <sz val="8"/>
            <color indexed="81"/>
            <rFont val="Tahoma"/>
            <family val="2"/>
          </rPr>
          <t xml:space="preserve">
Interventions such as nationalizations, closures, mergers, sales, and recapitalizations of large banks </t>
        </r>
      </text>
    </comment>
    <comment ref="D29" authorId="0" shapeId="0" xr:uid="{00000000-0006-0000-0400-0000A9000000}">
      <text>
        <r>
          <rPr>
            <b/>
            <sz val="10"/>
            <color indexed="81"/>
            <rFont val="Tahoma"/>
            <family val="2"/>
          </rPr>
          <t>Autor: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29" authorId="0" shapeId="0" xr:uid="{00000000-0006-0000-0400-0000AA000000}">
      <text>
        <r>
          <rPr>
            <b/>
            <sz val="10"/>
            <color indexed="81"/>
            <rFont val="Tahoma"/>
            <family val="2"/>
          </rPr>
          <t>Autor: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29" authorId="0" shapeId="0" xr:uid="{00000000-0006-0000-0400-0000AB000000}">
      <text>
        <r>
          <rPr>
            <b/>
            <sz val="10"/>
            <color indexed="81"/>
            <rFont val="Tahoma"/>
            <family val="2"/>
          </rPr>
          <t>Autor:</t>
        </r>
        <r>
          <rPr>
            <sz val="10"/>
            <color indexed="81"/>
            <rFont val="Tahoma"/>
            <family val="2"/>
          </rPr>
          <t xml:space="preserve">
2 closures, 3 restructurings. The problems affected institutions which in aggregate represented 30% of assets of the system</t>
        </r>
      </text>
    </comment>
    <comment ref="I29" authorId="0" shapeId="0" xr:uid="{00000000-0006-0000-0400-0000AC000000}">
      <text>
        <r>
          <rPr>
            <b/>
            <sz val="10"/>
            <color indexed="81"/>
            <rFont val="Tahoma"/>
            <family val="2"/>
          </rPr>
          <t>Autor:</t>
        </r>
        <r>
          <rPr>
            <sz val="10"/>
            <color indexed="81"/>
            <rFont val="Tahoma"/>
            <family val="2"/>
          </rPr>
          <t xml:space="preserve">
Most of banks that ran into liquidity problems were public. Virtually all liquidity assistance went to them.</t>
        </r>
      </text>
    </comment>
    <comment ref="J29" authorId="0" shapeId="0" xr:uid="{00000000-0006-0000-0400-0000AD000000}">
      <text>
        <r>
          <rPr>
            <b/>
            <sz val="10"/>
            <color indexed="81"/>
            <rFont val="Tahoma"/>
            <family val="2"/>
          </rPr>
          <t>Autor:</t>
        </r>
        <r>
          <rPr>
            <sz val="10"/>
            <color indexed="81"/>
            <rFont val="Tahoma"/>
            <family val="2"/>
          </rPr>
          <t xml:space="preserve">
institutions with an aggregate market whare of about 35% were either intervened, liquidated or entered special administration regime.</t>
        </r>
      </text>
    </comment>
    <comment ref="V29" authorId="0" shapeId="0" xr:uid="{00000000-0006-0000-0400-0000AE000000}">
      <text>
        <r>
          <rPr>
            <b/>
            <sz val="10"/>
            <color indexed="81"/>
            <rFont val="Tahoma"/>
            <family val="2"/>
          </rPr>
          <t>Autor: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G29" authorId="0" shapeId="0" xr:uid="{00000000-0006-0000-0400-0000AF000000}">
      <text>
        <r>
          <rPr>
            <b/>
            <sz val="10"/>
            <color indexed="81"/>
            <rFont val="Tahoma"/>
            <family val="2"/>
          </rPr>
          <t>Autor: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J29" authorId="0" shapeId="0" xr:uid="{00000000-0006-0000-0400-0000B0000000}">
      <text>
        <r>
          <rPr>
            <b/>
            <sz val="10"/>
            <color indexed="81"/>
            <rFont val="Tahoma"/>
            <family val="2"/>
          </rPr>
          <t>Autor: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I29" authorId="0" shapeId="0" xr:uid="{00000000-0006-0000-0400-0000B1000000}">
      <text>
        <r>
          <rPr>
            <b/>
            <sz val="10"/>
            <color indexed="81"/>
            <rFont val="Tahoma"/>
            <family val="2"/>
          </rPr>
          <t>Autor: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L29" authorId="0" shapeId="0" xr:uid="{00000000-0006-0000-0400-0000B2000000}">
      <text>
        <r>
          <rPr>
            <b/>
            <sz val="9"/>
            <color indexed="81"/>
            <rFont val="Tahoma"/>
            <family val="2"/>
          </rPr>
          <t>Autor:</t>
        </r>
        <r>
          <rPr>
            <sz val="9"/>
            <color indexed="81"/>
            <rFont val="Tahoma"/>
            <family val="2"/>
          </rPr>
          <t xml:space="preserve">
Since January 2014, 51 insolvent banks, accounting for 21.8 percent of the system’s total assets,
have been intervened (42 of them liquidated and the remaining placed under temporary
administration), including two large banks.</t>
        </r>
      </text>
    </comment>
    <comment ref="BP29" authorId="0" shapeId="0" xr:uid="{00000000-0006-0000-0400-0000B3000000}">
      <text>
        <r>
          <rPr>
            <b/>
            <sz val="10"/>
            <color indexed="81"/>
            <rFont val="Tahoma"/>
            <family val="2"/>
          </rPr>
          <t>Autor:</t>
        </r>
        <r>
          <rPr>
            <sz val="10"/>
            <color indexed="81"/>
            <rFont val="Tahoma"/>
            <family val="2"/>
          </rPr>
          <t xml:space="preserve">
19 banks were either closed or nationalized, with closures reaching 23% of total assets and nationalizations 28.2%</t>
        </r>
      </text>
    </comment>
    <comment ref="E30" authorId="0" shapeId="0" xr:uid="{00000000-0006-0000-0400-0000B4000000}">
      <text>
        <r>
          <rPr>
            <b/>
            <sz val="10"/>
            <color indexed="81"/>
            <rFont val="Tahoma"/>
            <family val="2"/>
          </rPr>
          <t>Autor:</t>
        </r>
        <r>
          <rPr>
            <sz val="10"/>
            <color indexed="81"/>
            <rFont val="Tahoma"/>
            <family val="2"/>
          </rPr>
          <t xml:space="preserve">
Credit Agricole, Bisel, Entre Rios were intervened and their administration transferred to Banco La Nación to be privatized later.</t>
        </r>
      </text>
    </comment>
    <comment ref="K30" authorId="0" shapeId="0" xr:uid="{00000000-0006-0000-0400-0000B5000000}">
      <text>
        <r>
          <rPr>
            <b/>
            <sz val="10"/>
            <color indexed="81"/>
            <rFont val="Tahoma"/>
            <family val="2"/>
          </rPr>
          <t>Autor: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30" authorId="0" shapeId="0" xr:uid="{00000000-0006-0000-0400-0000B6000000}">
      <text>
        <r>
          <rPr>
            <b/>
            <sz val="10"/>
            <color indexed="81"/>
            <rFont val="Tahoma"/>
            <family val="2"/>
          </rPr>
          <t>Autor:</t>
        </r>
        <r>
          <rPr>
            <sz val="10"/>
            <color indexed="81"/>
            <rFont val="Tahoma"/>
            <family val="2"/>
          </rPr>
          <t xml:space="preserve">
6 major banks nationalized</t>
        </r>
      </text>
    </comment>
    <comment ref="R30" authorId="0" shapeId="0" xr:uid="{00000000-0006-0000-0400-0000B7000000}">
      <text>
        <r>
          <rPr>
            <b/>
            <sz val="9"/>
            <color indexed="81"/>
            <rFont val="Tahoma"/>
            <family val="2"/>
          </rPr>
          <t>Autor:</t>
        </r>
        <r>
          <rPr>
            <sz val="9"/>
            <color indexed="81"/>
            <rFont val="Tahoma"/>
            <family val="2"/>
          </rPr>
          <t xml:space="preserve">
Central Cooperative Bank was nationalized and recapitalized with public funds</t>
        </r>
      </text>
    </comment>
    <comment ref="W30" authorId="0" shapeId="0" xr:uid="{00000000-0006-0000-0400-0000B8000000}">
      <text>
        <r>
          <rPr>
            <b/>
            <sz val="10"/>
            <color indexed="81"/>
            <rFont val="Tahoma"/>
            <family val="2"/>
          </rPr>
          <t>Autor:</t>
        </r>
        <r>
          <rPr>
            <sz val="10"/>
            <color indexed="81"/>
            <rFont val="Tahoma"/>
            <family val="2"/>
          </rPr>
          <t xml:space="preserve">
Skopbank and Savings bank of findland (created from the merger of 41 savings banks in problems)</t>
        </r>
      </text>
    </comment>
    <comment ref="AD30" authorId="0" shapeId="0" xr:uid="{00000000-0006-0000-0400-0000B9000000}">
      <text>
        <r>
          <rPr>
            <b/>
            <sz val="10"/>
            <color indexed="81"/>
            <rFont val="Tahoma"/>
            <family val="2"/>
          </rPr>
          <t>Autor:</t>
        </r>
        <r>
          <rPr>
            <sz val="10"/>
            <color indexed="81"/>
            <rFont val="Tahoma"/>
            <family val="2"/>
          </rPr>
          <t xml:space="preserve">
12 banks were nationalized, accounting for 20% of the system.
</t>
        </r>
      </text>
    </comment>
    <comment ref="AM30" authorId="0" shapeId="0" xr:uid="{00000000-0006-0000-0400-0000BA000000}">
      <text>
        <r>
          <rPr>
            <b/>
            <sz val="10"/>
            <color indexed="81"/>
            <rFont val="Tahoma"/>
            <family val="2"/>
          </rPr>
          <t>Autor:</t>
        </r>
        <r>
          <rPr>
            <sz val="10"/>
            <color indexed="81"/>
            <rFont val="Tahoma"/>
            <family val="2"/>
          </rPr>
          <t xml:space="preserve">
Innovation bank was taken over first, to be closed later in 1997. Another mid-sized bank was nationalied earlier in mid-1995</t>
        </r>
      </text>
    </comment>
    <comment ref="AP30" authorId="0" shapeId="0" xr:uid="{00000000-0006-0000-0400-0000BB000000}">
      <text>
        <r>
          <rPr>
            <b/>
            <sz val="10"/>
            <color indexed="81"/>
            <rFont val="Tahoma"/>
            <family val="2"/>
          </rPr>
          <t>Autor:</t>
        </r>
        <r>
          <rPr>
            <sz val="10"/>
            <color indexed="81"/>
            <rFont val="Tahoma"/>
            <family val="2"/>
          </rPr>
          <t xml:space="preserve">
Interventions</t>
        </r>
      </text>
    </comment>
    <comment ref="BE30" authorId="0" shapeId="0" xr:uid="{00000000-0006-0000-0400-0000BC000000}">
      <text>
        <r>
          <rPr>
            <b/>
            <sz val="10"/>
            <color indexed="81"/>
            <rFont val="Tahoma"/>
            <family val="2"/>
          </rPr>
          <t>Autor:</t>
        </r>
        <r>
          <rPr>
            <sz val="10"/>
            <color indexed="81"/>
            <rFont val="Tahoma"/>
            <family val="2"/>
          </rPr>
          <t xml:space="preserve">
Nordbanken and Gota Bank
</t>
        </r>
      </text>
    </comment>
    <comment ref="BL30" authorId="0" shapeId="0" xr:uid="{00000000-0006-0000-0400-0000BD000000}">
      <text>
        <r>
          <rPr>
            <b/>
            <sz val="9"/>
            <color indexed="81"/>
            <rFont val="Tahoma"/>
            <family val="2"/>
          </rPr>
          <t>Autor:</t>
        </r>
        <r>
          <rPr>
            <sz val="9"/>
            <color indexed="81"/>
            <rFont val="Tahoma"/>
            <family val="2"/>
          </rPr>
          <t xml:space="preserve">
PrivatBank</t>
        </r>
      </text>
    </comment>
    <comment ref="BO30" authorId="0" shapeId="0" xr:uid="{00000000-0006-0000-0400-0000BE000000}">
      <text>
        <r>
          <rPr>
            <b/>
            <sz val="10"/>
            <color indexed="81"/>
            <rFont val="Tahoma"/>
            <family val="2"/>
          </rPr>
          <t>Autor:</t>
        </r>
        <r>
          <rPr>
            <sz val="10"/>
            <color indexed="81"/>
            <rFont val="Tahoma"/>
            <family val="2"/>
          </rPr>
          <t xml:space="preserve">
Bridge bank was government owned</t>
        </r>
      </text>
    </comment>
    <comment ref="L31" authorId="0" shapeId="0" xr:uid="{00000000-0006-0000-0400-0000BF000000}">
      <text>
        <r>
          <rPr>
            <b/>
            <sz val="10"/>
            <color indexed="81"/>
            <rFont val="Tahoma"/>
            <family val="2"/>
          </rPr>
          <t>Autor:</t>
        </r>
        <r>
          <rPr>
            <sz val="10"/>
            <color indexed="81"/>
            <rFont val="Tahoma"/>
            <family val="2"/>
          </rPr>
          <t xml:space="preserve">
As part of a recapitalization plan, there were purchases of loans by the Central Bank. However, the management of those loans stayed with each bank.</t>
        </r>
      </text>
    </comment>
    <comment ref="R31" authorId="0" shapeId="0" xr:uid="{00000000-0006-0000-0400-0000C0000000}">
      <text>
        <r>
          <rPr>
            <b/>
            <sz val="9"/>
            <color indexed="81"/>
            <rFont val="Tahoma"/>
            <family val="2"/>
          </rPr>
          <t>Autor:</t>
        </r>
        <r>
          <rPr>
            <sz val="9"/>
            <color indexed="81"/>
            <rFont val="Tahoma"/>
            <family val="2"/>
          </rPr>
          <t xml:space="preserve">
Laiki bank was split into a good/bad bank, with good bank transferred to Bank of Cyprus</t>
        </r>
      </text>
    </comment>
    <comment ref="AG31" authorId="0" shapeId="0" xr:uid="{00000000-0006-0000-0400-0000C1000000}">
      <text>
        <r>
          <rPr>
            <b/>
            <sz val="10"/>
            <color indexed="81"/>
            <rFont val="Tahoma"/>
            <family val="2"/>
          </rPr>
          <t>Autor:</t>
        </r>
        <r>
          <rPr>
            <sz val="10"/>
            <color indexed="81"/>
            <rFont val="Tahoma"/>
            <family val="2"/>
          </rPr>
          <t xml:space="preserve">
a total of J$32bl, or 11 percent of 1998 GDP was handled by the AMC</t>
        </r>
      </text>
    </comment>
    <comment ref="AP31" authorId="0" shapeId="0" xr:uid="{00000000-0006-0000-0400-0000C2000000}">
      <text>
        <r>
          <rPr>
            <b/>
            <sz val="10"/>
            <color indexed="81"/>
            <rFont val="Tahoma"/>
            <family val="2"/>
          </rPr>
          <t>Autor:</t>
        </r>
        <r>
          <rPr>
            <sz val="10"/>
            <color indexed="81"/>
            <rFont val="Tahoma"/>
            <family val="2"/>
          </rPr>
          <t xml:space="preserve">
Banks sold loans to FOBAPROA, and they transferred them to a trust, but they kept control over them.</t>
        </r>
      </text>
    </comment>
    <comment ref="AZ31" authorId="0" shapeId="0" xr:uid="{00000000-0006-0000-0400-0000C3000000}">
      <text>
        <r>
          <rPr>
            <b/>
            <sz val="8"/>
            <color indexed="81"/>
            <rFont val="Tahoma"/>
            <family val="2"/>
          </rPr>
          <t>Autor:</t>
        </r>
        <r>
          <rPr>
            <sz val="8"/>
            <color indexed="81"/>
            <rFont val="Tahoma"/>
            <family val="2"/>
          </rPr>
          <t xml:space="preserve">
A unit within ARKO</t>
        </r>
      </text>
    </comment>
    <comment ref="BD31" authorId="0" shapeId="0" xr:uid="{00000000-0006-0000-0400-0000C4000000}">
      <text>
        <r>
          <rPr>
            <b/>
            <sz val="10"/>
            <color indexed="81"/>
            <rFont val="Tahoma"/>
            <family val="2"/>
          </rPr>
          <t>Autor:</t>
        </r>
        <r>
          <rPr>
            <sz val="10"/>
            <color indexed="81"/>
            <rFont val="Tahoma"/>
            <family val="2"/>
          </rPr>
          <t xml:space="preserve">
The original plan was to transfer the bad loans from the state-owned institutions to an asset collection agency, but as of 1994 it hadn't happened</t>
        </r>
      </text>
    </comment>
    <comment ref="A32" authorId="0" shapeId="0" xr:uid="{00000000-0006-0000-0400-0000C5000000}">
      <text>
        <r>
          <rPr>
            <b/>
            <sz val="9"/>
            <color indexed="81"/>
            <rFont val="Tahoma"/>
            <family val="2"/>
          </rPr>
          <t>Autor:</t>
        </r>
        <r>
          <rPr>
            <sz val="9"/>
            <color indexed="81"/>
            <rFont val="Tahoma"/>
            <family val="2"/>
          </rPr>
          <t xml:space="preserve">
0: No AMC; 1: Centralized; 2: Decentralized</t>
        </r>
      </text>
    </comment>
    <comment ref="D33" authorId="0" shapeId="0" xr:uid="{00000000-0006-0000-0400-0000C6000000}">
      <text>
        <r>
          <rPr>
            <b/>
            <sz val="10"/>
            <color indexed="81"/>
            <rFont val="Tahoma"/>
            <family val="2"/>
          </rPr>
          <t>Autor:</t>
        </r>
        <r>
          <rPr>
            <sz val="10"/>
            <color indexed="81"/>
            <rFont val="Tahoma"/>
            <family val="2"/>
          </rPr>
          <t xml:space="preserve">
A bank capitalization trust fund was created with resources from a bond issue and loans from multilaterals. </t>
        </r>
      </text>
    </comment>
    <comment ref="V33" authorId="0" shapeId="0" xr:uid="{00000000-0006-0000-0400-0000C7000000}">
      <text>
        <r>
          <rPr>
            <b/>
            <sz val="10"/>
            <color indexed="81"/>
            <rFont val="Tahoma"/>
            <family val="2"/>
          </rPr>
          <t>Autor:</t>
        </r>
        <r>
          <rPr>
            <sz val="10"/>
            <color indexed="81"/>
            <rFont val="Tahoma"/>
            <family val="2"/>
          </rPr>
          <t xml:space="preserve">
Recapitalization of merged bank NEB and UBB</t>
        </r>
      </text>
    </comment>
    <comment ref="AV33" authorId="0" shapeId="0" xr:uid="{00000000-0006-0000-0400-0000C8000000}">
      <text>
        <r>
          <rPr>
            <b/>
            <sz val="10"/>
            <color indexed="81"/>
            <rFont val="Tahoma"/>
            <family val="2"/>
          </rPr>
          <t>Autor:</t>
        </r>
        <r>
          <rPr>
            <sz val="10"/>
            <color indexed="81"/>
            <rFont val="Tahoma"/>
            <family val="2"/>
          </rPr>
          <t xml:space="preserve">
Initial assessed losses were written down against original shareholders' equity before receiving recap. Funds.</t>
        </r>
      </text>
    </comment>
    <comment ref="AW33" authorId="0" shapeId="0" xr:uid="{00000000-0006-0000-0400-0000C9000000}">
      <text>
        <r>
          <rPr>
            <b/>
            <sz val="10"/>
            <color indexed="81"/>
            <rFont val="Tahoma"/>
            <family val="2"/>
          </rPr>
          <t>Autor: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O33" authorId="0" shapeId="0" xr:uid="{00000000-0006-0000-0400-0000CA000000}">
      <text>
        <r>
          <rPr>
            <b/>
            <sz val="10"/>
            <color indexed="81"/>
            <rFont val="Tahoma"/>
            <family val="2"/>
          </rPr>
          <t>Autor: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P33" authorId="0" shapeId="0" xr:uid="{00000000-0006-0000-0400-0000CB000000}">
      <text>
        <r>
          <rPr>
            <b/>
            <sz val="10"/>
            <color indexed="81"/>
            <rFont val="Tahoma"/>
            <family val="2"/>
          </rPr>
          <t>Autor: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Q33" authorId="0" shapeId="0" xr:uid="{00000000-0006-0000-0400-0000CC000000}">
      <text>
        <r>
          <rPr>
            <b/>
            <sz val="9"/>
            <color indexed="81"/>
            <rFont val="Tahoma"/>
            <family val="2"/>
          </rPr>
          <t>Autor:</t>
        </r>
        <r>
          <rPr>
            <sz val="9"/>
            <color indexed="81"/>
            <rFont val="Tahoma"/>
            <family val="2"/>
          </rPr>
          <t xml:space="preserve">
October 1998: Recapitalization of four stateowned commercial banks by the State bank of Vietnam.</t>
        </r>
      </text>
    </comment>
    <comment ref="E34" authorId="0" shapeId="0" xr:uid="{00000000-0006-0000-0400-0000CD000000}">
      <text>
        <r>
          <rPr>
            <b/>
            <sz val="10"/>
            <color indexed="81"/>
            <rFont val="Tahoma"/>
            <family val="2"/>
          </rPr>
          <t>Autor:</t>
        </r>
        <r>
          <rPr>
            <sz val="10"/>
            <color indexed="81"/>
            <rFont val="Tahoma"/>
            <family val="2"/>
          </rPr>
          <t xml:space="preserve">
Includes Arg$bl.28 for compensation of asymmetric pesoisation, and Arg$bl.2 for compensation of asymmetric indexation. </t>
        </r>
      </text>
    </comment>
    <comment ref="J34" authorId="0" shapeId="0" xr:uid="{00000000-0006-0000-0400-0000CE000000}">
      <text>
        <r>
          <rPr>
            <b/>
            <sz val="10"/>
            <color indexed="81"/>
            <rFont val="Tahoma"/>
            <family val="2"/>
          </rPr>
          <t>Autor: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34" authorId="0" shapeId="0" xr:uid="{00000000-0006-0000-0400-0000CF000000}">
      <text>
        <r>
          <rPr>
            <b/>
            <sz val="10"/>
            <color indexed="81"/>
            <rFont val="Tahoma"/>
            <family val="2"/>
          </rPr>
          <t>Autor:</t>
        </r>
        <r>
          <rPr>
            <sz val="10"/>
            <color indexed="81"/>
            <rFont val="Tahoma"/>
            <family val="2"/>
          </rPr>
          <t xml:space="preserve">
Includes recapitalization costs for US$180m of 6-state-owned banks in 1996 and US$50m in 1997</t>
        </r>
      </text>
    </comment>
    <comment ref="L34" authorId="0" shapeId="0" xr:uid="{00000000-0006-0000-0400-0000D0000000}">
      <text>
        <r>
          <rPr>
            <b/>
            <sz val="10"/>
            <color indexed="81"/>
            <rFont val="Tahoma"/>
            <family val="2"/>
          </rPr>
          <t>Autor:</t>
        </r>
        <r>
          <rPr>
            <sz val="10"/>
            <color indexed="81"/>
            <rFont val="Tahoma"/>
            <family val="2"/>
          </rPr>
          <t xml:space="preserve">
Includes 2.65% of capitalization of emergency credit lines in Banco de Chile and Banco Santiago.</t>
        </r>
      </text>
    </comment>
    <comment ref="M34" authorId="0" shapeId="0" xr:uid="{00000000-0006-0000-0400-0000D1000000}">
      <text>
        <r>
          <rPr>
            <b/>
            <sz val="10"/>
            <color indexed="81"/>
            <rFont val="Tahoma"/>
            <family val="2"/>
          </rPr>
          <t>Autor:</t>
        </r>
        <r>
          <rPr>
            <sz val="10"/>
            <color indexed="81"/>
            <rFont val="Tahoma"/>
            <family val="2"/>
          </rPr>
          <t xml:space="preserve">
Resources injected by FOGAFIN, created in 1985</t>
        </r>
      </text>
    </comment>
    <comment ref="N34" authorId="0" shapeId="0" xr:uid="{00000000-0006-0000-0400-0000D2000000}">
      <text>
        <r>
          <rPr>
            <b/>
            <sz val="10"/>
            <color indexed="81"/>
            <rFont val="Tahoma"/>
            <family val="2"/>
          </rPr>
          <t>Autor:</t>
        </r>
        <r>
          <rPr>
            <sz val="10"/>
            <color indexed="81"/>
            <rFont val="Tahoma"/>
            <family val="2"/>
          </rPr>
          <t xml:space="preserve">
It includes capitalizations of public and intervened institutions.</t>
        </r>
      </text>
    </comment>
    <comment ref="O34" authorId="0" shapeId="0" xr:uid="{00000000-0006-0000-0400-0000D3000000}">
      <text>
        <r>
          <rPr>
            <b/>
            <sz val="10"/>
            <color indexed="81"/>
            <rFont val="Tahoma"/>
            <family val="2"/>
          </rPr>
          <t>Autor:</t>
        </r>
        <r>
          <rPr>
            <sz val="10"/>
            <color indexed="81"/>
            <rFont val="Tahoma"/>
            <family val="2"/>
          </rPr>
          <t xml:space="preserve">
recapitalization of banks, where the participation of the government was capped at 20%</t>
        </r>
      </text>
    </comment>
    <comment ref="P34" authorId="0" shapeId="0" xr:uid="{00000000-0006-0000-0400-0000D4000000}">
      <text>
        <r>
          <rPr>
            <b/>
            <sz val="10"/>
            <color indexed="81"/>
            <rFont val="Tahoma"/>
            <family val="2"/>
          </rPr>
          <t>Autor: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34" authorId="0" shapeId="0" xr:uid="{00000000-0006-0000-0400-0000D5000000}">
      <text>
        <r>
          <rPr>
            <b/>
            <sz val="10"/>
            <color indexed="81"/>
            <rFont val="Tahoma"/>
            <family val="2"/>
          </rPr>
          <t>Autor: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U34" authorId="0" shapeId="0" xr:uid="{00000000-0006-0000-0400-0000D6000000}">
      <text>
        <r>
          <rPr>
            <b/>
            <sz val="10"/>
            <color indexed="81"/>
            <rFont val="Tahoma"/>
            <family val="2"/>
          </rPr>
          <t>Autor:</t>
        </r>
        <r>
          <rPr>
            <sz val="10"/>
            <color indexed="81"/>
            <rFont val="Tahoma"/>
            <family val="2"/>
          </rPr>
          <t xml:space="preserve">
includes recap. Of Filanbanco for 310 millions and CFN 100 millions</t>
        </r>
      </text>
    </comment>
    <comment ref="AG34" authorId="0" shapeId="0" xr:uid="{00000000-0006-0000-0400-0000D7000000}">
      <text>
        <r>
          <rPr>
            <b/>
            <sz val="10"/>
            <color indexed="81"/>
            <rFont val="Tahoma"/>
            <family val="2"/>
          </rPr>
          <t>Autor:</t>
        </r>
        <r>
          <rPr>
            <sz val="10"/>
            <color indexed="81"/>
            <rFont val="Tahoma"/>
            <family val="2"/>
          </rPr>
          <t xml:space="preserve">
It includes only bank recapitalizations.  Injections at insurance companies amounted to 11 percent of GDP.</t>
        </r>
      </text>
    </comment>
    <comment ref="AJ34" authorId="0" shapeId="0" xr:uid="{00000000-0006-0000-0400-0000D8000000}">
      <text>
        <r>
          <rPr>
            <b/>
            <sz val="8"/>
            <color indexed="81"/>
            <rFont val="Tahoma"/>
            <family val="2"/>
          </rPr>
          <t>Autor:</t>
        </r>
        <r>
          <rPr>
            <sz val="8"/>
            <color indexed="81"/>
            <rFont val="Tahoma"/>
            <family val="2"/>
          </rPr>
          <t xml:space="preserve">
of which 7.3% corresponds to NPL purchases.</t>
        </r>
      </text>
    </comment>
    <comment ref="AO34" authorId="0" shapeId="0" xr:uid="{00000000-0006-0000-0400-0000D9000000}">
      <text>
        <r>
          <rPr>
            <b/>
            <sz val="10"/>
            <color indexed="81"/>
            <rFont val="Tahoma"/>
            <family val="2"/>
          </rPr>
          <t>Autor:</t>
        </r>
        <r>
          <rPr>
            <sz val="10"/>
            <color indexed="81"/>
            <rFont val="Tahoma"/>
            <family val="2"/>
          </rPr>
          <t xml:space="preserve">
(In percent of 1998 GDP)
                                                                                                             Gross                                      Recovery                                         Net Cost
Danaharta                                                                                            4.4                                                 3.4                                                   1.1
Danamodal                                                                                         3.8                                                 3.2                                                   0.5
Bank Bumiputera and Sime Bank transactions                  8.2                                                 4.7                                                   3.4
            Total                                                                                        16.4                                                11.3                                                    5.0</t>
        </r>
      </text>
    </comment>
    <comment ref="AP34" authorId="0" shapeId="0" xr:uid="{00000000-0006-0000-0400-0000DA000000}">
      <text>
        <r>
          <rPr>
            <b/>
            <sz val="10"/>
            <color indexed="81"/>
            <rFont val="Tahoma"/>
            <family val="2"/>
          </rPr>
          <t>Autor:</t>
        </r>
        <r>
          <rPr>
            <sz val="10"/>
            <color indexed="81"/>
            <rFont val="Tahoma"/>
            <family val="2"/>
          </rPr>
          <t xml:space="preserve">
Includes the cost of loan purchases for 3.4% of 1995 GDP, and PROCAPTE, equivalent to 7bl. In 1995
</t>
        </r>
      </text>
    </comment>
    <comment ref="AU34" authorId="0" shapeId="0" xr:uid="{00000000-0006-0000-0400-0000DB000000}">
      <text>
        <r>
          <rPr>
            <b/>
            <sz val="9"/>
            <color indexed="81"/>
            <rFont val="Tahoma"/>
            <family val="2"/>
          </rPr>
          <t>Autor:</t>
        </r>
        <r>
          <rPr>
            <sz val="9"/>
            <color indexed="81"/>
            <rFont val="Tahoma"/>
            <family val="2"/>
          </rPr>
          <t xml:space="preserve">
Includes purchase of bad assets</t>
        </r>
      </text>
    </comment>
    <comment ref="AX34" authorId="0" shapeId="0" xr:uid="{00000000-0006-0000-0400-0000DC000000}">
      <text>
        <r>
          <rPr>
            <b/>
            <sz val="10"/>
            <color indexed="81"/>
            <rFont val="Tahoma"/>
            <family val="2"/>
          </rPr>
          <t>Autor:</t>
        </r>
        <r>
          <rPr>
            <sz val="10"/>
            <color indexed="81"/>
            <rFont val="Tahoma"/>
            <family val="2"/>
          </rPr>
          <t xml:space="preserve">
There were no large recapitalization plans. However, liquidity support to a large institution (partially owned by the state) was capitalized in 2002.</t>
        </r>
      </text>
    </comment>
    <comment ref="BI34" authorId="0" shapeId="0" xr:uid="{00000000-0006-0000-0400-0000DD000000}">
      <text>
        <r>
          <rPr>
            <b/>
            <sz val="8"/>
            <color indexed="81"/>
            <rFont val="Tahoma"/>
            <family val="2"/>
          </rPr>
          <t>Autor:</t>
        </r>
        <r>
          <rPr>
            <sz val="8"/>
            <color indexed="81"/>
            <rFont val="Tahoma"/>
            <family val="2"/>
          </rPr>
          <t xml:space="preserve">
First tranch (2001) 24.4% Second Tranch (2002) only one public bank needed Tier 2% for US$ 137 millions or 0.1% of GDP</t>
        </r>
      </text>
    </comment>
    <comment ref="BL34" authorId="0" shapeId="0" xr:uid="{00000000-0006-0000-0400-0000DE000000}">
      <text>
        <r>
          <rPr>
            <b/>
            <sz val="9"/>
            <color indexed="81"/>
            <rFont val="Tahoma"/>
            <family val="2"/>
          </rPr>
          <t>Autor:</t>
        </r>
        <r>
          <rPr>
            <sz val="9"/>
            <color indexed="81"/>
            <rFont val="Tahoma"/>
            <family val="2"/>
          </rPr>
          <t xml:space="preserve">
Recapitalization of Privatbank (4.8) and of state-owned Oschadbank and Ukreximbank (2.4)</t>
        </r>
      </text>
    </comment>
    <comment ref="Q35" authorId="0" shapeId="0" xr:uid="{00000000-0006-0000-0400-0000DF000000}">
      <text>
        <r>
          <rPr>
            <b/>
            <sz val="10"/>
            <color indexed="81"/>
            <rFont val="Tahoma"/>
            <family val="2"/>
          </rPr>
          <t>Autor: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36" authorId="0" shapeId="0" xr:uid="{00000000-0006-0000-0400-0000E0000000}">
      <text>
        <r>
          <rPr>
            <b/>
            <sz val="8"/>
            <color indexed="81"/>
            <rFont val="Tahoma"/>
            <family val="2"/>
          </rPr>
          <t>Autor:</t>
        </r>
        <r>
          <rPr>
            <sz val="8"/>
            <color indexed="81"/>
            <rFont val="Tahoma"/>
            <family val="2"/>
          </rPr>
          <t xml:space="preserve">
Recovery proceeds during period t to t+5, where t is the first year of the crisis</t>
        </r>
      </text>
    </comment>
    <comment ref="H36" authorId="0" shapeId="0" xr:uid="{00000000-0006-0000-0400-0000E100000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36" authorId="0" shapeId="0" xr:uid="{00000000-0006-0000-0400-0000E2000000}">
      <text>
        <r>
          <rPr>
            <b/>
            <sz val="10"/>
            <color indexed="81"/>
            <rFont val="Tahoma"/>
            <family val="2"/>
          </rPr>
          <t>Autor:</t>
        </r>
        <r>
          <rPr>
            <sz val="10"/>
            <color indexed="81"/>
            <rFont val="Tahoma"/>
            <family val="2"/>
          </rPr>
          <t xml:space="preserve">
Includes shares in restructured banks that are operating but hadn't been privatized as of the date this value was determined. (FOGACIN 2004 report)</t>
        </r>
      </text>
    </comment>
    <comment ref="P36" authorId="0" shapeId="0" xr:uid="{00000000-0006-0000-0400-0000E3000000}">
      <text>
        <r>
          <rPr>
            <b/>
            <sz val="8"/>
            <color indexed="81"/>
            <rFont val="Tahoma"/>
            <family val="2"/>
          </rPr>
          <t>fabian valencia:</t>
        </r>
        <r>
          <rPr>
            <sz val="8"/>
            <color indexed="81"/>
            <rFont val="Tahoma"/>
            <family val="2"/>
          </rPr>
          <t xml:space="preserve">
small</t>
        </r>
      </text>
    </comment>
    <comment ref="Q36" authorId="0" shapeId="0" xr:uid="{00000000-0006-0000-0400-0000E4000000}">
      <text>
        <r>
          <rPr>
            <b/>
            <sz val="8"/>
            <color indexed="81"/>
            <rFont val="Tahoma"/>
            <family val="2"/>
          </rPr>
          <t>fabian valencia:</t>
        </r>
        <r>
          <rPr>
            <sz val="8"/>
            <color indexed="81"/>
            <rFont val="Tahoma"/>
            <family val="2"/>
          </rPr>
          <t xml:space="preserve">
small</t>
        </r>
      </text>
    </comment>
    <comment ref="U36" authorId="0" shapeId="0" xr:uid="{00000000-0006-0000-0400-0000E5000000}">
      <text>
        <r>
          <rPr>
            <b/>
            <sz val="10"/>
            <color indexed="81"/>
            <rFont val="Tahoma"/>
            <family val="2"/>
          </rPr>
          <t>Autor:</t>
        </r>
        <r>
          <rPr>
            <sz val="10"/>
            <color indexed="81"/>
            <rFont val="Tahoma"/>
            <family val="2"/>
          </rPr>
          <t xml:space="preserve">
book value of Pacifico as of dec-04 for US$97ml.</t>
        </r>
      </text>
    </comment>
    <comment ref="AG36" authorId="0" shapeId="0" xr:uid="{00000000-0006-0000-0400-0000E6000000}">
      <text>
        <r>
          <rPr>
            <b/>
            <sz val="10"/>
            <color indexed="81"/>
            <rFont val="Tahoma"/>
            <family val="2"/>
          </rPr>
          <t>Autor:</t>
        </r>
        <r>
          <rPr>
            <sz val="10"/>
            <color indexed="81"/>
            <rFont val="Tahoma"/>
            <family val="2"/>
          </rPr>
          <t xml:space="preserve">
of which, 2.48% corresponds to book value of National Commercial Bank, privatized in 2002.
</t>
        </r>
      </text>
    </comment>
    <comment ref="AV36" authorId="0" shapeId="0" xr:uid="{00000000-0006-0000-0400-0000E7000000}">
      <text>
        <r>
          <rPr>
            <b/>
            <sz val="8"/>
            <color indexed="81"/>
            <rFont val="Tahoma"/>
            <family val="2"/>
          </rPr>
          <t>Autor:</t>
        </r>
        <r>
          <rPr>
            <sz val="8"/>
            <color indexed="81"/>
            <rFont val="Tahoma"/>
            <family val="2"/>
          </rPr>
          <t xml:space="preserve">
2% including mkt value of unsold shares, and 0.99% including only cash receipts from dividends and sold shares</t>
        </r>
      </text>
    </comment>
    <comment ref="BE36" authorId="0" shapeId="0" xr:uid="{00000000-0006-0000-0400-0000E8000000}">
      <text>
        <r>
          <rPr>
            <b/>
            <sz val="10"/>
            <color indexed="81"/>
            <rFont val="Tahoma"/>
            <family val="2"/>
          </rPr>
          <t>Autor:</t>
        </r>
        <r>
          <rPr>
            <sz val="10"/>
            <color indexed="81"/>
            <rFont val="Tahoma"/>
            <family val="2"/>
          </rPr>
          <t xml:space="preserve">
This number increases to 1.27% if the value (as of 1996) of the state shares at Nordbanken is included</t>
        </r>
      </text>
    </comment>
    <comment ref="BO36" authorId="0" shapeId="0" xr:uid="{00000000-0006-0000-0400-0000E9000000}">
      <text>
        <r>
          <rPr>
            <b/>
            <sz val="10"/>
            <color indexed="81"/>
            <rFont val="Tahoma"/>
            <family val="2"/>
          </rPr>
          <t>Autor:</t>
        </r>
        <r>
          <rPr>
            <sz val="10"/>
            <color indexed="81"/>
            <rFont val="Tahoma"/>
            <family val="2"/>
          </rPr>
          <t xml:space="preserve">
proceedings from sale of bridge bank NBC</t>
        </r>
      </text>
    </comment>
    <comment ref="K37" authorId="0" shapeId="0" xr:uid="{00000000-0006-0000-0400-0000EA000000}">
      <text>
        <r>
          <rPr>
            <b/>
            <sz val="10"/>
            <color indexed="81"/>
            <rFont val="Tahoma"/>
            <family val="2"/>
          </rPr>
          <t>Autor: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37" authorId="0" shapeId="0" xr:uid="{00000000-0006-0000-0400-0000EB000000}">
      <text>
        <r>
          <rPr>
            <b/>
            <sz val="10"/>
            <color indexed="81"/>
            <rFont val="Tahoma"/>
            <family val="2"/>
          </rPr>
          <t>Autor:</t>
        </r>
        <r>
          <rPr>
            <sz val="10"/>
            <color indexed="81"/>
            <rFont val="Tahoma"/>
            <family val="2"/>
          </rPr>
          <t xml:space="preserve">
As of 2004</t>
        </r>
      </text>
    </comment>
    <comment ref="B38" authorId="0" shapeId="0" xr:uid="{00000000-0006-0000-0400-0000EC000000}">
      <text>
        <r>
          <rPr>
            <b/>
            <sz val="10"/>
            <color indexed="81"/>
            <rFont val="Tahoma"/>
            <family val="2"/>
          </rPr>
          <t>Autor: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38" authorId="0" shapeId="0" xr:uid="{00000000-0006-0000-0400-0000ED000000}">
      <text>
        <r>
          <rPr>
            <b/>
            <sz val="10"/>
            <color indexed="81"/>
            <rFont val="Tahoma"/>
            <family val="2"/>
          </rPr>
          <t>Autor:</t>
        </r>
        <r>
          <rPr>
            <sz val="10"/>
            <color indexed="81"/>
            <rFont val="Tahoma"/>
            <family val="2"/>
          </rPr>
          <t xml:space="preserve">
BONEX plan converted time deposits into long-term bonds at an exchange rate below the prevailing on the market.</t>
        </r>
      </text>
    </comment>
    <comment ref="E38" authorId="0" shapeId="0" xr:uid="{00000000-0006-0000-0400-0000EE000000}">
      <text>
        <r>
          <rPr>
            <b/>
            <sz val="10"/>
            <color indexed="81"/>
            <rFont val="Tahoma"/>
            <family val="2"/>
          </rPr>
          <t>Autor:</t>
        </r>
        <r>
          <rPr>
            <sz val="10"/>
            <color indexed="81"/>
            <rFont val="Tahoma"/>
            <family val="2"/>
          </rPr>
          <t xml:space="preserve">
Dollar deposits were converted into domestic currency at ARG$1.4, which was below the prevailing market rate.</t>
        </r>
      </text>
    </comment>
    <comment ref="H38" authorId="0" shapeId="0" xr:uid="{00000000-0006-0000-0400-0000EF000000}">
      <text>
        <r>
          <rPr>
            <b/>
            <sz val="10"/>
            <color indexed="81"/>
            <rFont val="Tahoma"/>
            <family val="2"/>
          </rPr>
          <t>Autor:</t>
        </r>
        <r>
          <rPr>
            <sz val="10"/>
            <color indexed="81"/>
            <rFont val="Tahoma"/>
            <family val="2"/>
          </rPr>
          <t xml:space="preserve">
large depositors of the 2 closed banks received non-interest bearing bonds as a compensation for their deposits.</t>
        </r>
      </text>
    </comment>
    <comment ref="K38" authorId="0" shapeId="0" xr:uid="{00000000-0006-0000-0400-0000F0000000}">
      <text>
        <r>
          <rPr>
            <b/>
            <sz val="10"/>
            <color indexed="81"/>
            <rFont val="Tahoma"/>
            <family val="2"/>
          </rPr>
          <t>Autor:</t>
        </r>
        <r>
          <rPr>
            <sz val="10"/>
            <color indexed="81"/>
            <rFont val="Tahoma"/>
            <family val="2"/>
          </rPr>
          <t xml:space="preserve">
household
deposits and half of enterprise deposits were fully guaranteed;</t>
        </r>
      </text>
    </comment>
    <comment ref="L38" authorId="0" shapeId="0" xr:uid="{00000000-0006-0000-0400-0000F1000000}">
      <text>
        <r>
          <rPr>
            <b/>
            <sz val="10"/>
            <color indexed="81"/>
            <rFont val="Tahoma"/>
            <family val="2"/>
          </rPr>
          <t>Autor:</t>
        </r>
        <r>
          <rPr>
            <sz val="10"/>
            <color indexed="81"/>
            <rFont val="Tahoma"/>
            <family val="2"/>
          </rPr>
          <t xml:space="preserve">
Bank liquidations in 1983 involved paying depositors only 70% of face value. However, the liquidations in 1981 implied full compensation.</t>
        </r>
      </text>
    </comment>
    <comment ref="O38" authorId="0" shapeId="0" xr:uid="{00000000-0006-0000-0400-0000F2000000}">
      <text>
        <r>
          <rPr>
            <b/>
            <sz val="10"/>
            <color indexed="81"/>
            <rFont val="Tahoma"/>
            <family val="2"/>
          </rPr>
          <t>Autor:</t>
        </r>
        <r>
          <rPr>
            <sz val="10"/>
            <color indexed="81"/>
            <rFont val="Tahoma"/>
            <family val="2"/>
          </rPr>
          <t xml:space="preserve">
In the liquidation of BDN, only 85% of depositors were compensated fully.</t>
        </r>
      </text>
    </comment>
    <comment ref="R38" authorId="0" shapeId="0" xr:uid="{00000000-0006-0000-0400-0000F3000000}">
      <text>
        <r>
          <rPr>
            <b/>
            <sz val="9"/>
            <color indexed="81"/>
            <rFont val="Tahoma"/>
            <family val="2"/>
          </rPr>
          <t>Autor:</t>
        </r>
        <r>
          <rPr>
            <sz val="9"/>
            <color indexed="81"/>
            <rFont val="Tahoma"/>
            <family val="2"/>
          </rPr>
          <t xml:space="preserve">
Bank of Cyprus was recapitalized by bailins of uninsured deposits</t>
        </r>
      </text>
    </comment>
    <comment ref="U38" authorId="0" shapeId="0" xr:uid="{00000000-0006-0000-0400-0000F4000000}">
      <text>
        <r>
          <rPr>
            <b/>
            <sz val="10"/>
            <color indexed="81"/>
            <rFont val="Tahoma"/>
            <family val="2"/>
          </rPr>
          <t>Autor:</t>
        </r>
        <r>
          <rPr>
            <sz val="10"/>
            <color indexed="81"/>
            <rFont val="Tahoma"/>
            <family val="2"/>
          </rPr>
          <t xml:space="preserve">
Frozen deposits were significantly eroded by accelerating inflation and depreciation of the currency</t>
        </r>
      </text>
    </comment>
    <comment ref="V38" authorId="0" shapeId="0" xr:uid="{00000000-0006-0000-0400-0000F5000000}">
      <text>
        <r>
          <rPr>
            <b/>
            <sz val="10"/>
            <color indexed="81"/>
            <rFont val="Tahoma"/>
            <family val="2"/>
          </rPr>
          <t>Autor:</t>
        </r>
        <r>
          <rPr>
            <sz val="10"/>
            <color indexed="81"/>
            <rFont val="Tahoma"/>
            <family val="2"/>
          </rPr>
          <t xml:space="preserve">
Depositors of Tartu commercial bank were only partially paid, whereas in the failure of Social bank in 1994, they were fully protected (Tang, Zoli and Itchnikova WB wp)</t>
        </r>
      </text>
    </comment>
    <comment ref="AD38" authorId="0" shapeId="0" xr:uid="{00000000-0006-0000-0400-0000F6000000}">
      <text>
        <r>
          <rPr>
            <b/>
            <sz val="10"/>
            <color indexed="81"/>
            <rFont val="Tahoma"/>
            <family val="2"/>
          </rPr>
          <t>Autor: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K38" authorId="0" shapeId="0" xr:uid="{00000000-0006-0000-0400-0000F7000000}">
      <text>
        <r>
          <rPr>
            <b/>
            <sz val="10"/>
            <color indexed="81"/>
            <rFont val="Tahoma"/>
            <family val="2"/>
          </rPr>
          <t>Autor: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M38" authorId="0" shapeId="0" xr:uid="{00000000-0006-0000-0400-0000F8000000}">
      <text>
        <r>
          <rPr>
            <b/>
            <sz val="10"/>
            <color indexed="81"/>
            <rFont val="Tahoma"/>
            <family val="2"/>
          </rPr>
          <t>Autor: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Z38" authorId="0" shapeId="0" xr:uid="{00000000-0006-0000-0400-0000F9000000}">
      <text>
        <r>
          <rPr>
            <b/>
            <sz val="10"/>
            <color indexed="81"/>
            <rFont val="Tahoma"/>
            <family val="2"/>
          </rPr>
          <t>Autor: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H38" authorId="0" shapeId="0" xr:uid="{00000000-0006-0000-0400-0000FA000000}">
      <text>
        <r>
          <rPr>
            <b/>
            <sz val="10"/>
            <color indexed="81"/>
            <rFont val="Tahoma"/>
            <family val="2"/>
          </rPr>
          <t>Autor:</t>
        </r>
        <r>
          <rPr>
            <sz val="10"/>
            <color indexed="81"/>
            <rFont val="Tahoma"/>
            <family val="2"/>
          </rPr>
          <t xml:space="preserve">
depositors of the closed finance companies received certificates yielding below market interest rates.</t>
        </r>
      </text>
    </comment>
    <comment ref="BJ38" authorId="0" shapeId="0" xr:uid="{00000000-0006-0000-0400-0000FB000000}">
      <text>
        <r>
          <rPr>
            <b/>
            <sz val="10"/>
            <color indexed="81"/>
            <rFont val="Tahoma"/>
            <family val="2"/>
          </rPr>
          <t>Autor:</t>
        </r>
        <r>
          <rPr>
            <sz val="10"/>
            <color indexed="81"/>
            <rFont val="Tahoma"/>
            <family val="2"/>
          </rPr>
          <t xml:space="preserve">
there was no deposit insurance, so, depositors had to wait for liquidation of the bank.</t>
        </r>
      </text>
    </comment>
    <comment ref="BP38" authorId="0" shapeId="0" xr:uid="{00000000-0006-0000-0400-0000FC000000}">
      <text>
        <r>
          <rPr>
            <b/>
            <sz val="10"/>
            <color indexed="81"/>
            <rFont val="Tahoma"/>
            <family val="2"/>
          </rPr>
          <t>Autor:</t>
        </r>
        <r>
          <rPr>
            <sz val="10"/>
            <color indexed="81"/>
            <rFont val="Tahoma"/>
            <family val="2"/>
          </rPr>
          <t xml:space="preserve">
Depositors at Banco Latino with more than B 10m. Received long-term non-negotiable bonds with interest rate below market, for the amount exceeding the 10m..</t>
        </r>
      </text>
    </comment>
    <comment ref="D45" authorId="0" shapeId="0" xr:uid="{00000000-0006-0000-0400-0000FD000000}">
      <text>
        <r>
          <rPr>
            <b/>
            <sz val="10"/>
            <color indexed="81"/>
            <rFont val="Tahoma"/>
            <family val="2"/>
          </rPr>
          <t>Autor:</t>
        </r>
        <r>
          <rPr>
            <sz val="10"/>
            <color indexed="81"/>
            <rFont val="Tahoma"/>
            <family val="2"/>
          </rPr>
          <t xml:space="preserve">
as of 1995</t>
        </r>
      </text>
    </comment>
    <comment ref="F45" authorId="0" shapeId="0" xr:uid="{00000000-0006-0000-0400-0000FE000000}">
      <text>
        <r>
          <rPr>
            <b/>
            <sz val="9"/>
            <color indexed="81"/>
            <rFont val="Tahoma"/>
            <family val="2"/>
          </rPr>
          <t>Autor:</t>
        </r>
        <r>
          <rPr>
            <sz val="9"/>
            <color indexed="81"/>
            <rFont val="Tahoma"/>
            <family val="2"/>
          </rPr>
          <t xml:space="preserve">
IMF FSI, 2014Q2</t>
        </r>
      </text>
    </comment>
    <comment ref="G45" authorId="0" shapeId="0" xr:uid="{00000000-0006-0000-0400-0000FF000000}">
      <text>
        <r>
          <rPr>
            <b/>
            <sz val="9"/>
            <color indexed="81"/>
            <rFont val="Tahoma"/>
            <family val="2"/>
          </rPr>
          <t>Autor:</t>
        </r>
        <r>
          <rPr>
            <sz val="9"/>
            <color indexed="81"/>
            <rFont val="Tahoma"/>
            <family val="2"/>
          </rPr>
          <t xml:space="preserve">
IMF FSI, 2013Q4</t>
        </r>
      </text>
    </comment>
    <comment ref="H45" authorId="0" shapeId="0" xr:uid="{00000000-0006-0000-0400-000000010000}">
      <text>
        <r>
          <rPr>
            <b/>
            <sz val="10"/>
            <color indexed="81"/>
            <rFont val="Tahoma"/>
            <family val="2"/>
          </rPr>
          <t>Autor:</t>
        </r>
        <r>
          <rPr>
            <sz val="10"/>
            <color indexed="81"/>
            <rFont val="Tahoma"/>
            <family val="2"/>
          </rPr>
          <t xml:space="preserve">
as of 1995</t>
        </r>
      </text>
    </comment>
    <comment ref="J45" authorId="0" shapeId="0" xr:uid="{00000000-0006-0000-0400-000001010000}">
      <text>
        <r>
          <rPr>
            <b/>
            <sz val="10"/>
            <color indexed="81"/>
            <rFont val="Tahoma"/>
            <family val="2"/>
          </rPr>
          <t>Autor:</t>
        </r>
        <r>
          <rPr>
            <sz val="10"/>
            <color indexed="81"/>
            <rFont val="Tahoma"/>
            <family val="2"/>
          </rPr>
          <t xml:space="preserve">
1996</t>
        </r>
      </text>
    </comment>
    <comment ref="L45" authorId="0" shapeId="0" xr:uid="{00000000-0006-0000-0400-000002010000}">
      <text>
        <r>
          <rPr>
            <b/>
            <sz val="10"/>
            <color indexed="81"/>
            <rFont val="Tahoma"/>
            <family val="2"/>
          </rPr>
          <t>Autor:</t>
        </r>
        <r>
          <rPr>
            <sz val="10"/>
            <color indexed="81"/>
            <rFont val="Tahoma"/>
            <family val="2"/>
          </rPr>
          <t xml:space="preserve">
1986</t>
        </r>
      </text>
    </comment>
    <comment ref="M45" authorId="0" shapeId="0" xr:uid="{00000000-0006-0000-0400-000003010000}">
      <text>
        <r>
          <rPr>
            <b/>
            <sz val="10"/>
            <color indexed="81"/>
            <rFont val="Tahoma"/>
            <family val="2"/>
          </rPr>
          <t>Autor:</t>
        </r>
        <r>
          <rPr>
            <sz val="10"/>
            <color indexed="81"/>
            <rFont val="Tahoma"/>
            <family val="2"/>
          </rPr>
          <t xml:space="preserve">
estimate from staff report.</t>
        </r>
      </text>
    </comment>
    <comment ref="N45" authorId="0" shapeId="0" xr:uid="{00000000-0006-0000-0400-000004010000}">
      <text>
        <r>
          <rPr>
            <b/>
            <sz val="10"/>
            <color indexed="81"/>
            <rFont val="Tahoma"/>
            <family val="2"/>
          </rPr>
          <t>Autor:</t>
        </r>
        <r>
          <rPr>
            <sz val="10"/>
            <color indexed="81"/>
            <rFont val="Tahoma"/>
            <family val="2"/>
          </rPr>
          <t xml:space="preserve">
FOGAFIN's report (Colombia)</t>
        </r>
      </text>
    </comment>
    <comment ref="O45" authorId="0" shapeId="0" xr:uid="{00000000-0006-0000-0400-000005010000}">
      <text>
        <r>
          <rPr>
            <b/>
            <sz val="10"/>
            <color indexed="81"/>
            <rFont val="Tahoma"/>
            <family val="2"/>
          </rPr>
          <t>Autor:</t>
        </r>
        <r>
          <rPr>
            <sz val="10"/>
            <color indexed="81"/>
            <rFont val="Tahoma"/>
            <family val="2"/>
          </rPr>
          <t xml:space="preserve">
1990
IMF staff report</t>
        </r>
      </text>
    </comment>
    <comment ref="P45" authorId="0" shapeId="0" xr:uid="{00000000-0006-0000-0400-000006010000}">
      <text>
        <r>
          <rPr>
            <b/>
            <sz val="10"/>
            <color indexed="81"/>
            <rFont val="Tahoma"/>
            <family val="2"/>
          </rPr>
          <t>Autor:</t>
        </r>
        <r>
          <rPr>
            <sz val="10"/>
            <color indexed="81"/>
            <rFont val="Tahoma"/>
            <family val="2"/>
          </rPr>
          <t xml:space="preserve">
IMF selected issues paper, 1998</t>
        </r>
      </text>
    </comment>
    <comment ref="Q45" authorId="0" shapeId="0" xr:uid="{00000000-0006-0000-0400-000007010000}">
      <text>
        <r>
          <rPr>
            <b/>
            <sz val="10"/>
            <color indexed="81"/>
            <rFont val="Tahoma"/>
            <family val="2"/>
          </rPr>
          <t>Autor:</t>
        </r>
        <r>
          <rPr>
            <sz val="10"/>
            <color indexed="81"/>
            <rFont val="Tahoma"/>
            <family val="2"/>
          </rPr>
          <t xml:space="preserve">
As of 1998. It excludes loans in Consolidation Bank (the AMC). </t>
        </r>
      </text>
    </comment>
    <comment ref="R45" authorId="0" shapeId="0" xr:uid="{00000000-0006-0000-0400-000008010000}">
      <text>
        <r>
          <rPr>
            <b/>
            <sz val="9"/>
            <color indexed="81"/>
            <rFont val="Tahoma"/>
            <family val="2"/>
          </rPr>
          <t>Autor:</t>
        </r>
        <r>
          <rPr>
            <sz val="9"/>
            <color indexed="81"/>
            <rFont val="Tahoma"/>
            <family val="2"/>
          </rPr>
          <t xml:space="preserve">
IMF FSI, 2015Q4</t>
        </r>
      </text>
    </comment>
    <comment ref="S45" authorId="0" shapeId="0" xr:uid="{00000000-0006-0000-0400-000009010000}">
      <text>
        <r>
          <rPr>
            <b/>
            <sz val="9"/>
            <color indexed="81"/>
            <rFont val="Tahoma"/>
            <family val="2"/>
          </rPr>
          <t xml:space="preserve">Autor:
</t>
        </r>
      </text>
    </comment>
    <comment ref="T45" authorId="0" shapeId="0" xr:uid="{00000000-0006-0000-0400-00000A010000}">
      <text>
        <r>
          <rPr>
            <b/>
            <sz val="10"/>
            <color indexed="81"/>
            <rFont val="Tahoma"/>
            <family val="2"/>
          </rPr>
          <t>Autor:</t>
        </r>
        <r>
          <rPr>
            <sz val="10"/>
            <color indexed="81"/>
            <rFont val="Tahoma"/>
            <family val="2"/>
          </rPr>
          <t xml:space="preserve">
12/2003</t>
        </r>
      </text>
    </comment>
    <comment ref="U45" authorId="0" shapeId="0" xr:uid="{00000000-0006-0000-0400-00000B010000}">
      <text>
        <r>
          <rPr>
            <b/>
            <sz val="10"/>
            <color indexed="81"/>
            <rFont val="Tahoma"/>
            <family val="2"/>
          </rPr>
          <t>Autor:</t>
        </r>
        <r>
          <rPr>
            <sz val="10"/>
            <color indexed="81"/>
            <rFont val="Tahoma"/>
            <family val="2"/>
          </rPr>
          <t xml:space="preserve">
12/1999</t>
        </r>
      </text>
    </comment>
    <comment ref="V45" authorId="0" shapeId="0" xr:uid="{00000000-0006-0000-0400-00000C010000}">
      <text>
        <r>
          <rPr>
            <b/>
            <sz val="10"/>
            <color indexed="81"/>
            <rFont val="Tahoma"/>
            <family val="2"/>
          </rPr>
          <t>Autor:</t>
        </r>
        <r>
          <rPr>
            <sz val="10"/>
            <color indexed="81"/>
            <rFont val="Tahoma"/>
            <family val="2"/>
          </rPr>
          <t xml:space="preserve">
WB working paper 2484</t>
        </r>
      </text>
    </comment>
    <comment ref="X45" authorId="0" shapeId="0" xr:uid="{00000000-0006-0000-0400-00000D010000}">
      <text>
        <r>
          <rPr>
            <b/>
            <sz val="9"/>
            <color indexed="81"/>
            <rFont val="Tahoma"/>
            <family val="2"/>
          </rPr>
          <t>Autor:</t>
        </r>
        <r>
          <rPr>
            <sz val="9"/>
            <color indexed="81"/>
            <rFont val="Tahoma"/>
            <family val="2"/>
          </rPr>
          <t xml:space="preserve">
IMF FSI, 2013Q4
</t>
        </r>
      </text>
    </comment>
    <comment ref="Z45" authorId="0" shapeId="0" xr:uid="{00000000-0006-0000-0400-00000E010000}">
      <text>
        <r>
          <rPr>
            <b/>
            <sz val="10"/>
            <color indexed="81"/>
            <rFont val="Tahoma"/>
            <family val="2"/>
          </rPr>
          <t>Autor:</t>
        </r>
        <r>
          <rPr>
            <sz val="10"/>
            <color indexed="81"/>
            <rFont val="Tahoma"/>
            <family val="2"/>
          </rPr>
          <t xml:space="preserve">
IMF staff reports</t>
        </r>
      </text>
    </comment>
    <comment ref="AA45" authorId="0" shapeId="0" xr:uid="{00000000-0006-0000-0400-00000F010000}">
      <text>
        <r>
          <rPr>
            <b/>
            <sz val="9"/>
            <color indexed="81"/>
            <rFont val="Tahoma"/>
            <family val="2"/>
          </rPr>
          <t>Autor:</t>
        </r>
        <r>
          <rPr>
            <sz val="9"/>
            <color indexed="81"/>
            <rFont val="Tahoma"/>
            <family val="2"/>
          </rPr>
          <t xml:space="preserve">
IMF FSI, 2016Q3</t>
        </r>
      </text>
    </comment>
    <comment ref="AB45" authorId="0" shapeId="0" xr:uid="{00000000-0006-0000-0400-000010010000}">
      <text>
        <r>
          <rPr>
            <b/>
            <sz val="9"/>
            <color indexed="81"/>
            <rFont val="Tahoma"/>
            <family val="2"/>
          </rPr>
          <t>Autor:</t>
        </r>
        <r>
          <rPr>
            <sz val="9"/>
            <color indexed="81"/>
            <rFont val="Tahoma"/>
            <family val="2"/>
          </rPr>
          <t xml:space="preserve">
Imf FSI 2013Q2</t>
        </r>
      </text>
    </comment>
    <comment ref="AD45" authorId="0" shapeId="0" xr:uid="{00000000-0006-0000-0400-000011010000}">
      <text>
        <r>
          <rPr>
            <b/>
            <sz val="10"/>
            <color indexed="81"/>
            <rFont val="Tahoma"/>
            <family val="2"/>
          </rPr>
          <t>Autor:</t>
        </r>
        <r>
          <rPr>
            <sz val="10"/>
            <color indexed="81"/>
            <rFont val="Tahoma"/>
            <family val="2"/>
          </rPr>
          <t xml:space="preserve">
as of 2000
IMF SIP 2000</t>
        </r>
      </text>
    </comment>
    <comment ref="AE45" authorId="0" shapeId="0" xr:uid="{00000000-0006-0000-0400-000012010000}">
      <text>
        <r>
          <rPr>
            <b/>
            <sz val="9"/>
            <color indexed="81"/>
            <rFont val="Tahoma"/>
            <family val="2"/>
          </rPr>
          <t>Autor:</t>
        </r>
        <r>
          <rPr>
            <sz val="9"/>
            <color indexed="81"/>
            <rFont val="Tahoma"/>
            <family val="2"/>
          </rPr>
          <t xml:space="preserve">
IMF FSI, 2013Q4
</t>
        </r>
      </text>
    </comment>
    <comment ref="AF45" authorId="0" shapeId="0" xr:uid="{00000000-0006-0000-0400-000013010000}">
      <text>
        <r>
          <rPr>
            <b/>
            <sz val="9"/>
            <color indexed="81"/>
            <rFont val="Tahoma"/>
            <family val="2"/>
          </rPr>
          <t>Autor:</t>
        </r>
        <r>
          <rPr>
            <sz val="9"/>
            <color indexed="81"/>
            <rFont val="Tahoma"/>
            <family val="2"/>
          </rPr>
          <t xml:space="preserve">
IMF FSI 2014Q4</t>
        </r>
      </text>
    </comment>
    <comment ref="AG45" authorId="0" shapeId="0" xr:uid="{00000000-0006-0000-0400-000014010000}">
      <text>
        <r>
          <rPr>
            <b/>
            <sz val="10"/>
            <color indexed="81"/>
            <rFont val="Tahoma"/>
            <family val="2"/>
          </rPr>
          <t>Autor:</t>
        </r>
        <r>
          <rPr>
            <sz val="10"/>
            <color indexed="81"/>
            <rFont val="Tahoma"/>
            <family val="2"/>
          </rPr>
          <t xml:space="preserve">
As of 1997</t>
        </r>
      </text>
    </comment>
    <comment ref="AI45" authorId="0" shapeId="0" xr:uid="{00000000-0006-0000-0400-000015010000}">
      <text>
        <r>
          <rPr>
            <b/>
            <sz val="9"/>
            <color indexed="81"/>
            <rFont val="Tahoma"/>
            <family val="2"/>
          </rPr>
          <t>Autor:</t>
        </r>
        <r>
          <rPr>
            <sz val="9"/>
            <color indexed="81"/>
            <rFont val="Tahoma"/>
            <family val="2"/>
          </rPr>
          <t xml:space="preserve">
2009
</t>
        </r>
      </text>
    </comment>
    <comment ref="AK45" authorId="0" shapeId="0" xr:uid="{00000000-0006-0000-0400-000016010000}">
      <text>
        <r>
          <rPr>
            <b/>
            <sz val="10"/>
            <color indexed="81"/>
            <rFont val="Tahoma"/>
            <family val="2"/>
          </rPr>
          <t>Autor:</t>
        </r>
        <r>
          <rPr>
            <sz val="10"/>
            <color indexed="81"/>
            <rFont val="Tahoma"/>
            <family val="2"/>
          </rPr>
          <t xml:space="preserve">
as of 1996
WB working paper 2484</t>
        </r>
      </text>
    </comment>
    <comment ref="AM45" authorId="0" shapeId="0" xr:uid="{00000000-0006-0000-0400-000017010000}">
      <text>
        <r>
          <rPr>
            <b/>
            <sz val="10"/>
            <color indexed="81"/>
            <rFont val="Tahoma"/>
            <family val="2"/>
          </rPr>
          <t>Autor:</t>
        </r>
        <r>
          <rPr>
            <sz val="10"/>
            <color indexed="81"/>
            <rFont val="Tahoma"/>
            <family val="2"/>
          </rPr>
          <t xml:space="preserve">
1996</t>
        </r>
      </text>
    </comment>
    <comment ref="AN45" authorId="0" shapeId="0" xr:uid="{00000000-0006-0000-0400-000018010000}">
      <text>
        <r>
          <rPr>
            <b/>
            <sz val="9"/>
            <color indexed="81"/>
            <rFont val="Tahoma"/>
            <family val="2"/>
          </rPr>
          <t>Autor:</t>
        </r>
        <r>
          <rPr>
            <sz val="9"/>
            <color indexed="81"/>
            <rFont val="Tahoma"/>
            <family val="2"/>
          </rPr>
          <t xml:space="preserve">
IMF FSI 2016Q4
</t>
        </r>
      </text>
    </comment>
    <comment ref="AQ45" authorId="0" shapeId="0" xr:uid="{00000000-0006-0000-0400-000019010000}">
      <text>
        <r>
          <rPr>
            <b/>
            <sz val="9"/>
            <color indexed="81"/>
            <rFont val="Tahoma"/>
            <family val="2"/>
          </rPr>
          <t>Autor:</t>
        </r>
        <r>
          <rPr>
            <sz val="9"/>
            <color indexed="81"/>
            <rFont val="Tahoma"/>
            <family val="2"/>
          </rPr>
          <t xml:space="preserve">
IMF FSI 2016Q4
</t>
        </r>
      </text>
    </comment>
    <comment ref="AR45" authorId="0" shapeId="0" xr:uid="{00000000-0006-0000-0400-00001A010000}">
      <text>
        <r>
          <rPr>
            <b/>
            <sz val="9"/>
            <color indexed="81"/>
            <rFont val="Tahoma"/>
            <family val="2"/>
          </rPr>
          <t>Autor:</t>
        </r>
        <r>
          <rPr>
            <sz val="9"/>
            <color indexed="81"/>
            <rFont val="Tahoma"/>
            <family val="2"/>
          </rPr>
          <t xml:space="preserve">
staff report, 2009
</t>
        </r>
      </text>
    </comment>
    <comment ref="AT45" authorId="0" shapeId="0" xr:uid="{00000000-0006-0000-0400-00001B010000}">
      <text>
        <r>
          <rPr>
            <b/>
            <sz val="10"/>
            <color indexed="81"/>
            <rFont val="Tahoma"/>
            <family val="2"/>
          </rPr>
          <t>Autor:</t>
        </r>
        <r>
          <rPr>
            <sz val="10"/>
            <color indexed="81"/>
            <rFont val="Tahoma"/>
            <family val="2"/>
          </rPr>
          <t xml:space="preserve">
Dec/2003
FSSA (2004)</t>
        </r>
      </text>
    </comment>
    <comment ref="AV45" authorId="0" shapeId="0" xr:uid="{00000000-0006-0000-0400-00001C010000}">
      <text>
        <r>
          <rPr>
            <b/>
            <sz val="10"/>
            <color indexed="81"/>
            <rFont val="Tahoma"/>
            <family val="2"/>
          </rPr>
          <t>Autor:</t>
        </r>
        <r>
          <rPr>
            <sz val="10"/>
            <color indexed="81"/>
            <rFont val="Tahoma"/>
            <family val="2"/>
          </rPr>
          <t xml:space="preserve">
1993</t>
        </r>
      </text>
    </comment>
    <comment ref="AW45" authorId="0" shapeId="0" xr:uid="{00000000-0006-0000-0400-00001D010000}">
      <text>
        <r>
          <rPr>
            <b/>
            <sz val="10"/>
            <color indexed="81"/>
            <rFont val="Tahoma"/>
            <family val="2"/>
          </rPr>
          <t>Autor:</t>
        </r>
        <r>
          <rPr>
            <sz val="10"/>
            <color indexed="81"/>
            <rFont val="Tahoma"/>
            <family val="2"/>
          </rPr>
          <t xml:space="preserve">
1997
(at public banks it reached 32% in 1998)</t>
        </r>
      </text>
    </comment>
    <comment ref="AY45" authorId="0" shapeId="0" xr:uid="{00000000-0006-0000-0400-00001E010000}">
      <text>
        <r>
          <rPr>
            <b/>
            <sz val="9"/>
            <color indexed="81"/>
            <rFont val="Tahoma"/>
            <family val="2"/>
          </rPr>
          <t>Autor:</t>
        </r>
        <r>
          <rPr>
            <sz val="9"/>
            <color indexed="81"/>
            <rFont val="Tahoma"/>
            <family val="2"/>
          </rPr>
          <t xml:space="preserve">
IMF FSI 2015Q3</t>
        </r>
      </text>
    </comment>
    <comment ref="BB45" authorId="0" shapeId="0" xr:uid="{00000000-0006-0000-0400-00001F010000}">
      <text>
        <r>
          <rPr>
            <b/>
            <sz val="9"/>
            <color indexed="81"/>
            <rFont val="Tahoma"/>
            <family val="2"/>
          </rPr>
          <t>Autor:</t>
        </r>
        <r>
          <rPr>
            <sz val="9"/>
            <color indexed="81"/>
            <rFont val="Tahoma"/>
            <family val="2"/>
          </rPr>
          <t xml:space="preserve">
IMF FSI 
2013Q3</t>
        </r>
      </text>
    </comment>
    <comment ref="BC45" authorId="0" shapeId="0" xr:uid="{00000000-0006-0000-0400-000020010000}">
      <text>
        <r>
          <rPr>
            <b/>
            <sz val="9"/>
            <color indexed="81"/>
            <rFont val="Tahoma"/>
            <family val="2"/>
          </rPr>
          <t>Autor:</t>
        </r>
        <r>
          <rPr>
            <sz val="9"/>
            <color indexed="81"/>
            <rFont val="Tahoma"/>
            <family val="2"/>
          </rPr>
          <t xml:space="preserve">
IMF FSI 2013Q4</t>
        </r>
      </text>
    </comment>
    <comment ref="BI45" authorId="0" shapeId="0" xr:uid="{00000000-0006-0000-0400-000021010000}">
      <text>
        <r>
          <rPr>
            <b/>
            <sz val="10"/>
            <color indexed="81"/>
            <rFont val="Tahoma"/>
            <family val="2"/>
          </rPr>
          <t>Autor:</t>
        </r>
        <r>
          <rPr>
            <sz val="10"/>
            <color indexed="81"/>
            <rFont val="Tahoma"/>
            <family val="2"/>
          </rPr>
          <t xml:space="preserve">
private banks, as of 2001. SIP 2004</t>
        </r>
      </text>
    </comment>
    <comment ref="BJ45" authorId="0" shapeId="0" xr:uid="{00000000-0006-0000-0400-000022010000}">
      <text>
        <r>
          <rPr>
            <b/>
            <sz val="10"/>
            <color indexed="81"/>
            <rFont val="Tahoma"/>
            <family val="2"/>
          </rPr>
          <t>Autor:</t>
        </r>
        <r>
          <rPr>
            <sz val="10"/>
            <color indexed="81"/>
            <rFont val="Tahoma"/>
            <family val="2"/>
          </rPr>
          <t xml:space="preserve">
as of 2002
FSSA</t>
        </r>
      </text>
    </comment>
    <comment ref="BL45" authorId="0" shapeId="0" xr:uid="{00000000-0006-0000-0400-000023010000}">
      <text>
        <r>
          <rPr>
            <b/>
            <sz val="9"/>
            <color indexed="81"/>
            <rFont val="Tahoma"/>
            <family val="2"/>
          </rPr>
          <t>Autor:</t>
        </r>
        <r>
          <rPr>
            <sz val="9"/>
            <color indexed="81"/>
            <rFont val="Tahoma"/>
            <family val="2"/>
          </rPr>
          <t xml:space="preserve">
As of 2017Q1, IMF's FSI's. 
</t>
        </r>
      </text>
    </comment>
    <comment ref="BO45" authorId="0" shapeId="0" xr:uid="{00000000-0006-0000-0400-000024010000}">
      <text>
        <r>
          <rPr>
            <b/>
            <sz val="10"/>
            <color indexed="81"/>
            <rFont val="Tahoma"/>
            <family val="2"/>
          </rPr>
          <t>Autor:</t>
        </r>
        <r>
          <rPr>
            <sz val="10"/>
            <color indexed="81"/>
            <rFont val="Tahoma"/>
            <family val="2"/>
          </rPr>
          <t xml:space="preserve">
IMF EBS/03/93
</t>
        </r>
      </text>
    </comment>
    <comment ref="BP45" authorId="0" shapeId="0" xr:uid="{00000000-0006-0000-0400-000025010000}">
      <text>
        <r>
          <rPr>
            <b/>
            <sz val="10"/>
            <color indexed="81"/>
            <rFont val="Tahoma"/>
            <family val="2"/>
          </rPr>
          <t>Autor:</t>
        </r>
        <r>
          <rPr>
            <sz val="10"/>
            <color indexed="81"/>
            <rFont val="Tahoma"/>
            <family val="2"/>
          </rPr>
          <t xml:space="preserve">
as of 1995
IMF SM/98/127</t>
        </r>
      </text>
    </comment>
    <comment ref="BQ45" authorId="0" shapeId="0" xr:uid="{00000000-0006-0000-0400-000026010000}">
      <text>
        <r>
          <rPr>
            <b/>
            <sz val="10"/>
            <color indexed="81"/>
            <rFont val="Tahoma"/>
            <family val="2"/>
          </rPr>
          <t>Autor:</t>
        </r>
        <r>
          <rPr>
            <sz val="10"/>
            <color indexed="81"/>
            <rFont val="Tahoma"/>
            <family val="2"/>
          </rPr>
          <t xml:space="preserve">
as of 1997
IMF SM/00/153</t>
        </r>
      </text>
    </comment>
    <comment ref="B47" authorId="0" shapeId="0" xr:uid="{00000000-0006-0000-0400-000027010000}">
      <text>
        <r>
          <rPr>
            <b/>
            <sz val="10"/>
            <color indexed="81"/>
            <rFont val="Tahoma"/>
            <family val="2"/>
          </rPr>
          <t>Autor:</t>
        </r>
        <r>
          <rPr>
            <sz val="10"/>
            <color indexed="81"/>
            <rFont val="Tahoma"/>
            <family val="2"/>
          </rPr>
          <t xml:space="preserve">
Honohan and Klingebiel (2003)</t>
        </r>
      </text>
    </comment>
    <comment ref="C47" authorId="0" shapeId="0" xr:uid="{00000000-0006-0000-0400-000028010000}">
      <text>
        <r>
          <rPr>
            <b/>
            <sz val="10"/>
            <color indexed="81"/>
            <rFont val="Tahoma"/>
            <family val="2"/>
          </rPr>
          <t>Autor:</t>
        </r>
        <r>
          <rPr>
            <sz val="10"/>
            <color indexed="81"/>
            <rFont val="Tahoma"/>
            <family val="2"/>
          </rPr>
          <t xml:space="preserve">
losses accumulated at the central bank by 1989</t>
        </r>
      </text>
    </comment>
    <comment ref="I47" authorId="0" shapeId="0" xr:uid="{00000000-0006-0000-0400-000029010000}">
      <text>
        <r>
          <rPr>
            <b/>
            <sz val="10"/>
            <color indexed="81"/>
            <rFont val="Tahoma"/>
            <family val="2"/>
          </rPr>
          <t>Autor:</t>
        </r>
        <r>
          <rPr>
            <sz val="10"/>
            <color indexed="81"/>
            <rFont val="Tahoma"/>
            <family val="2"/>
          </rPr>
          <t xml:space="preserve">
the costs were small</t>
        </r>
      </text>
    </comment>
    <comment ref="L47" authorId="0" shapeId="0" xr:uid="{00000000-0006-0000-0400-00002A010000}">
      <text>
        <r>
          <rPr>
            <b/>
            <sz val="10"/>
            <color indexed="81"/>
            <rFont val="Tahoma"/>
            <family val="2"/>
          </rPr>
          <t>Autor:</t>
        </r>
        <r>
          <rPr>
            <sz val="10"/>
            <color indexed="81"/>
            <rFont val="Tahoma"/>
            <family val="2"/>
          </rPr>
          <t xml:space="preserve">
sanhueza (2001)</t>
        </r>
      </text>
    </comment>
    <comment ref="P47" authorId="0" shapeId="0" xr:uid="{00000000-0006-0000-0400-00002B010000}">
      <text>
        <r>
          <rPr>
            <b/>
            <sz val="10"/>
            <color indexed="81"/>
            <rFont val="Tahoma"/>
            <family val="2"/>
          </rPr>
          <t>Autor:</t>
        </r>
        <r>
          <rPr>
            <sz val="10"/>
            <color indexed="81"/>
            <rFont val="Tahoma"/>
            <family val="2"/>
          </rPr>
          <t xml:space="preserve">
it includes only costs incurred since 1996.</t>
        </r>
      </text>
    </comment>
    <comment ref="Q47" authorId="0" shapeId="0" xr:uid="{00000000-0006-0000-0400-00002C010000}">
      <text>
        <r>
          <rPr>
            <b/>
            <sz val="10"/>
            <color indexed="81"/>
            <rFont val="Tahoma"/>
            <family val="2"/>
          </rPr>
          <t>Autor:</t>
        </r>
        <r>
          <rPr>
            <sz val="10"/>
            <color indexed="81"/>
            <rFont val="Tahoma"/>
            <family val="2"/>
          </rPr>
          <t xml:space="preserve">
The costs include only those incurred from 1996 onwards. (the consolidation plan I, implemented in 91-93 cost about 20.3% of GDP)</t>
        </r>
      </text>
    </comment>
    <comment ref="T47" authorId="0" shapeId="0" xr:uid="{00000000-0006-0000-0400-00002D010000}">
      <text>
        <r>
          <rPr>
            <b/>
            <sz val="10"/>
            <color indexed="81"/>
            <rFont val="Tahoma"/>
            <family val="2"/>
          </rPr>
          <t>Autor:</t>
        </r>
        <r>
          <rPr>
            <sz val="10"/>
            <color indexed="81"/>
            <rFont val="Tahoma"/>
            <family val="2"/>
          </rPr>
          <t xml:space="preserve">
Memo for files </t>
        </r>
      </text>
    </comment>
    <comment ref="U47" authorId="0" shapeId="0" xr:uid="{00000000-0006-0000-0400-00002E010000}">
      <text>
        <r>
          <rPr>
            <b/>
            <sz val="10"/>
            <color indexed="81"/>
            <rFont val="Tahoma"/>
            <family val="2"/>
          </rPr>
          <t>Autor:</t>
        </r>
        <r>
          <rPr>
            <sz val="10"/>
            <color indexed="81"/>
            <rFont val="Tahoma"/>
            <family val="2"/>
          </rPr>
          <t xml:space="preserve">
It includes deposits covered by the blanket guarantee that as of 2007 have not been honored.</t>
        </r>
      </text>
    </comment>
    <comment ref="V47" authorId="0" shapeId="0" xr:uid="{00000000-0006-0000-0400-00002F010000}">
      <text>
        <r>
          <rPr>
            <b/>
            <sz val="10"/>
            <color indexed="81"/>
            <rFont val="Tahoma"/>
            <family val="2"/>
          </rPr>
          <t>Autor:</t>
        </r>
        <r>
          <rPr>
            <sz val="10"/>
            <color indexed="81"/>
            <rFont val="Tahoma"/>
            <family val="2"/>
          </rPr>
          <t xml:space="preserve">
Barisitz (2002)</t>
        </r>
      </text>
    </comment>
    <comment ref="AG47" authorId="0" shapeId="0" xr:uid="{00000000-0006-0000-0400-000030010000}">
      <text>
        <r>
          <rPr>
            <b/>
            <sz val="10"/>
            <color indexed="81"/>
            <rFont val="Tahoma"/>
            <family val="2"/>
          </rPr>
          <t>Autor:</t>
        </r>
        <r>
          <rPr>
            <sz val="10"/>
            <color indexed="81"/>
            <rFont val="Tahoma"/>
            <family val="2"/>
          </rPr>
          <t xml:space="preserve">
It includes restructuring of non-banks for 11 percent of GDP</t>
        </r>
      </text>
    </comment>
    <comment ref="AP47" authorId="0" shapeId="0" xr:uid="{00000000-0006-0000-0400-000031010000}">
      <text>
        <r>
          <rPr>
            <b/>
            <sz val="10"/>
            <color indexed="81"/>
            <rFont val="Tahoma"/>
            <family val="2"/>
          </rPr>
          <t>Autor:</t>
        </r>
        <r>
          <rPr>
            <sz val="10"/>
            <color indexed="81"/>
            <rFont val="Tahoma"/>
            <family val="2"/>
          </rPr>
          <t xml:space="preserve">
it includes debtors support programs.</t>
        </r>
      </text>
    </comment>
    <comment ref="AQ47" authorId="0" shapeId="0" xr:uid="{00000000-0006-0000-0400-000032010000}">
      <text>
        <r>
          <rPr>
            <b/>
            <sz val="9"/>
            <color indexed="81"/>
            <rFont val="Tahoma"/>
            <family val="2"/>
          </rPr>
          <t>Autor:</t>
        </r>
        <r>
          <rPr>
            <sz val="9"/>
            <color indexed="81"/>
            <rFont val="Tahoma"/>
            <family val="2"/>
          </rPr>
          <t xml:space="preserve">
Government issued debt to repay depositors</t>
        </r>
      </text>
    </comment>
    <comment ref="AT47" authorId="0" shapeId="0" xr:uid="{00000000-0006-0000-0400-000033010000}">
      <text>
        <r>
          <rPr>
            <b/>
            <sz val="10"/>
            <color indexed="81"/>
            <rFont val="Tahoma"/>
            <family val="2"/>
          </rPr>
          <t>Autor:</t>
        </r>
        <r>
          <rPr>
            <sz val="10"/>
            <color indexed="81"/>
            <rFont val="Tahoma"/>
            <family val="2"/>
          </rPr>
          <t xml:space="preserve">
Includes loans from the central bank for 3.22% of GDP.</t>
        </r>
      </text>
    </comment>
    <comment ref="BE47" authorId="0" shapeId="0" xr:uid="{00000000-0006-0000-0400-000034010000}">
      <text>
        <r>
          <rPr>
            <b/>
            <sz val="10"/>
            <color indexed="81"/>
            <rFont val="Tahoma"/>
            <family val="2"/>
          </rPr>
          <t>Autor:</t>
        </r>
        <r>
          <rPr>
            <sz val="10"/>
            <color indexed="81"/>
            <rFont val="Tahoma"/>
            <family val="2"/>
          </rPr>
          <t xml:space="preserve">
Norges Bank Occasional Paper</t>
        </r>
      </text>
    </comment>
    <comment ref="BI47" authorId="0" shapeId="0" xr:uid="{00000000-0006-0000-0400-000035010000}">
      <text>
        <r>
          <rPr>
            <b/>
            <sz val="10"/>
            <color indexed="81"/>
            <rFont val="Tahoma"/>
            <family val="2"/>
          </rPr>
          <t>Autor:</t>
        </r>
        <r>
          <rPr>
            <sz val="10"/>
            <color indexed="81"/>
            <rFont val="Tahoma"/>
            <family val="2"/>
          </rPr>
          <t xml:space="preserve">
IMF SM/04/247</t>
        </r>
      </text>
    </comment>
    <comment ref="BJ47" authorId="0" shapeId="0" xr:uid="{00000000-0006-0000-0400-000036010000}">
      <text>
        <r>
          <rPr>
            <b/>
            <sz val="10"/>
            <color indexed="81"/>
            <rFont val="Tahoma"/>
            <family val="2"/>
          </rPr>
          <t>Autor:</t>
        </r>
        <r>
          <rPr>
            <sz val="10"/>
            <color indexed="81"/>
            <rFont val="Tahoma"/>
            <family val="2"/>
          </rPr>
          <t xml:space="preserve">
no significant restructuring was implemented</t>
        </r>
      </text>
    </comment>
    <comment ref="BL47" authorId="0" shapeId="0" xr:uid="{00000000-0006-0000-0400-000037010000}">
      <text>
        <r>
          <rPr>
            <b/>
            <sz val="9"/>
            <color indexed="81"/>
            <rFont val="Tahoma"/>
            <family val="2"/>
          </rPr>
          <t>Autor:</t>
        </r>
        <r>
          <rPr>
            <sz val="9"/>
            <color indexed="81"/>
            <rFont val="Tahoma"/>
            <family val="2"/>
          </rPr>
          <t xml:space="preserve">
Estimates of as of mid-2017, including projected costs for 2017 and 2018</t>
        </r>
      </text>
    </comment>
    <comment ref="AC48" authorId="0" shapeId="0" xr:uid="{00000000-0006-0000-0400-000038010000}">
      <text>
        <r>
          <rPr>
            <b/>
            <sz val="9"/>
            <color indexed="81"/>
            <rFont val="Tahoma"/>
            <family val="2"/>
          </rPr>
          <t>Autor:</t>
        </r>
        <r>
          <rPr>
            <sz val="9"/>
            <color indexed="81"/>
            <rFont val="Tahoma"/>
            <family val="2"/>
          </rPr>
          <t xml:space="preserve">
includes recoveries as of 2016</t>
        </r>
      </text>
    </comment>
    <comment ref="BO48" authorId="0" shapeId="0" xr:uid="{00000000-0006-0000-0400-000039010000}">
      <text>
        <r>
          <rPr>
            <b/>
            <sz val="10"/>
            <color indexed="81"/>
            <rFont val="Tahoma"/>
            <family val="2"/>
          </rPr>
          <t>Autor:</t>
        </r>
        <r>
          <rPr>
            <sz val="10"/>
            <color indexed="81"/>
            <rFont val="Tahoma"/>
            <family val="2"/>
          </rPr>
          <t xml:space="preserve">
expected, (EBS/03/93)</t>
        </r>
      </text>
    </comment>
  </commentList>
</comments>
</file>

<file path=xl/sharedStrings.xml><?xml version="1.0" encoding="utf-8"?>
<sst xmlns="http://schemas.openxmlformats.org/spreadsheetml/2006/main" count="1755" uniqueCount="499">
  <si>
    <t>Year</t>
  </si>
  <si>
    <t>Banking crisis (number)</t>
  </si>
  <si>
    <t>Currency crisis (number)</t>
  </si>
  <si>
    <t>Sovereign debt crisis (number)</t>
  </si>
  <si>
    <t>Total</t>
  </si>
  <si>
    <t>Country</t>
  </si>
  <si>
    <t>Systemic Banking Crisis (starting date)</t>
  </si>
  <si>
    <t>Currency Crisis</t>
  </si>
  <si>
    <t>(year)</t>
  </si>
  <si>
    <t>Albania</t>
  </si>
  <si>
    <t>Algeria</t>
  </si>
  <si>
    <t>1988, 1994</t>
  </si>
  <si>
    <t>Angola</t>
  </si>
  <si>
    <t>Argentina</t>
  </si>
  <si>
    <t>1980, 1989, 1995, 2001</t>
  </si>
  <si>
    <t>Armenia</t>
  </si>
  <si>
    <t>Australia</t>
  </si>
  <si>
    <t>Austria</t>
  </si>
  <si>
    <t>Azerbaijan</t>
  </si>
  <si>
    <t>Bangladesh</t>
  </si>
  <si>
    <t>Barbados</t>
  </si>
  <si>
    <t>Belarus</t>
  </si>
  <si>
    <t>Belgium</t>
  </si>
  <si>
    <t>Belize</t>
  </si>
  <si>
    <t>Benin</t>
  </si>
  <si>
    <t xml:space="preserve">Bhutan              </t>
  </si>
  <si>
    <t>Bolivia</t>
  </si>
  <si>
    <t>1986, 1994</t>
  </si>
  <si>
    <t>1973, 1981</t>
  </si>
  <si>
    <t>Bosnia and Herzegovina</t>
  </si>
  <si>
    <t>Botswana</t>
  </si>
  <si>
    <t>Brazil</t>
  </si>
  <si>
    <t>1990, 1994</t>
  </si>
  <si>
    <t>Brunei</t>
  </si>
  <si>
    <t>Bulgaria</t>
  </si>
  <si>
    <t>Burkina Faso</t>
  </si>
  <si>
    <t>Burundi</t>
  </si>
  <si>
    <t xml:space="preserve">Cambodia            </t>
  </si>
  <si>
    <t>1971, 1992</t>
  </si>
  <si>
    <t>Cameroon</t>
  </si>
  <si>
    <t>1987, 1995</t>
  </si>
  <si>
    <t>Canada</t>
  </si>
  <si>
    <t>Cape Verde</t>
  </si>
  <si>
    <t>Central African Rep.</t>
  </si>
  <si>
    <t>1976, 1995</t>
  </si>
  <si>
    <t>Chad</t>
  </si>
  <si>
    <t>1983, 1992</t>
  </si>
  <si>
    <t>Chile</t>
  </si>
  <si>
    <t>1976, 1981</t>
  </si>
  <si>
    <t>1972, 1982</t>
  </si>
  <si>
    <t>China, P.R.</t>
  </si>
  <si>
    <t>Colombia</t>
  </si>
  <si>
    <t>1982, 1998</t>
  </si>
  <si>
    <t xml:space="preserve">Comoros             </t>
  </si>
  <si>
    <t>Congo, Dem. Rep. of</t>
  </si>
  <si>
    <t>1983, 1991, 1994</t>
  </si>
  <si>
    <t>Congo, Rep. of</t>
  </si>
  <si>
    <t>Costa Rica</t>
  </si>
  <si>
    <t>1987, 1994</t>
  </si>
  <si>
    <t>1981, 1991</t>
  </si>
  <si>
    <t>Côte d’Ivoire</t>
  </si>
  <si>
    <t>Croatia</t>
  </si>
  <si>
    <t>Czech Republic</t>
  </si>
  <si>
    <t>Denmark</t>
  </si>
  <si>
    <t>Djibouti</t>
  </si>
  <si>
    <t>Dominica</t>
  </si>
  <si>
    <t>n.a.</t>
  </si>
  <si>
    <t>Dominican Republic</t>
  </si>
  <si>
    <t>1985, 1990, 2003</t>
  </si>
  <si>
    <t>1982, 2003</t>
  </si>
  <si>
    <t>1994, 2005</t>
  </si>
  <si>
    <t>Ecuador</t>
  </si>
  <si>
    <t>1982, 1999</t>
  </si>
  <si>
    <t>1982, 1999, 2008</t>
  </si>
  <si>
    <t>1995, 2000, 2009</t>
  </si>
  <si>
    <t>Egypt</t>
  </si>
  <si>
    <t>El Salvador</t>
  </si>
  <si>
    <t>Equatorial Guinea</t>
  </si>
  <si>
    <t>1980, 1994</t>
  </si>
  <si>
    <t>Eritrea</t>
  </si>
  <si>
    <t>Estonia</t>
  </si>
  <si>
    <t xml:space="preserve">Ethiopia            </t>
  </si>
  <si>
    <t xml:space="preserve">Fiji                </t>
  </si>
  <si>
    <t>Finland</t>
  </si>
  <si>
    <t>France</t>
  </si>
  <si>
    <t>Gabon</t>
  </si>
  <si>
    <t>1986, 2002</t>
  </si>
  <si>
    <t>Gambia, The</t>
  </si>
  <si>
    <t>1985, 2003</t>
  </si>
  <si>
    <t>Georgia</t>
  </si>
  <si>
    <t>1992, 1999</t>
  </si>
  <si>
    <t>Germany</t>
  </si>
  <si>
    <t>Ghana</t>
  </si>
  <si>
    <t>Greece</t>
  </si>
  <si>
    <t>Grenada</t>
  </si>
  <si>
    <t>Guatemala</t>
  </si>
  <si>
    <t>Guinea</t>
  </si>
  <si>
    <t>1985, 1993</t>
  </si>
  <si>
    <t>1982, 2005</t>
  </si>
  <si>
    <t>Guinea-Bissau</t>
  </si>
  <si>
    <t xml:space="preserve">Guyana              </t>
  </si>
  <si>
    <t xml:space="preserve">Haiti               </t>
  </si>
  <si>
    <t>1992, 2003</t>
  </si>
  <si>
    <t xml:space="preserve">Honduras               </t>
  </si>
  <si>
    <t>China, P.R.: Hong Kong</t>
  </si>
  <si>
    <t>Hungary</t>
  </si>
  <si>
    <t>1991, 2008</t>
  </si>
  <si>
    <t>Iceland</t>
  </si>
  <si>
    <t>1975, 1981, 1989, 2008</t>
  </si>
  <si>
    <t>India</t>
  </si>
  <si>
    <t>Indonesia</t>
  </si>
  <si>
    <t>1979, 1998</t>
  </si>
  <si>
    <t>Iran, I.R. of</t>
  </si>
  <si>
    <t>Ireland</t>
  </si>
  <si>
    <t>Israel</t>
  </si>
  <si>
    <t>1975, 1980, 1985</t>
  </si>
  <si>
    <t>Italy</t>
  </si>
  <si>
    <t>Jamaica</t>
  </si>
  <si>
    <t>1978, 1983, 1991</t>
  </si>
  <si>
    <t>1978, 2010</t>
  </si>
  <si>
    <t>Japan</t>
  </si>
  <si>
    <t>Jordan</t>
  </si>
  <si>
    <t xml:space="preserve">Kazakhstan          </t>
  </si>
  <si>
    <t>Kenya</t>
  </si>
  <si>
    <t>1985, 1992</t>
  </si>
  <si>
    <t>Korea</t>
  </si>
  <si>
    <t>Kuwait</t>
  </si>
  <si>
    <t xml:space="preserve">Kyrgyz Republic     </t>
  </si>
  <si>
    <t>Lao People’s Dem. Rep.</t>
  </si>
  <si>
    <t>1972, 1978, 1986, 1997</t>
  </si>
  <si>
    <t>Latvia</t>
  </si>
  <si>
    <t>1995, 2008</t>
  </si>
  <si>
    <t>Lebanon</t>
  </si>
  <si>
    <t>1984, 1990</t>
  </si>
  <si>
    <t>Lesotho</t>
  </si>
  <si>
    <t>Liberia</t>
  </si>
  <si>
    <t xml:space="preserve">Libya               </t>
  </si>
  <si>
    <t>Lithuania</t>
  </si>
  <si>
    <t>Luxembourg</t>
  </si>
  <si>
    <t>Macedonia</t>
  </si>
  <si>
    <t>Madagascar</t>
  </si>
  <si>
    <t>1984, 1994, 2004</t>
  </si>
  <si>
    <t>Malawi</t>
  </si>
  <si>
    <t>Malaysia</t>
  </si>
  <si>
    <t xml:space="preserve">Maldives            </t>
  </si>
  <si>
    <t>Mali</t>
  </si>
  <si>
    <t>Mauritania</t>
  </si>
  <si>
    <t>Mauritius</t>
  </si>
  <si>
    <t>Mexico</t>
  </si>
  <si>
    <t>1981, 1994</t>
  </si>
  <si>
    <t>1977, 1982, 1995</t>
  </si>
  <si>
    <t xml:space="preserve">Moldova             </t>
  </si>
  <si>
    <t xml:space="preserve">Mongolia            </t>
  </si>
  <si>
    <t>1990, 1997</t>
  </si>
  <si>
    <t>Morocco</t>
  </si>
  <si>
    <t>Mozambique</t>
  </si>
  <si>
    <t>Myanmar</t>
  </si>
  <si>
    <t xml:space="preserve">Namibia             </t>
  </si>
  <si>
    <t>Nepal</t>
  </si>
  <si>
    <t>1984, 1992</t>
  </si>
  <si>
    <t>Netherlands</t>
  </si>
  <si>
    <t>New Caledonia</t>
  </si>
  <si>
    <t>New Zealand</t>
  </si>
  <si>
    <t>Nicaragua</t>
  </si>
  <si>
    <t>1990, 2000</t>
  </si>
  <si>
    <t>1979, 1985, 1990</t>
  </si>
  <si>
    <t>Niger</t>
  </si>
  <si>
    <t>Nigeria</t>
  </si>
  <si>
    <t>1991, 2009</t>
  </si>
  <si>
    <t>Norway</t>
  </si>
  <si>
    <t>Pakistan</t>
  </si>
  <si>
    <t>Panama</t>
  </si>
  <si>
    <t>Papua New Guinea</t>
  </si>
  <si>
    <t>Paraguay</t>
  </si>
  <si>
    <t>1984, 1989, 2002</t>
  </si>
  <si>
    <t>Peru</t>
  </si>
  <si>
    <t>1976, 1981, 1988</t>
  </si>
  <si>
    <t>Philippines</t>
  </si>
  <si>
    <t>1983, 1997</t>
  </si>
  <si>
    <t>1983, 1998</t>
  </si>
  <si>
    <t>Poland</t>
  </si>
  <si>
    <t>Portugal</t>
  </si>
  <si>
    <t>Romania</t>
  </si>
  <si>
    <t>Russia</t>
  </si>
  <si>
    <t>1998, 2008</t>
  </si>
  <si>
    <t>Rwanda</t>
  </si>
  <si>
    <t>São Tomé and Principe</t>
  </si>
  <si>
    <t>1987, 1992, 1997</t>
  </si>
  <si>
    <t>Senegal</t>
  </si>
  <si>
    <t>Serbia, Republic of</t>
  </si>
  <si>
    <t>Seychelles</t>
  </si>
  <si>
    <t>Sierra Leone</t>
  </si>
  <si>
    <t>1983, 1989, 1998</t>
  </si>
  <si>
    <t>Singapore</t>
  </si>
  <si>
    <t>Slovak Republic</t>
  </si>
  <si>
    <t>Slovenia</t>
  </si>
  <si>
    <t>1992, 2008</t>
  </si>
  <si>
    <t>South Africa</t>
  </si>
  <si>
    <t>Spain</t>
  </si>
  <si>
    <t>1977, 2008</t>
  </si>
  <si>
    <t>Sri Lanka</t>
  </si>
  <si>
    <t>Sudan</t>
  </si>
  <si>
    <t>Suriname</t>
  </si>
  <si>
    <t>Swaziland</t>
  </si>
  <si>
    <t>Sweden</t>
  </si>
  <si>
    <t>Syrian Arab Republic</t>
  </si>
  <si>
    <t>Switzerland</t>
  </si>
  <si>
    <t>Tajikistan</t>
  </si>
  <si>
    <t>Tanzania</t>
  </si>
  <si>
    <t>1985, 1990</t>
  </si>
  <si>
    <t>Thailand</t>
  </si>
  <si>
    <t>Togo</t>
  </si>
  <si>
    <t>Trinidad and Tobago</t>
  </si>
  <si>
    <t>Tunisia</t>
  </si>
  <si>
    <t>Turkey</t>
  </si>
  <si>
    <t>1982, 2000</t>
  </si>
  <si>
    <t>1978, 1984, 1991, 1996, 2001</t>
  </si>
  <si>
    <t>Turkmenistan</t>
  </si>
  <si>
    <t>Uganda</t>
  </si>
  <si>
    <t>1980, 1988</t>
  </si>
  <si>
    <t>Ukraine</t>
  </si>
  <si>
    <t>United Kingdom</t>
  </si>
  <si>
    <t>United States</t>
  </si>
  <si>
    <t>1988, 2007</t>
  </si>
  <si>
    <t>Uruguay</t>
  </si>
  <si>
    <t>1981, 2002</t>
  </si>
  <si>
    <t>1972, 1983, 1990, 2002</t>
  </si>
  <si>
    <t>1983, 2002</t>
  </si>
  <si>
    <t>1991, 2003</t>
  </si>
  <si>
    <t>Uzbekistan</t>
  </si>
  <si>
    <t>Venezuela</t>
  </si>
  <si>
    <t>1984, 1989, 1994, 2002, 2010</t>
  </si>
  <si>
    <t>Vietnam</t>
  </si>
  <si>
    <t>1972, 1981, 1987</t>
  </si>
  <si>
    <t>Yemen</t>
  </si>
  <si>
    <t>1985, 1995</t>
  </si>
  <si>
    <t>Yugoslavia, SFR</t>
  </si>
  <si>
    <t>Zambia</t>
  </si>
  <si>
    <t>Zimbabwe</t>
  </si>
  <si>
    <t>1983, 1991, 1998, 2003</t>
  </si>
  <si>
    <t>Start</t>
  </si>
  <si>
    <t>End</t>
  </si>
  <si>
    <t>Liquidity support</t>
  </si>
  <si>
    <t>Guyana</t>
  </si>
  <si>
    <t>Haiti</t>
  </si>
  <si>
    <t>São Tomé &amp; Príncipe</t>
  </si>
  <si>
    <t>Slovak Rep</t>
  </si>
  <si>
    <t>Central African Rep</t>
  </si>
  <si>
    <t>China, Mainland</t>
  </si>
  <si>
    <t>Congo, Dem Rep</t>
  </si>
  <si>
    <t>Congo, Rep</t>
  </si>
  <si>
    <t>Cote d'Ivoire</t>
  </si>
  <si>
    <t>Dominican Rep</t>
  </si>
  <si>
    <t>Mongolia</t>
  </si>
  <si>
    <t>small</t>
  </si>
  <si>
    <t>Kazakhstan</t>
  </si>
  <si>
    <t>Gross</t>
  </si>
  <si>
    <t>Fiscal cost net (%GDP)</t>
  </si>
  <si>
    <t>Peak NPLs (as % of total loans; unofficial estimate)</t>
  </si>
  <si>
    <t>Outcome variables</t>
  </si>
  <si>
    <t>2009, 2010</t>
  </si>
  <si>
    <t>2010, 2012</t>
  </si>
  <si>
    <t>IMF program put in place (year)</t>
  </si>
  <si>
    <t>N</t>
  </si>
  <si>
    <t>Y</t>
  </si>
  <si>
    <t>IMF program put in place (Y/N)</t>
  </si>
  <si>
    <t xml:space="preserve">N </t>
  </si>
  <si>
    <t>Recap cost to government (net) (as % of GDP)</t>
  </si>
  <si>
    <t xml:space="preserve">     Recovery proceeds (% of GDP)</t>
  </si>
  <si>
    <t>Recovery (Y/N)</t>
  </si>
  <si>
    <t>Recapitalization (Y/N)</t>
  </si>
  <si>
    <t>Asset Purchases and Transfers (Y/N)</t>
  </si>
  <si>
    <t>Nationalizations (Y/N)</t>
  </si>
  <si>
    <t>Bank restructuring (Y/N)</t>
  </si>
  <si>
    <t>Resolution phase</t>
  </si>
  <si>
    <t>Peak support (in % of deposits)</t>
  </si>
  <si>
    <t xml:space="preserve">Money market funds (capped at 50 bio); full guarantee on transaction deposits; newly issued senior unsecured debt. </t>
  </si>
  <si>
    <t xml:space="preserve">Guarantee on short-to-medium term debt; blanket guarantee on Northern Rock and Bradford &amp; Bingley wholesale deposits. </t>
  </si>
  <si>
    <t>Medium-term debt of banks and mortgage insitutions</t>
  </si>
  <si>
    <t xml:space="preserve">Unlimited protection for all deposits by individuals and small entreprises until end-2010, and capped at €100,000 thereafter </t>
  </si>
  <si>
    <t xml:space="preserve">Interbank lending for qualifying banks. </t>
  </si>
  <si>
    <t xml:space="preserve">Debt issued by credit institutions. </t>
  </si>
  <si>
    <t xml:space="preserve">Interbank loans of solvent banks. </t>
  </si>
  <si>
    <t xml:space="preserve">Unlimited coverage to all deposits. </t>
  </si>
  <si>
    <t>Guarantees on Dexia's debt</t>
  </si>
  <si>
    <t>Guarantees on Parex syndicated loans</t>
  </si>
  <si>
    <t xml:space="preserve">State guarantee for new bank liabilities. </t>
  </si>
  <si>
    <t xml:space="preserve">Unlimited coverage to most liabilities of 10 banks. </t>
  </si>
  <si>
    <t xml:space="preserve">Unlimited coverage to domestic deposits. </t>
  </si>
  <si>
    <t xml:space="preserve">Unlimited protection to depositors of small banks. </t>
  </si>
  <si>
    <t xml:space="preserve">Unlimited coverage of household deposits. </t>
  </si>
  <si>
    <t xml:space="preserve">Deposits and unsecured claims of PCA banks. </t>
  </si>
  <si>
    <t xml:space="preserve"> </t>
  </si>
  <si>
    <t xml:space="preserve">All liabilities (including contingent) of domestically incorporated banks except for owners' deposits, deposits linked to criminal activities, subordinated debt, and equity </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</si>
  <si>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</si>
  <si>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All liabilities, except for shareholders</t>
  </si>
  <si>
    <t>The announcement was that the government will back all deposits, but no explicit breakdown was given.</t>
  </si>
  <si>
    <t>All deposit liabilities except for related parties.</t>
  </si>
  <si>
    <t>All bank liabilities, including inter-bank deposits but excluding subordinated debt</t>
  </si>
  <si>
    <t>Deposits only of commercial banks, finance companies and merchant banks, including overseas branches of domestic banking institutions.</t>
  </si>
  <si>
    <t>All liabilities (excluding shareholders’ capital and subordinated debt) of banks, securities companies, insurance companies, merchant banks, mutual savings and finance companies, and credit unions. Overseas branches were also included.</t>
  </si>
  <si>
    <t>All deposits, including interbank deposits</t>
  </si>
  <si>
    <t>Depositors’ funds in licensed deposit-taking institutions, pension funds managed by authorized institutions, and policy-holders funds in insurance companies</t>
  </si>
  <si>
    <t>All creditors except for shareholders</t>
  </si>
  <si>
    <t>Coverage of guarantee</t>
  </si>
  <si>
    <t>Date of removal</t>
  </si>
  <si>
    <t>Already in place</t>
  </si>
  <si>
    <t>Date of introduction</t>
  </si>
  <si>
    <t>Bank holiday (Y/N)</t>
  </si>
  <si>
    <t>Deposit freeze (Y/N)</t>
  </si>
  <si>
    <t>Deposit freeze and bank holiday</t>
  </si>
  <si>
    <t>Containment phase</t>
  </si>
  <si>
    <t>Unlimited</t>
  </si>
  <si>
    <t>Full</t>
  </si>
  <si>
    <t>Deposit insurance(Y/N)</t>
  </si>
  <si>
    <t>Institutions</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</si>
  <si>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</si>
  <si>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</si>
  <si>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</si>
  <si>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</si>
  <si>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</si>
  <si>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</si>
  <si>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</si>
  <si>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</si>
  <si>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</si>
  <si>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</si>
  <si>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</si>
  <si>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</si>
  <si>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</si>
  <si>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</si>
  <si>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</si>
  <si>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</si>
  <si>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</si>
  <si>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</si>
  <si>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</si>
  <si>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</si>
  <si>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</si>
  <si>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</si>
  <si>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</si>
  <si>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</si>
  <si>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</si>
  <si>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</si>
  <si>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</si>
  <si>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</si>
  <si>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</si>
  <si>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</si>
  <si>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</si>
  <si>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</si>
  <si>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</si>
  <si>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</si>
  <si>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</si>
  <si>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</si>
  <si>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 xml:space="preserve">Brief description of crisis </t>
  </si>
  <si>
    <t>1988</t>
  </si>
  <si>
    <t>Date when crisis became systemic</t>
  </si>
  <si>
    <t>Country name</t>
  </si>
  <si>
    <t>Sovereign Debt Restructuring (year)</t>
  </si>
  <si>
    <t>ongoing</t>
  </si>
  <si>
    <t>Nonperforming loans</t>
  </si>
  <si>
    <t>Twin crisis (number) 1/</t>
  </si>
  <si>
    <t>Triple crisis (number) 2/</t>
  </si>
  <si>
    <t>1/ Twin crisis indicates banking crisis in year t and currency crisis during [t-1, t+1]. 2/ Triple crisis indicates banking crisis in year t and currency crisis during [t-1, t+1] and debt crisis during [t-1, t+1].</t>
  </si>
  <si>
    <t>Coverage of deposit freeze: time deposits only ? (Y/N)</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</si>
  <si>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</si>
  <si>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t>
  </si>
  <si>
    <t>…</t>
  </si>
  <si>
    <t>Armenia 4/</t>
  </si>
  <si>
    <t>Significant Bank Liabilities Guarantees</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</si>
  <si>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</si>
  <si>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Asset management company</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</si>
  <si>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</si>
  <si>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</si>
  <si>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 xml:space="preserve">Guarantees on all interbank transactions, foreign credit lines and pension deposits. </t>
  </si>
  <si>
    <t>Fiscal cost
(% of financial sector assets)</t>
  </si>
  <si>
    <t>Cyprus</t>
  </si>
  <si>
    <t>Bank asset quality deteriorated as the real estate boom turned to bust and growth came to a halt. Furthermore, banks in Cyprus were heavily exposed to Greece with banks’ holdings of Greek loans and Greek government bonds amounting to about 130 percent and 40 percent of Cyprus’s GDP respectively at end-June 2011. The intensification of the Greek crisis led to an erosion of confidence in Cypriot banks and the sovereign, which lost market access in May 2011. The banks experienced deposit outflows as discussions on a restructuring of Greek debt started in mid-2011 and had to resort to emergency liquidity assistance from the Central Bank of Cyprus. As a result of the Greek debt restructuring, BoC and Laiki suffered combined losses of 25 percent of GDP. BoC managed to attract capital to cover for the loss, Laiki required public support of €2 billion (10 percent of GDP) in 2012. In early 2013, an independent due-diligence bottom-up assessment of banks’ loan books found that both Laiki and BoC were economically insolvent. Total capital needs of the sector were estimated at above €10 billion (60 percent of GDP). The authorities resorted later to imposing a bank holiday and deposit freezes and further recapitalizations to restore financial stability.</t>
  </si>
  <si>
    <t>Moldova</t>
  </si>
  <si>
    <t>Three banks—Banca de Economii (BEM), Banca Sociala, and Unibank— representing a third of the system were closed in October 2015, after being under special administration of the National Bank of Moldova (NBM) for almost one year. A first stage forensic audit revealed a well-orchestrated fraud by seemingly unrelated shareholders and highlighted the shortcomings in the regulatory and supervisory frameworks. A generalized run on deposits was avoided largely because of a full payout on withdrawn deposits, but there are concerns about the health of some banks.</t>
  </si>
  <si>
    <t>South Sudan</t>
  </si>
  <si>
    <t>St. Kitts and Nevis</t>
  </si>
  <si>
    <t>Controls on bank transfers from Greek banks to foreign banks, and limits on cash withdrawals (only €60 per day permitted). In September 2015, a few modifications were introduced: i) account holders could withdraw cash in just one transaction per week, so long as it complied with limits; ii)  up to 10% could be withdrawn from funds deposited in Greece from abroad. People with foreign credit cards such as tourists could withdraw through ATMs higher amounts of cash. Other changes allowed time deposits to be terminated prematurely to cover real estate purchases and living expenses up to €1800 per month. Furthermore, resident Greeks making payments or remittances to foreign banks in which they had accounts in their name had the €1800 limit removed and businesses making payments abroad could send up to €5000 per day per client without seeking special permission. Controls were further relaxed in 2016-2018, but restrictions remained still in place in early 2018.</t>
  </si>
  <si>
    <t>Limits to Withdrawals of FX deposits to UAH15k per day. June/2014, limits to UAH deposit withdrawals to UAH150k per day. Limits to withdrawals of UAH deposits relaxed to 300k per day in July 2015, to 500k per day in March 2016, and removed in September 2016. On FX deposits, relaxed to UAH20k per day in September 2015, to 50k per day in March 2016, to 200k in December 2016, and removed in August 2017. But some FX restrictions in payments abroad remain up to end-2017.</t>
  </si>
  <si>
    <t>Sovereign Debt Crisis (year)</t>
  </si>
  <si>
    <t>IMF program</t>
  </si>
  <si>
    <t>Data file to accompany paper "Systemic Banking Crises Revisited"</t>
  </si>
  <si>
    <t>by Luc Laeven and Fabian Valencia (2018)</t>
  </si>
  <si>
    <t>1982 6/</t>
  </si>
  <si>
    <t>1994 6/</t>
  </si>
  <si>
    <t>1995 6/</t>
  </si>
  <si>
    <t>1983 6/</t>
  </si>
  <si>
    <t>1993 6/</t>
  </si>
  <si>
    <t>1985 6/</t>
  </si>
  <si>
    <t>1998 6/</t>
  </si>
  <si>
    <t>1992 6/</t>
  </si>
  <si>
    <t>1994 7/</t>
  </si>
  <si>
    <t>2012 7/</t>
  </si>
  <si>
    <t>1992 7/</t>
  </si>
  <si>
    <t>1996 7/</t>
  </si>
  <si>
    <t>1998 7/</t>
  </si>
  <si>
    <t>1991 7/</t>
  </si>
  <si>
    <t>1985 7/</t>
  </si>
  <si>
    <t>2000 7/</t>
  </si>
  <si>
    <t>2015 7/</t>
  </si>
  <si>
    <t>1995 7/</t>
  </si>
  <si>
    <t>1986 7/</t>
  </si>
  <si>
    <t>2001 7/</t>
  </si>
  <si>
    <t>1999 7/</t>
  </si>
  <si>
    <t>1984 7/</t>
  </si>
  <si>
    <t>2002 7/</t>
  </si>
  <si>
    <t>1981 7/</t>
  </si>
  <si>
    <t>2011 7/</t>
  </si>
  <si>
    <t>Argentina 8/</t>
  </si>
  <si>
    <t>Recoveries</t>
  </si>
  <si>
    <t xml:space="preserve">Azerbaijan </t>
  </si>
  <si>
    <t xml:space="preserve">Belarus </t>
  </si>
  <si>
    <t xml:space="preserve">Bosnia and Herzegovina </t>
  </si>
  <si>
    <t>Brazil 8/</t>
  </si>
  <si>
    <t>Czech Republic 8/</t>
  </si>
  <si>
    <t xml:space="preserve">Estonia </t>
  </si>
  <si>
    <t>France 8/</t>
  </si>
  <si>
    <t xml:space="preserve">Georgia </t>
  </si>
  <si>
    <t xml:space="preserve">Hungary </t>
  </si>
  <si>
    <t>Hungary 8/</t>
  </si>
  <si>
    <t>Kazakhstan 8/</t>
  </si>
  <si>
    <t xml:space="preserve">Philippines </t>
  </si>
  <si>
    <t xml:space="preserve">Poland </t>
  </si>
  <si>
    <t xml:space="preserve">Portugal </t>
  </si>
  <si>
    <t xml:space="preserve">Romania </t>
  </si>
  <si>
    <t xml:space="preserve">Russia </t>
  </si>
  <si>
    <t>Russia 8/</t>
  </si>
  <si>
    <t xml:space="preserve">Slovenia </t>
  </si>
  <si>
    <t>Sweden 8/</t>
  </si>
  <si>
    <t>Switzerland 8/</t>
  </si>
  <si>
    <t xml:space="preserve">Ukraine </t>
  </si>
  <si>
    <t>United States 8/</t>
  </si>
  <si>
    <r>
      <t>Output loss</t>
    </r>
    <r>
      <rPr>
        <b/>
        <vertAlign val="superscript"/>
        <sz val="9"/>
        <rFont val="Times New Roman"/>
        <family val="1"/>
      </rPr>
      <t xml:space="preserve"> 1/</t>
    </r>
  </si>
  <si>
    <r>
      <t>Fiscal Costs</t>
    </r>
    <r>
      <rPr>
        <b/>
        <vertAlign val="superscript"/>
        <sz val="9"/>
        <rFont val="Times New Roman"/>
        <family val="1"/>
      </rPr>
      <t xml:space="preserve"> 2/
</t>
    </r>
    <r>
      <rPr>
        <b/>
        <sz val="9"/>
        <rFont val="Times New Roman"/>
        <family val="1"/>
      </rPr>
      <t>(% of GDP)</t>
    </r>
  </si>
  <si>
    <r>
      <t>Fiscal Costs, net</t>
    </r>
    <r>
      <rPr>
        <b/>
        <vertAlign val="superscript"/>
        <sz val="9"/>
        <rFont val="Times New Roman"/>
        <family val="1"/>
      </rPr>
      <t xml:space="preserve"> 2/
</t>
    </r>
    <r>
      <rPr>
        <b/>
        <sz val="9"/>
        <rFont val="Times New Roman"/>
        <family val="1"/>
      </rPr>
      <t>(% of GDP)</t>
    </r>
  </si>
  <si>
    <r>
      <t>Peak liquidity</t>
    </r>
    <r>
      <rPr>
        <b/>
        <vertAlign val="superscript"/>
        <sz val="9"/>
        <rFont val="Times New Roman"/>
        <family val="1"/>
      </rPr>
      <t xml:space="preserve"> 3/</t>
    </r>
  </si>
  <si>
    <r>
      <t>Liquidity support</t>
    </r>
    <r>
      <rPr>
        <b/>
        <vertAlign val="superscript"/>
        <sz val="9"/>
        <rFont val="Times New Roman"/>
        <family val="1"/>
      </rPr>
      <t xml:space="preserve"> 3/</t>
    </r>
  </si>
  <si>
    <r>
      <t>Peak NPLs</t>
    </r>
    <r>
      <rPr>
        <b/>
        <vertAlign val="superscript"/>
        <sz val="9"/>
        <rFont val="Times New Roman"/>
        <family val="1"/>
      </rPr>
      <t xml:space="preserve"> 4/</t>
    </r>
  </si>
  <si>
    <r>
      <t>Increase in public debt</t>
    </r>
    <r>
      <rPr>
        <b/>
        <vertAlign val="superscript"/>
        <sz val="9"/>
        <rFont val="Times New Roman"/>
        <family val="1"/>
      </rPr>
      <t xml:space="preserve"> 5/</t>
    </r>
  </si>
  <si>
    <t>1999 6/</t>
  </si>
  <si>
    <t>2007, 2012, 2017</t>
  </si>
  <si>
    <t xml:space="preserve">Banking crisis start date </t>
  </si>
  <si>
    <t>Year of creation</t>
  </si>
  <si>
    <t xml:space="preserve">Introduction </t>
  </si>
  <si>
    <t>Duration (in months)</t>
  </si>
  <si>
    <t>Duration  (in days)</t>
  </si>
  <si>
    <t>Duration  (in months)</t>
  </si>
  <si>
    <t xml:space="preserve">          Date when it became extensive</t>
  </si>
  <si>
    <t xml:space="preserve">Coverage at start of crisis </t>
  </si>
  <si>
    <t>In local currency</t>
  </si>
  <si>
    <t>In percent of GDP per capita</t>
  </si>
  <si>
    <t>Partially in place</t>
  </si>
  <si>
    <t>Losses imposed on depositors (Y/N)</t>
  </si>
  <si>
    <t>Recap costs (in percent of GDP)</t>
  </si>
  <si>
    <t>1991, 1996, 2015</t>
  </si>
  <si>
    <t>1975, 1981, 1987, 2002, 2013</t>
  </si>
  <si>
    <t>1982, 2001, 2014</t>
  </si>
  <si>
    <t>1993, 2005, 2016</t>
  </si>
  <si>
    <t>1997, 2009, 2015</t>
  </si>
  <si>
    <t>1976, 1982, 1987, 1992, 1999, 2015</t>
  </si>
  <si>
    <t>1976, 1983, 1989, 1994, 1999, 2009, 2016</t>
  </si>
  <si>
    <t>1984, 2001, 2010</t>
  </si>
  <si>
    <t>1997, 2010</t>
  </si>
  <si>
    <t>1979, 1990, 2016</t>
  </si>
  <si>
    <t>1978, 1983, 1993, 2000, 2009, 2014</t>
  </si>
  <si>
    <t>2005, 2015</t>
  </si>
  <si>
    <t>1995, 2014</t>
  </si>
  <si>
    <t>1985, 1993, 2000, 2013</t>
  </si>
  <si>
    <t>1990, 2010, 2013</t>
  </si>
  <si>
    <t>1999, 2015</t>
  </si>
  <si>
    <t>1985, 2015</t>
  </si>
  <si>
    <t>1994, 2012</t>
  </si>
  <si>
    <t>1987, 2015</t>
  </si>
  <si>
    <t>1975, 1990, 1996, 2001,2007, 2012</t>
  </si>
  <si>
    <t>1984, 2015</t>
  </si>
  <si>
    <t>1983, 1989, 1997, 2016</t>
  </si>
  <si>
    <t>1998, 2014</t>
  </si>
  <si>
    <t>1981, 1988, 1993, 2012</t>
  </si>
  <si>
    <t>1990, 1995, 2001, 2016</t>
  </si>
  <si>
    <t>1998, 2008, 2014</t>
  </si>
  <si>
    <t>1998, 2009, 2014</t>
  </si>
  <si>
    <t>1998, 2015</t>
  </si>
  <si>
    <t>1982, 2017</t>
  </si>
  <si>
    <t>1983, 1989, 1996, 2009, 2015</t>
  </si>
  <si>
    <t xml:space="preserve">Croatia </t>
  </si>
  <si>
    <t xml:space="preserve">Kyrgyz Rep </t>
  </si>
  <si>
    <t xml:space="preserve">Latvia </t>
  </si>
  <si>
    <t xml:space="preserve">Lithuania </t>
  </si>
  <si>
    <t xml:space="preserve">Macedonia, FYR </t>
  </si>
  <si>
    <t xml:space="preserve">1/ In percent of GDP. Output losses are computed as the cumulative sum of the differences between actual and trend real GDP over the period [T, T+3], expressed in percent of trend real GDP, with T denoting the starting year of the crisis. The trend is computed by applying an HP filter (λ=100) to the GDP series over [T-20, T-1].  No output losses are reported for crises in transition economies that took place during the period of transition to market economies.
2/ Fiscal costs refer to outlays directly related to the restructuring of the financial sector.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5/ In percent of GDP. For episodes starting in 2007 and later, the increase in public debt is measured as the change in debt projections, over [T-1, T+3], relative to the pre-crisis debt projections, where T is the starting year of the crisis.
6/ Credit data missing. For these countries, end dates are based on GDP growth only. 
7/ We truncate the duration of crises at 5 years, starting with the first crisis year. 
8/ Borderline cases.
Source: WEO, IFS, IMF Staff reports, IMF Financial Soundness Indicators, Laeven and Valencia (2013), and authors’ calculation.
</t>
  </si>
  <si>
    <t>Unlimited coverage to depositors, bank and non-bank bonds.</t>
  </si>
  <si>
    <t xml:space="preserve">Deposit-like insurance instruments. Interbank loans and short-term debt. Specific guarantees for Dexia. </t>
  </si>
  <si>
    <t>Depositors, except shareholders up to CZK4m (at the 18 banks under restructuring) and CZK0 1m everywhere else</t>
  </si>
  <si>
    <t>All creditors except for subordinated debt and related parties</t>
  </si>
  <si>
    <t>All deposits and other credits of all domestic banks (excluding shareholders’ capital, subordinated debt, and related-parties deposits).</t>
  </si>
  <si>
    <t>2007, 2013, 2017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</si>
</sst>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409]mmm\-yy;@"/>
    <numFmt numFmtId="167" formatCode="m/d/yy;@"/>
    <numFmt numFmtId="168" formatCode="_(* #,##0_);_(* \(#,##0\);_(* &quot;-&quot;??_);_(@_)"/>
  </numFmts>
  <fonts count="21" x14ac:knownFonts="1">
    <font>
      <sz val="11"/>
      <color theme="1"/>
      <name val="Calibri"/>
      <family val="2"/>
      <scheme val="minor"/>
    </font>
    <font>
      <sz val="11"/>
      <color theme="1"/>
      <name val="Calibri"/>
      <family val="2"/>
      <scheme val="minor"/>
    </font>
    <font>
      <sz val="9"/>
      <name val="Times New Roman"/>
      <family val="1"/>
    </font>
    <font>
      <sz val="10"/>
      <name val="Times New Roman"/>
      <family val="1"/>
    </font>
    <font>
      <b/>
      <sz val="9"/>
      <name val="Times New Roman"/>
      <family val="1"/>
    </font>
    <font>
      <b/>
      <sz val="10"/>
      <color indexed="81"/>
      <name val="Tahoma"/>
      <family val="2"/>
    </font>
    <font>
      <sz val="10"/>
      <color indexed="81"/>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sz val="24"/>
      <color theme="1"/>
      <name val="Calibri"/>
      <family val="2"/>
      <scheme val="minor"/>
    </font>
    <font>
      <sz val="24"/>
      <color theme="1"/>
      <name val="Times New Roman"/>
      <family val="1"/>
    </font>
    <font>
      <sz val="12"/>
      <color theme="1"/>
      <name val="Times New Roman"/>
      <family val="1"/>
    </font>
    <font>
      <i/>
      <sz val="18"/>
      <color theme="1"/>
      <name val="Times New Roman"/>
      <family val="1"/>
    </font>
    <font>
      <sz val="18"/>
      <color theme="1"/>
      <name val="Times New Roman"/>
      <family val="1"/>
    </font>
    <font>
      <b/>
      <sz val="9"/>
      <name val="Arial"/>
      <family val="2"/>
    </font>
    <font>
      <sz val="9"/>
      <name val="Arial"/>
      <family val="2"/>
    </font>
    <font>
      <b/>
      <vertAlign val="superscript"/>
      <sz val="9"/>
      <name val="Times New Roman"/>
      <family val="1"/>
    </font>
    <font>
      <sz val="11"/>
      <name val="Calibri"/>
      <family val="2"/>
      <scheme val="minor"/>
    </font>
    <font>
      <sz val="9"/>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4">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bottom/>
      <diagonal/>
    </border>
    <border>
      <left/>
      <right/>
      <top style="thin">
        <color indexed="64"/>
      </top>
      <bottom style="double">
        <color indexed="64"/>
      </bottom>
      <diagonal/>
    </border>
    <border>
      <left/>
      <right style="thin">
        <color indexed="64"/>
      </right>
      <top/>
      <bottom/>
      <diagonal/>
    </border>
    <border>
      <left/>
      <right/>
      <top style="double">
        <color auto="1"/>
      </top>
      <bottom/>
      <diagonal/>
    </border>
    <border>
      <left style="thin">
        <color indexed="64"/>
      </left>
      <right/>
      <top style="double">
        <color auto="1"/>
      </top>
      <bottom/>
      <diagonal/>
    </border>
    <border>
      <left/>
      <right/>
      <top/>
      <bottom style="double">
        <color auto="1"/>
      </bottom>
      <diagonal/>
    </border>
    <border>
      <left style="thin">
        <color indexed="64"/>
      </left>
      <right style="thin">
        <color indexed="64"/>
      </right>
      <top/>
      <bottom style="double">
        <color auto="1"/>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cellStyleXfs>
  <cellXfs count="96">
    <xf numFmtId="0" fontId="0" fillId="0" borderId="0" xfId="0"/>
    <xf numFmtId="0" fontId="2" fillId="0" borderId="0" xfId="0" applyFont="1" applyAlignment="1">
      <alignment horizontal="right"/>
    </xf>
    <xf numFmtId="0" fontId="2" fillId="0" borderId="0" xfId="0" applyFont="1"/>
    <xf numFmtId="0" fontId="2" fillId="0" borderId="0" xfId="0" applyFont="1" applyAlignment="1">
      <alignment horizontal="right" wrapText="1"/>
    </xf>
    <xf numFmtId="0" fontId="2" fillId="0" borderId="0" xfId="0" applyFont="1" applyAlignment="1">
      <alignment wrapText="1"/>
    </xf>
    <xf numFmtId="0" fontId="2" fillId="0" borderId="2" xfId="0" applyFont="1" applyBorder="1" applyAlignment="1">
      <alignment horizontal="right"/>
    </xf>
    <xf numFmtId="0" fontId="2" fillId="0" borderId="2" xfId="0" applyFont="1" applyBorder="1" applyAlignment="1">
      <alignment wrapText="1"/>
    </xf>
    <xf numFmtId="0" fontId="2" fillId="0" borderId="2" xfId="0" applyFont="1" applyBorder="1" applyAlignment="1">
      <alignment horizontal="right" wrapText="1"/>
    </xf>
    <xf numFmtId="0" fontId="11" fillId="0" borderId="0" xfId="0" applyFont="1" applyAlignment="1">
      <alignment horizontal="center" vertical="top"/>
    </xf>
    <xf numFmtId="0" fontId="12" fillId="0" borderId="0" xfId="0" applyFont="1" applyAlignment="1">
      <alignment horizontal="center" vertical="top"/>
    </xf>
    <xf numFmtId="0" fontId="13" fillId="0" borderId="0" xfId="0" applyFont="1"/>
    <xf numFmtId="0" fontId="14" fillId="0" borderId="0" xfId="0" applyFont="1" applyAlignment="1">
      <alignment horizontal="center" vertical="top"/>
    </xf>
    <xf numFmtId="0" fontId="2" fillId="0" borderId="5" xfId="2" applyFont="1" applyBorder="1"/>
    <xf numFmtId="0" fontId="2" fillId="0" borderId="0" xfId="2" applyFont="1"/>
    <xf numFmtId="0" fontId="15" fillId="2" borderId="0" xfId="0" applyFont="1" applyFill="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6" fillId="0" borderId="5" xfId="2" applyFont="1" applyBorder="1"/>
    <xf numFmtId="0" fontId="17" fillId="0" borderId="5" xfId="2" applyFont="1" applyBorder="1" applyAlignment="1">
      <alignment horizontal="center"/>
    </xf>
    <xf numFmtId="0" fontId="16" fillId="0" borderId="0" xfId="2" applyFont="1"/>
    <xf numFmtId="0" fontId="17" fillId="0" borderId="0" xfId="2" applyFont="1" applyAlignment="1">
      <alignment horizontal="center"/>
    </xf>
    <xf numFmtId="0" fontId="17" fillId="0" borderId="0" xfId="2" applyFont="1"/>
    <xf numFmtId="0" fontId="16" fillId="0" borderId="0" xfId="2" applyFont="1" applyAlignment="1">
      <alignment vertical="top"/>
    </xf>
    <xf numFmtId="166" fontId="17" fillId="0" borderId="0" xfId="2" applyNumberFormat="1" applyFont="1" applyAlignment="1">
      <alignment horizontal="center" vertical="center"/>
    </xf>
    <xf numFmtId="17" fontId="17" fillId="0" borderId="0" xfId="2" applyNumberFormat="1" applyFont="1" applyAlignment="1">
      <alignment horizontal="center" vertical="center"/>
    </xf>
    <xf numFmtId="0" fontId="17" fillId="0" borderId="0" xfId="2" applyFont="1" applyAlignment="1">
      <alignment horizontal="center" vertical="center"/>
    </xf>
    <xf numFmtId="0" fontId="17" fillId="0" borderId="0" xfId="2" applyFont="1" applyAlignment="1">
      <alignment horizontal="left" indent="3"/>
    </xf>
    <xf numFmtId="0" fontId="17" fillId="0" borderId="0" xfId="2" applyFont="1" applyAlignment="1">
      <alignment horizontal="left"/>
    </xf>
    <xf numFmtId="0" fontId="17" fillId="0" borderId="0" xfId="2" applyFont="1" applyAlignment="1">
      <alignment horizontal="left" wrapText="1"/>
    </xf>
    <xf numFmtId="10" fontId="17" fillId="0" borderId="0" xfId="2" applyNumberFormat="1" applyFont="1" applyAlignment="1">
      <alignment horizontal="center" vertical="center"/>
    </xf>
    <xf numFmtId="10" fontId="17" fillId="0" borderId="0" xfId="3" applyNumberFormat="1" applyFont="1" applyFill="1" applyAlignment="1">
      <alignment horizontal="center" vertical="center"/>
    </xf>
    <xf numFmtId="168" fontId="17" fillId="0" borderId="0" xfId="4" applyNumberFormat="1" applyFont="1" applyFill="1" applyAlignment="1">
      <alignment horizontal="center" vertical="center"/>
    </xf>
    <xf numFmtId="0" fontId="17" fillId="0" borderId="0" xfId="4" applyNumberFormat="1" applyFont="1" applyFill="1" applyAlignment="1">
      <alignment horizontal="center" vertical="center"/>
    </xf>
    <xf numFmtId="9" fontId="17" fillId="0" borderId="0" xfId="3" applyFont="1" applyFill="1" applyAlignment="1">
      <alignment horizontal="center" vertical="center"/>
    </xf>
    <xf numFmtId="0" fontId="16" fillId="0" borderId="0" xfId="2" applyFont="1" applyAlignment="1">
      <alignment horizontal="left"/>
    </xf>
    <xf numFmtId="167" fontId="17" fillId="0" borderId="0" xfId="2" applyNumberFormat="1" applyFont="1" applyAlignment="1">
      <alignment horizontal="center" vertical="center"/>
    </xf>
    <xf numFmtId="14" fontId="17" fillId="0" borderId="0" xfId="2" applyNumberFormat="1" applyFont="1" applyAlignment="1">
      <alignment horizontal="center" vertical="center"/>
    </xf>
    <xf numFmtId="0" fontId="16" fillId="0" borderId="0" xfId="2" applyFont="1" applyAlignment="1">
      <alignment horizontal="left" vertical="top"/>
    </xf>
    <xf numFmtId="0" fontId="17" fillId="0" borderId="0" xfId="2" applyFont="1" applyAlignment="1">
      <alignment horizontal="left" vertical="top" indent="3"/>
    </xf>
    <xf numFmtId="0" fontId="17" fillId="0" borderId="0" xfId="2" applyFont="1" applyAlignment="1">
      <alignment horizontal="left" vertical="center"/>
    </xf>
    <xf numFmtId="0" fontId="17" fillId="0" borderId="0" xfId="2" applyFont="1" applyAlignment="1">
      <alignment vertical="top"/>
    </xf>
    <xf numFmtId="165" fontId="17" fillId="0" borderId="0" xfId="2" applyNumberFormat="1" applyFont="1" applyAlignment="1">
      <alignment horizontal="center" vertical="center"/>
    </xf>
    <xf numFmtId="0" fontId="2" fillId="0" borderId="0" xfId="0" applyFont="1" applyAlignment="1">
      <alignment horizontal="left"/>
    </xf>
    <xf numFmtId="17" fontId="17" fillId="3" borderId="0" xfId="2" applyNumberFormat="1" applyFont="1" applyFill="1" applyAlignment="1">
      <alignment horizontal="center" vertical="center"/>
    </xf>
    <xf numFmtId="166" fontId="17" fillId="3" borderId="0" xfId="2" applyNumberFormat="1" applyFont="1" applyFill="1" applyAlignment="1">
      <alignment horizontal="center" vertical="center"/>
    </xf>
    <xf numFmtId="0" fontId="2" fillId="0" borderId="13" xfId="0" applyFont="1" applyBorder="1" applyAlignment="1">
      <alignment horizontal="right"/>
    </xf>
    <xf numFmtId="0" fontId="2" fillId="0" borderId="13" xfId="0" applyFont="1" applyBorder="1" applyAlignment="1">
      <alignment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165" fontId="4" fillId="0" borderId="5" xfId="0" applyNumberFormat="1" applyFont="1" applyBorder="1" applyAlignment="1">
      <alignment horizontal="center" vertical="center" wrapText="1"/>
    </xf>
    <xf numFmtId="0" fontId="19" fillId="0" borderId="0" xfId="0" applyFont="1"/>
    <xf numFmtId="0" fontId="2" fillId="0" borderId="11" xfId="0" applyFont="1" applyBorder="1" applyAlignment="1">
      <alignment horizontal="left"/>
    </xf>
    <xf numFmtId="165" fontId="2" fillId="0" borderId="7" xfId="1" applyNumberFormat="1" applyFont="1" applyFill="1" applyBorder="1" applyAlignment="1">
      <alignment horizontal="center"/>
    </xf>
    <xf numFmtId="165" fontId="2" fillId="0" borderId="0" xfId="1" applyNumberFormat="1" applyFont="1" applyFill="1" applyBorder="1" applyAlignment="1">
      <alignment horizontal="center"/>
    </xf>
    <xf numFmtId="165" fontId="2" fillId="0" borderId="0" xfId="1" applyNumberFormat="1" applyFont="1" applyAlignment="1">
      <alignment horizontal="center"/>
    </xf>
    <xf numFmtId="165" fontId="2" fillId="3" borderId="0" xfId="1" applyNumberFormat="1" applyFont="1" applyFill="1" applyBorder="1" applyAlignment="1">
      <alignment horizontal="center"/>
    </xf>
    <xf numFmtId="165" fontId="2" fillId="3" borderId="0" xfId="0" applyNumberFormat="1" applyFont="1" applyFill="1" applyAlignment="1">
      <alignment horizontal="center"/>
    </xf>
    <xf numFmtId="165" fontId="2" fillId="0" borderId="0" xfId="1" applyNumberFormat="1" applyFont="1" applyFill="1" applyAlignment="1">
      <alignment horizontal="center"/>
    </xf>
    <xf numFmtId="0" fontId="2" fillId="0" borderId="0" xfId="0" quotePrefix="1" applyFont="1" applyAlignment="1">
      <alignment horizontal="left"/>
    </xf>
    <xf numFmtId="2" fontId="2" fillId="0" borderId="0" xfId="1" applyNumberFormat="1" applyFont="1" applyFill="1" applyBorder="1" applyAlignment="1">
      <alignment horizontal="center"/>
    </xf>
    <xf numFmtId="0" fontId="2" fillId="0" borderId="6" xfId="0" applyFont="1" applyBorder="1" applyAlignment="1">
      <alignment horizontal="left"/>
    </xf>
    <xf numFmtId="9" fontId="2" fillId="0" borderId="0" xfId="1" applyFont="1" applyFill="1" applyBorder="1" applyAlignment="1">
      <alignment horizontal="left"/>
    </xf>
    <xf numFmtId="9" fontId="2" fillId="0" borderId="0" xfId="1" applyFont="1" applyFill="1" applyAlignment="1">
      <alignment horizontal="left"/>
    </xf>
    <xf numFmtId="165" fontId="2" fillId="0" borderId="0" xfId="0" applyNumberFormat="1" applyFont="1" applyAlignment="1">
      <alignment horizontal="center"/>
    </xf>
    <xf numFmtId="0" fontId="2" fillId="0" borderId="10" xfId="0" applyFont="1" applyBorder="1" applyAlignment="1">
      <alignment horizontal="left"/>
    </xf>
    <xf numFmtId="0" fontId="2" fillId="0" borderId="9" xfId="0" applyFont="1" applyBorder="1" applyAlignment="1">
      <alignment horizontal="left"/>
    </xf>
    <xf numFmtId="165" fontId="2" fillId="0" borderId="9" xfId="1" applyNumberFormat="1" applyFont="1" applyFill="1" applyBorder="1" applyAlignment="1">
      <alignment horizontal="center"/>
    </xf>
    <xf numFmtId="165" fontId="2" fillId="0" borderId="9" xfId="0" applyNumberFormat="1" applyFont="1" applyBorder="1" applyAlignment="1">
      <alignment horizontal="center"/>
    </xf>
    <xf numFmtId="0" fontId="2" fillId="0" borderId="4" xfId="0" applyFont="1" applyBorder="1" applyAlignment="1">
      <alignment vertical="top" wrapText="1"/>
    </xf>
    <xf numFmtId="0" fontId="2" fillId="0" borderId="0" xfId="0" applyFont="1" applyAlignment="1">
      <alignment vertical="top" wrapText="1"/>
    </xf>
    <xf numFmtId="2" fontId="2" fillId="0" borderId="0" xfId="0" applyNumberFormat="1" applyFont="1"/>
    <xf numFmtId="165" fontId="2" fillId="0" borderId="0" xfId="0" applyNumberFormat="1" applyFont="1" applyAlignment="1">
      <alignment horizontal="center" vertical="top" wrapText="1"/>
    </xf>
    <xf numFmtId="165" fontId="2" fillId="0" borderId="0" xfId="0" applyNumberFormat="1" applyFont="1" applyAlignment="1">
      <alignment vertical="top" wrapText="1"/>
    </xf>
    <xf numFmtId="165" fontId="19" fillId="0" borderId="0" xfId="0" applyNumberFormat="1" applyFont="1" applyAlignment="1">
      <alignment horizontal="center"/>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3" fontId="2" fillId="0" borderId="0" xfId="0" applyNumberFormat="1" applyFont="1" applyAlignment="1">
      <alignment horizontal="right" wrapText="1"/>
    </xf>
    <xf numFmtId="0" fontId="19" fillId="0" borderId="0" xfId="0" applyFont="1" applyAlignment="1">
      <alignment vertical="center"/>
    </xf>
    <xf numFmtId="165" fontId="2" fillId="0" borderId="0" xfId="0" applyNumberFormat="1" applyFont="1" applyAlignment="1">
      <alignment horizontal="left" vertical="top" wrapText="1"/>
    </xf>
    <xf numFmtId="0" fontId="19" fillId="0" borderId="0" xfId="0" applyFont="1" applyAlignment="1">
      <alignment horizontal="center"/>
    </xf>
    <xf numFmtId="10" fontId="17" fillId="0" borderId="0" xfId="3" applyNumberFormat="1" applyFont="1" applyFill="1" applyAlignment="1">
      <alignment horizontal="left" indent="3"/>
    </xf>
    <xf numFmtId="10" fontId="20" fillId="0" borderId="0" xfId="3" applyNumberFormat="1" applyFont="1" applyFill="1"/>
    <xf numFmtId="14" fontId="17" fillId="0" borderId="0" xfId="5" applyNumberFormat="1" applyFont="1" applyFill="1" applyAlignment="1">
      <alignment horizontal="center" vertical="center"/>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3" fillId="0" borderId="3" xfId="0" applyFont="1" applyBorder="1" applyAlignment="1">
      <alignment horizontal="left" vertical="top" wrapText="1"/>
    </xf>
    <xf numFmtId="0" fontId="3" fillId="0" borderId="0" xfId="0" applyFont="1" applyAlignment="1">
      <alignment horizontal="left" vertical="top" wrapText="1"/>
    </xf>
    <xf numFmtId="0" fontId="2" fillId="0" borderId="8"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cellXfs>
  <cellStyles count="6">
    <cellStyle name="Comma 2" xfId="4" xr:uid="{00000000-0005-0000-0000-000001000000}"/>
    <cellStyle name="Millares" xfId="5" builtinId="3"/>
    <cellStyle name="Normal" xfId="0" builtinId="0"/>
    <cellStyle name="Normal 2" xfId="2" xr:uid="{00000000-0005-0000-0000-000003000000}"/>
    <cellStyle name="Percent 2" xfId="3" xr:uid="{00000000-0005-0000-0000-00000500000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8"/>
  <sheetViews>
    <sheetView showGridLines="0" zoomScale="70" zoomScaleNormal="70" workbookViewId="0">
      <selection activeCell="A22" sqref="A22"/>
    </sheetView>
  </sheetViews>
  <sheetFormatPr baseColWidth="10" defaultColWidth="8.88671875" defaultRowHeight="14.4" x14ac:dyDescent="0.3"/>
  <cols>
    <col min="1" max="1" width="161.88671875" customWidth="1"/>
    <col min="3" max="3" width="136.88671875" customWidth="1"/>
  </cols>
  <sheetData>
    <row r="5" spans="1:3" ht="31.2" x14ac:dyDescent="0.3">
      <c r="A5" s="14" t="s">
        <v>384</v>
      </c>
      <c r="B5" s="8"/>
      <c r="C5" s="8"/>
    </row>
    <row r="6" spans="1:3" ht="30.6" x14ac:dyDescent="0.3">
      <c r="A6" s="14" t="s">
        <v>385</v>
      </c>
      <c r="B6" s="9"/>
      <c r="C6" s="9"/>
    </row>
    <row r="7" spans="1:3" ht="15" customHeight="1" x14ac:dyDescent="0.3">
      <c r="A7" s="9"/>
      <c r="B7" s="9"/>
      <c r="C7" s="9"/>
    </row>
    <row r="8" spans="1:3" ht="12.75" customHeight="1" x14ac:dyDescent="0.3">
      <c r="A8" s="10"/>
      <c r="B8" s="11"/>
      <c r="C8" s="10"/>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showGridLines="0" tabSelected="1" workbookViewId="0">
      <pane ySplit="2" topLeftCell="A3" activePane="bottomLeft" state="frozen"/>
      <selection pane="bottomLeft" activeCell="E15" sqref="E15"/>
    </sheetView>
  </sheetViews>
  <sheetFormatPr baseColWidth="10" defaultColWidth="9.109375" defaultRowHeight="12" x14ac:dyDescent="0.25"/>
  <cols>
    <col min="1" max="1" width="20.33203125" style="2" customWidth="1"/>
    <col min="2" max="2" width="19.44140625" style="2" customWidth="1"/>
    <col min="3" max="3" width="26.5546875" style="2" customWidth="1"/>
    <col min="4" max="4" width="15.6640625" style="2" customWidth="1"/>
    <col min="5" max="5" width="17.33203125" style="2" customWidth="1"/>
    <col min="6" max="16384" width="9.109375" style="2"/>
  </cols>
  <sheetData>
    <row r="1" spans="1:5" ht="12" customHeight="1" x14ac:dyDescent="0.25">
      <c r="A1" s="86" t="s">
        <v>5</v>
      </c>
      <c r="B1" s="88" t="s">
        <v>6</v>
      </c>
      <c r="C1" s="75" t="s">
        <v>7</v>
      </c>
      <c r="D1" s="88" t="s">
        <v>382</v>
      </c>
      <c r="E1" s="88" t="s">
        <v>356</v>
      </c>
    </row>
    <row r="2" spans="1:5" ht="12.6" thickBot="1" x14ac:dyDescent="0.3">
      <c r="A2" s="87"/>
      <c r="B2" s="89"/>
      <c r="C2" s="76" t="s">
        <v>8</v>
      </c>
      <c r="D2" s="89"/>
      <c r="E2" s="89"/>
    </row>
    <row r="3" spans="1:5" x14ac:dyDescent="0.25">
      <c r="A3" s="4" t="s">
        <v>9</v>
      </c>
      <c r="B3" s="3">
        <v>1994</v>
      </c>
      <c r="C3" s="1">
        <v>1997</v>
      </c>
      <c r="D3" s="3">
        <v>1990</v>
      </c>
      <c r="E3" s="3">
        <v>1992</v>
      </c>
    </row>
    <row r="4" spans="1:5" x14ac:dyDescent="0.25">
      <c r="A4" s="4" t="s">
        <v>10</v>
      </c>
      <c r="B4" s="3">
        <v>1990</v>
      </c>
      <c r="C4" s="1" t="s">
        <v>11</v>
      </c>
      <c r="D4" s="3"/>
      <c r="E4" s="3"/>
    </row>
    <row r="5" spans="1:5" x14ac:dyDescent="0.25">
      <c r="A5" s="4" t="s">
        <v>12</v>
      </c>
      <c r="B5" s="3"/>
      <c r="C5" s="1" t="s">
        <v>457</v>
      </c>
      <c r="D5" s="3">
        <v>1988</v>
      </c>
      <c r="E5" s="3">
        <v>1992</v>
      </c>
    </row>
    <row r="6" spans="1:5" ht="12" customHeight="1" x14ac:dyDescent="0.25">
      <c r="A6" s="4" t="s">
        <v>13</v>
      </c>
      <c r="B6" s="3" t="s">
        <v>14</v>
      </c>
      <c r="C6" s="1" t="s">
        <v>458</v>
      </c>
      <c r="D6" s="3" t="s">
        <v>459</v>
      </c>
      <c r="E6" s="3" t="s">
        <v>460</v>
      </c>
    </row>
    <row r="7" spans="1:5" x14ac:dyDescent="0.25">
      <c r="A7" s="4" t="s">
        <v>15</v>
      </c>
      <c r="B7" s="3">
        <v>1994</v>
      </c>
      <c r="C7" s="1"/>
      <c r="D7" s="3"/>
      <c r="E7" s="3"/>
    </row>
    <row r="8" spans="1:5" x14ac:dyDescent="0.25">
      <c r="A8" s="4" t="s">
        <v>16</v>
      </c>
      <c r="B8" s="3"/>
      <c r="C8" s="1"/>
      <c r="D8" s="3"/>
      <c r="E8" s="3"/>
    </row>
    <row r="9" spans="1:5" x14ac:dyDescent="0.25">
      <c r="A9" s="4" t="s">
        <v>17</v>
      </c>
      <c r="B9" s="3">
        <v>2008</v>
      </c>
      <c r="C9" s="1"/>
      <c r="D9" s="3"/>
      <c r="E9" s="3"/>
    </row>
    <row r="10" spans="1:5" x14ac:dyDescent="0.25">
      <c r="A10" s="4" t="s">
        <v>18</v>
      </c>
      <c r="B10" s="3">
        <v>1995</v>
      </c>
      <c r="C10" s="1">
        <v>2015</v>
      </c>
      <c r="D10" s="3"/>
      <c r="E10" s="3"/>
    </row>
    <row r="11" spans="1:5" x14ac:dyDescent="0.25">
      <c r="A11" s="4" t="s">
        <v>19</v>
      </c>
      <c r="B11" s="3">
        <v>1987</v>
      </c>
      <c r="C11" s="1">
        <v>1976</v>
      </c>
      <c r="D11" s="3"/>
      <c r="E11" s="3"/>
    </row>
    <row r="12" spans="1:5" x14ac:dyDescent="0.25">
      <c r="A12" s="2" t="s">
        <v>20</v>
      </c>
      <c r="B12" s="3"/>
      <c r="C12" s="1"/>
      <c r="D12" s="3"/>
      <c r="E12" s="3"/>
    </row>
    <row r="13" spans="1:5" x14ac:dyDescent="0.25">
      <c r="A13" s="4" t="s">
        <v>21</v>
      </c>
      <c r="B13" s="3">
        <v>1995</v>
      </c>
      <c r="C13" s="1" t="s">
        <v>461</v>
      </c>
      <c r="D13" s="3"/>
      <c r="E13" s="3"/>
    </row>
    <row r="14" spans="1:5" x14ac:dyDescent="0.25">
      <c r="A14" s="4" t="s">
        <v>22</v>
      </c>
      <c r="B14" s="3">
        <v>2008</v>
      </c>
      <c r="C14" s="1"/>
      <c r="D14" s="3"/>
      <c r="E14" s="3"/>
    </row>
    <row r="15" spans="1:5" x14ac:dyDescent="0.25">
      <c r="A15" s="2" t="s">
        <v>23</v>
      </c>
      <c r="B15" s="1"/>
      <c r="C15" s="1"/>
      <c r="D15" s="79" t="s">
        <v>443</v>
      </c>
      <c r="E15" s="3" t="s">
        <v>498</v>
      </c>
    </row>
    <row r="16" spans="1:5" x14ac:dyDescent="0.25">
      <c r="A16" s="4" t="s">
        <v>24</v>
      </c>
      <c r="B16" s="3">
        <v>1988</v>
      </c>
      <c r="C16" s="1">
        <v>1994</v>
      </c>
      <c r="D16" s="3"/>
      <c r="E16" s="3"/>
    </row>
    <row r="17" spans="1:5" x14ac:dyDescent="0.25">
      <c r="A17" s="2" t="s">
        <v>25</v>
      </c>
      <c r="B17" s="1"/>
      <c r="C17" s="1"/>
      <c r="D17" s="3"/>
      <c r="E17" s="3"/>
    </row>
    <row r="18" spans="1:5" x14ac:dyDescent="0.25">
      <c r="A18" s="4" t="s">
        <v>26</v>
      </c>
      <c r="B18" s="3" t="s">
        <v>27</v>
      </c>
      <c r="C18" s="1" t="s">
        <v>28</v>
      </c>
      <c r="D18" s="3">
        <v>1980</v>
      </c>
      <c r="E18" s="3">
        <v>1992</v>
      </c>
    </row>
    <row r="19" spans="1:5" ht="12" customHeight="1" x14ac:dyDescent="0.25">
      <c r="A19" s="4" t="s">
        <v>29</v>
      </c>
      <c r="B19" s="3">
        <v>1992</v>
      </c>
      <c r="C19" s="1"/>
      <c r="D19" s="3"/>
      <c r="E19" s="3"/>
    </row>
    <row r="20" spans="1:5" x14ac:dyDescent="0.25">
      <c r="A20" s="4" t="s">
        <v>30</v>
      </c>
      <c r="B20" s="3"/>
      <c r="C20" s="1">
        <v>1984</v>
      </c>
      <c r="D20" s="3"/>
      <c r="E20" s="3"/>
    </row>
    <row r="21" spans="1:5" x14ac:dyDescent="0.25">
      <c r="A21" s="4" t="s">
        <v>31</v>
      </c>
      <c r="B21" s="3" t="s">
        <v>32</v>
      </c>
      <c r="C21" s="1" t="s">
        <v>462</v>
      </c>
      <c r="D21" s="3">
        <v>1983</v>
      </c>
      <c r="E21" s="3">
        <v>1994</v>
      </c>
    </row>
    <row r="22" spans="1:5" x14ac:dyDescent="0.25">
      <c r="A22" s="4" t="s">
        <v>33</v>
      </c>
      <c r="B22" s="3"/>
      <c r="C22" s="1"/>
      <c r="D22" s="3"/>
      <c r="E22" s="3"/>
    </row>
    <row r="23" spans="1:5" x14ac:dyDescent="0.25">
      <c r="A23" s="4" t="s">
        <v>34</v>
      </c>
      <c r="B23" s="3">
        <v>1996</v>
      </c>
      <c r="C23" s="1">
        <v>1996</v>
      </c>
      <c r="D23" s="3">
        <v>1990</v>
      </c>
      <c r="E23" s="3">
        <v>1994</v>
      </c>
    </row>
    <row r="24" spans="1:5" x14ac:dyDescent="0.25">
      <c r="A24" s="4" t="s">
        <v>35</v>
      </c>
      <c r="B24" s="3">
        <v>1990</v>
      </c>
      <c r="C24" s="1">
        <v>1994</v>
      </c>
      <c r="D24" s="3"/>
      <c r="E24" s="3"/>
    </row>
    <row r="25" spans="1:5" x14ac:dyDescent="0.25">
      <c r="A25" s="4" t="s">
        <v>36</v>
      </c>
      <c r="B25" s="3">
        <v>1994</v>
      </c>
      <c r="C25" s="1"/>
      <c r="D25" s="3"/>
      <c r="E25" s="3"/>
    </row>
    <row r="26" spans="1:5" x14ac:dyDescent="0.25">
      <c r="A26" s="2" t="s">
        <v>37</v>
      </c>
      <c r="B26" s="1"/>
      <c r="C26" s="1" t="s">
        <v>38</v>
      </c>
      <c r="D26" s="3"/>
      <c r="E26" s="3"/>
    </row>
    <row r="27" spans="1:5" x14ac:dyDescent="0.25">
      <c r="A27" s="4" t="s">
        <v>39</v>
      </c>
      <c r="B27" s="3" t="s">
        <v>40</v>
      </c>
      <c r="C27" s="1">
        <v>1994</v>
      </c>
      <c r="D27" s="3">
        <v>1989</v>
      </c>
      <c r="E27" s="3">
        <v>1992</v>
      </c>
    </row>
    <row r="28" spans="1:5" x14ac:dyDescent="0.25">
      <c r="A28" s="4" t="s">
        <v>41</v>
      </c>
      <c r="B28" s="3"/>
      <c r="C28" s="1"/>
      <c r="D28" s="3"/>
      <c r="E28" s="3"/>
    </row>
    <row r="29" spans="1:5" x14ac:dyDescent="0.25">
      <c r="A29" s="4" t="s">
        <v>42</v>
      </c>
      <c r="B29" s="3">
        <v>1993</v>
      </c>
      <c r="C29" s="1"/>
      <c r="D29" s="3"/>
      <c r="E29" s="3"/>
    </row>
    <row r="30" spans="1:5" x14ac:dyDescent="0.25">
      <c r="A30" s="4" t="s">
        <v>43</v>
      </c>
      <c r="B30" s="3" t="s">
        <v>44</v>
      </c>
      <c r="C30" s="1">
        <v>1994</v>
      </c>
      <c r="D30" s="3"/>
      <c r="E30" s="3"/>
    </row>
    <row r="31" spans="1:5" x14ac:dyDescent="0.25">
      <c r="A31" s="4" t="s">
        <v>45</v>
      </c>
      <c r="B31" s="3" t="s">
        <v>46</v>
      </c>
      <c r="C31" s="1">
        <v>1994</v>
      </c>
      <c r="D31" s="3"/>
      <c r="E31" s="3"/>
    </row>
    <row r="32" spans="1:5" x14ac:dyDescent="0.25">
      <c r="A32" s="4" t="s">
        <v>47</v>
      </c>
      <c r="B32" s="3" t="s">
        <v>48</v>
      </c>
      <c r="C32" s="1" t="s">
        <v>49</v>
      </c>
      <c r="D32" s="3">
        <v>1983</v>
      </c>
      <c r="E32" s="3">
        <v>1990</v>
      </c>
    </row>
    <row r="33" spans="1:5" x14ac:dyDescent="0.25">
      <c r="A33" s="4" t="s">
        <v>50</v>
      </c>
      <c r="B33" s="3">
        <v>1998</v>
      </c>
      <c r="C33" s="1"/>
      <c r="D33" s="3"/>
      <c r="E33" s="3"/>
    </row>
    <row r="34" spans="1:5" x14ac:dyDescent="0.25">
      <c r="A34" s="4" t="s">
        <v>51</v>
      </c>
      <c r="B34" s="3" t="s">
        <v>52</v>
      </c>
      <c r="C34" s="1">
        <v>1985</v>
      </c>
      <c r="D34" s="3"/>
      <c r="E34" s="3"/>
    </row>
    <row r="35" spans="1:5" x14ac:dyDescent="0.25">
      <c r="A35" s="2" t="s">
        <v>53</v>
      </c>
      <c r="B35" s="1"/>
      <c r="C35" s="1">
        <v>1994</v>
      </c>
      <c r="D35" s="3"/>
      <c r="E35" s="3"/>
    </row>
    <row r="36" spans="1:5" ht="24" x14ac:dyDescent="0.25">
      <c r="A36" s="4" t="s">
        <v>54</v>
      </c>
      <c r="B36" s="3" t="s">
        <v>55</v>
      </c>
      <c r="C36" s="3" t="s">
        <v>463</v>
      </c>
      <c r="D36" s="3">
        <v>1976</v>
      </c>
      <c r="E36" s="3">
        <v>1989</v>
      </c>
    </row>
    <row r="37" spans="1:5" x14ac:dyDescent="0.25">
      <c r="A37" s="4" t="s">
        <v>56</v>
      </c>
      <c r="B37" s="3">
        <v>1992</v>
      </c>
      <c r="C37" s="1">
        <v>1994</v>
      </c>
      <c r="D37" s="3">
        <v>1986</v>
      </c>
      <c r="E37" s="3">
        <v>1992</v>
      </c>
    </row>
    <row r="38" spans="1:5" x14ac:dyDescent="0.25">
      <c r="A38" s="4" t="s">
        <v>57</v>
      </c>
      <c r="B38" s="1" t="s">
        <v>58</v>
      </c>
      <c r="C38" s="1" t="s">
        <v>59</v>
      </c>
      <c r="D38" s="3">
        <v>1981</v>
      </c>
      <c r="E38" s="3">
        <v>1990</v>
      </c>
    </row>
    <row r="39" spans="1:5" x14ac:dyDescent="0.25">
      <c r="A39" s="4" t="s">
        <v>60</v>
      </c>
      <c r="B39" s="3">
        <v>1988</v>
      </c>
      <c r="C39" s="1">
        <v>1994</v>
      </c>
      <c r="D39" s="3" t="s">
        <v>464</v>
      </c>
      <c r="E39" s="3" t="s">
        <v>465</v>
      </c>
    </row>
    <row r="40" spans="1:5" x14ac:dyDescent="0.25">
      <c r="A40" s="2" t="s">
        <v>61</v>
      </c>
      <c r="B40" s="1">
        <v>1998</v>
      </c>
      <c r="C40" s="1"/>
      <c r="D40" s="3"/>
      <c r="E40" s="3"/>
    </row>
    <row r="41" spans="1:5" x14ac:dyDescent="0.25">
      <c r="A41" s="4" t="s">
        <v>62</v>
      </c>
      <c r="B41" s="3">
        <v>1996</v>
      </c>
      <c r="C41" s="1"/>
      <c r="D41" s="3"/>
      <c r="E41" s="3"/>
    </row>
    <row r="42" spans="1:5" x14ac:dyDescent="0.25">
      <c r="A42" s="4" t="s">
        <v>374</v>
      </c>
      <c r="B42" s="3">
        <v>2011</v>
      </c>
      <c r="C42" s="1"/>
      <c r="D42" s="3">
        <v>2013</v>
      </c>
      <c r="E42" s="3">
        <v>2013</v>
      </c>
    </row>
    <row r="43" spans="1:5" x14ac:dyDescent="0.25">
      <c r="A43" s="4" t="s">
        <v>63</v>
      </c>
      <c r="B43" s="3">
        <v>2008</v>
      </c>
      <c r="C43" s="1"/>
      <c r="D43" s="3"/>
      <c r="E43" s="3"/>
    </row>
    <row r="44" spans="1:5" x14ac:dyDescent="0.25">
      <c r="A44" s="4" t="s">
        <v>64</v>
      </c>
      <c r="B44" s="3">
        <v>1991</v>
      </c>
      <c r="C44" s="1"/>
      <c r="D44" s="3"/>
      <c r="E44" s="3"/>
    </row>
    <row r="45" spans="1:5" x14ac:dyDescent="0.25">
      <c r="A45" s="2" t="s">
        <v>65</v>
      </c>
      <c r="B45" s="1"/>
      <c r="C45" s="1"/>
      <c r="D45" s="3">
        <v>2002</v>
      </c>
      <c r="E45" s="3">
        <v>2004</v>
      </c>
    </row>
    <row r="46" spans="1:5" x14ac:dyDescent="0.25">
      <c r="A46" s="4" t="s">
        <v>67</v>
      </c>
      <c r="B46" s="3">
        <v>2003</v>
      </c>
      <c r="C46" s="1" t="s">
        <v>68</v>
      </c>
      <c r="D46" s="3" t="s">
        <v>69</v>
      </c>
      <c r="E46" s="3" t="s">
        <v>70</v>
      </c>
    </row>
    <row r="47" spans="1:5" x14ac:dyDescent="0.25">
      <c r="A47" s="4" t="s">
        <v>71</v>
      </c>
      <c r="B47" s="3" t="s">
        <v>52</v>
      </c>
      <c r="C47" s="1" t="s">
        <v>72</v>
      </c>
      <c r="D47" s="3" t="s">
        <v>73</v>
      </c>
      <c r="E47" s="3" t="s">
        <v>74</v>
      </c>
    </row>
    <row r="48" spans="1:5" x14ac:dyDescent="0.25">
      <c r="A48" s="4" t="s">
        <v>75</v>
      </c>
      <c r="B48" s="3">
        <v>1980</v>
      </c>
      <c r="C48" s="1" t="s">
        <v>466</v>
      </c>
      <c r="D48" s="3">
        <v>1984</v>
      </c>
      <c r="E48" s="3">
        <v>1992</v>
      </c>
    </row>
    <row r="49" spans="1:5" x14ac:dyDescent="0.25">
      <c r="A49" s="4" t="s">
        <v>76</v>
      </c>
      <c r="B49" s="3">
        <v>1989</v>
      </c>
      <c r="C49" s="1">
        <v>1986</v>
      </c>
      <c r="D49" s="3"/>
      <c r="E49" s="3"/>
    </row>
    <row r="50" spans="1:5" x14ac:dyDescent="0.25">
      <c r="A50" s="4" t="s">
        <v>77</v>
      </c>
      <c r="B50" s="3">
        <v>1983</v>
      </c>
      <c r="C50" s="1" t="s">
        <v>78</v>
      </c>
      <c r="D50" s="3"/>
      <c r="E50" s="3"/>
    </row>
    <row r="51" spans="1:5" x14ac:dyDescent="0.25">
      <c r="A51" s="4" t="s">
        <v>79</v>
      </c>
      <c r="B51" s="3">
        <v>1993</v>
      </c>
      <c r="C51" s="1"/>
      <c r="D51" s="3"/>
      <c r="E51" s="3"/>
    </row>
    <row r="52" spans="1:5" x14ac:dyDescent="0.25">
      <c r="A52" s="4" t="s">
        <v>80</v>
      </c>
      <c r="B52" s="3">
        <v>1992</v>
      </c>
      <c r="C52" s="1">
        <v>1992</v>
      </c>
      <c r="D52" s="3"/>
      <c r="E52" s="3"/>
    </row>
    <row r="53" spans="1:5" x14ac:dyDescent="0.25">
      <c r="A53" s="2" t="s">
        <v>81</v>
      </c>
      <c r="B53" s="3"/>
      <c r="C53" s="1">
        <v>1993</v>
      </c>
      <c r="D53" s="3"/>
      <c r="E53" s="3"/>
    </row>
    <row r="54" spans="1:5" x14ac:dyDescent="0.25">
      <c r="A54" s="2" t="s">
        <v>82</v>
      </c>
      <c r="B54" s="3"/>
      <c r="C54" s="1">
        <v>1998</v>
      </c>
      <c r="D54" s="3"/>
      <c r="E54" s="3"/>
    </row>
    <row r="55" spans="1:5" x14ac:dyDescent="0.25">
      <c r="A55" s="4" t="s">
        <v>83</v>
      </c>
      <c r="B55" s="3">
        <v>1991</v>
      </c>
      <c r="C55" s="1">
        <v>1993</v>
      </c>
      <c r="D55" s="3"/>
      <c r="E55" s="3"/>
    </row>
    <row r="56" spans="1:5" x14ac:dyDescent="0.25">
      <c r="A56" s="4" t="s">
        <v>84</v>
      </c>
      <c r="B56" s="3">
        <v>2008</v>
      </c>
      <c r="C56" s="1"/>
      <c r="D56" s="3"/>
      <c r="E56" s="3"/>
    </row>
    <row r="57" spans="1:5" x14ac:dyDescent="0.25">
      <c r="A57" s="4" t="s">
        <v>85</v>
      </c>
      <c r="B57" s="3"/>
      <c r="C57" s="1">
        <v>1994</v>
      </c>
      <c r="D57" s="3" t="s">
        <v>86</v>
      </c>
      <c r="E57" s="3">
        <v>1994</v>
      </c>
    </row>
    <row r="58" spans="1:5" x14ac:dyDescent="0.25">
      <c r="A58" s="4" t="s">
        <v>87</v>
      </c>
      <c r="B58" s="3"/>
      <c r="C58" s="1" t="s">
        <v>88</v>
      </c>
      <c r="D58" s="3">
        <v>1986</v>
      </c>
      <c r="E58" s="3">
        <v>1988</v>
      </c>
    </row>
    <row r="59" spans="1:5" x14ac:dyDescent="0.25">
      <c r="A59" s="4" t="s">
        <v>89</v>
      </c>
      <c r="B59" s="3">
        <v>1991</v>
      </c>
      <c r="C59" s="1" t="s">
        <v>90</v>
      </c>
      <c r="D59" s="3"/>
      <c r="E59" s="3"/>
    </row>
    <row r="60" spans="1:5" x14ac:dyDescent="0.25">
      <c r="A60" s="4" t="s">
        <v>91</v>
      </c>
      <c r="B60" s="3">
        <v>2008</v>
      </c>
      <c r="C60" s="1"/>
      <c r="D60" s="3"/>
      <c r="E60" s="3"/>
    </row>
    <row r="61" spans="1:5" x14ac:dyDescent="0.25">
      <c r="A61" s="4" t="s">
        <v>92</v>
      </c>
      <c r="B61" s="3">
        <v>1982</v>
      </c>
      <c r="C61" s="1" t="s">
        <v>467</v>
      </c>
      <c r="D61" s="3"/>
      <c r="E61" s="3"/>
    </row>
    <row r="62" spans="1:5" x14ac:dyDescent="0.25">
      <c r="A62" s="4" t="s">
        <v>93</v>
      </c>
      <c r="B62" s="3">
        <v>2008</v>
      </c>
      <c r="C62" s="1">
        <v>1983</v>
      </c>
      <c r="D62" s="3">
        <v>2012</v>
      </c>
      <c r="E62" s="3">
        <v>2012</v>
      </c>
    </row>
    <row r="63" spans="1:5" x14ac:dyDescent="0.25">
      <c r="A63" s="2" t="s">
        <v>94</v>
      </c>
      <c r="B63" s="3"/>
      <c r="C63" s="1"/>
      <c r="D63" s="3">
        <v>2004</v>
      </c>
      <c r="E63" s="3" t="s">
        <v>468</v>
      </c>
    </row>
    <row r="64" spans="1:5" x14ac:dyDescent="0.25">
      <c r="A64" s="4" t="s">
        <v>95</v>
      </c>
      <c r="B64" s="3"/>
      <c r="C64" s="1">
        <v>1986</v>
      </c>
      <c r="D64" s="3"/>
      <c r="E64" s="3"/>
    </row>
    <row r="65" spans="1:5" x14ac:dyDescent="0.25">
      <c r="A65" s="4" t="s">
        <v>96</v>
      </c>
      <c r="B65" s="3" t="s">
        <v>97</v>
      </c>
      <c r="C65" s="1" t="s">
        <v>98</v>
      </c>
      <c r="D65" s="3">
        <v>1985</v>
      </c>
      <c r="E65" s="3">
        <v>1992</v>
      </c>
    </row>
    <row r="66" spans="1:5" x14ac:dyDescent="0.25">
      <c r="A66" s="4" t="s">
        <v>99</v>
      </c>
      <c r="B66" s="3" t="s">
        <v>469</v>
      </c>
      <c r="C66" s="1" t="s">
        <v>78</v>
      </c>
      <c r="D66" s="3"/>
      <c r="E66" s="3"/>
    </row>
    <row r="67" spans="1:5" x14ac:dyDescent="0.25">
      <c r="A67" s="2" t="s">
        <v>100</v>
      </c>
      <c r="B67" s="3">
        <v>1993</v>
      </c>
      <c r="C67" s="1">
        <v>1987</v>
      </c>
      <c r="D67" s="3">
        <v>1982</v>
      </c>
      <c r="E67" s="3">
        <v>1992</v>
      </c>
    </row>
    <row r="68" spans="1:5" x14ac:dyDescent="0.25">
      <c r="A68" s="2" t="s">
        <v>101</v>
      </c>
      <c r="B68" s="1">
        <v>1994</v>
      </c>
      <c r="C68" s="1" t="s">
        <v>102</v>
      </c>
      <c r="D68" s="3"/>
      <c r="E68" s="3"/>
    </row>
    <row r="69" spans="1:5" x14ac:dyDescent="0.25">
      <c r="A69" s="2" t="s">
        <v>103</v>
      </c>
      <c r="B69" s="1"/>
      <c r="C69" s="1">
        <v>1990</v>
      </c>
      <c r="D69" s="3">
        <v>1981</v>
      </c>
      <c r="E69" s="3">
        <v>1992</v>
      </c>
    </row>
    <row r="70" spans="1:5" x14ac:dyDescent="0.25">
      <c r="A70" s="4" t="s">
        <v>104</v>
      </c>
      <c r="B70" s="3"/>
      <c r="C70" s="1"/>
      <c r="D70" s="3"/>
      <c r="E70" s="3"/>
    </row>
    <row r="71" spans="1:5" x14ac:dyDescent="0.25">
      <c r="A71" s="4" t="s">
        <v>105</v>
      </c>
      <c r="B71" s="3" t="s">
        <v>106</v>
      </c>
      <c r="C71" s="1"/>
      <c r="D71" s="3"/>
      <c r="E71" s="3"/>
    </row>
    <row r="72" spans="1:5" x14ac:dyDescent="0.25">
      <c r="A72" s="4" t="s">
        <v>107</v>
      </c>
      <c r="B72" s="3">
        <v>2008</v>
      </c>
      <c r="C72" s="1" t="s">
        <v>108</v>
      </c>
      <c r="D72" s="3"/>
      <c r="E72" s="3"/>
    </row>
    <row r="73" spans="1:5" x14ac:dyDescent="0.25">
      <c r="A73" s="4" t="s">
        <v>109</v>
      </c>
      <c r="B73" s="3">
        <v>1993</v>
      </c>
      <c r="C73" s="1"/>
      <c r="D73" s="3"/>
      <c r="E73" s="3"/>
    </row>
    <row r="74" spans="1:5" x14ac:dyDescent="0.25">
      <c r="A74" s="4" t="s">
        <v>110</v>
      </c>
      <c r="B74" s="3">
        <v>1997</v>
      </c>
      <c r="C74" s="1" t="s">
        <v>111</v>
      </c>
      <c r="D74" s="3">
        <v>1999</v>
      </c>
      <c r="E74" s="3">
        <v>2002</v>
      </c>
    </row>
    <row r="75" spans="1:5" x14ac:dyDescent="0.25">
      <c r="A75" s="4" t="s">
        <v>112</v>
      </c>
      <c r="B75" s="3"/>
      <c r="C75" s="1" t="s">
        <v>470</v>
      </c>
      <c r="D75" s="3">
        <v>1992</v>
      </c>
      <c r="E75" s="3">
        <v>1994</v>
      </c>
    </row>
    <row r="76" spans="1:5" x14ac:dyDescent="0.25">
      <c r="A76" s="4" t="s">
        <v>113</v>
      </c>
      <c r="B76" s="3">
        <v>2008</v>
      </c>
      <c r="C76" s="1"/>
      <c r="D76" s="3"/>
      <c r="E76" s="3"/>
    </row>
    <row r="77" spans="1:5" x14ac:dyDescent="0.25">
      <c r="A77" s="4" t="s">
        <v>114</v>
      </c>
      <c r="B77" s="3">
        <v>1983</v>
      </c>
      <c r="C77" s="1" t="s">
        <v>115</v>
      </c>
      <c r="D77" s="3"/>
      <c r="E77" s="3"/>
    </row>
    <row r="78" spans="1:5" x14ac:dyDescent="0.25">
      <c r="A78" s="4" t="s">
        <v>116</v>
      </c>
      <c r="B78" s="3">
        <v>2008</v>
      </c>
      <c r="C78" s="1">
        <v>1981</v>
      </c>
      <c r="D78" s="3"/>
      <c r="E78" s="3"/>
    </row>
    <row r="79" spans="1:5" x14ac:dyDescent="0.25">
      <c r="A79" s="4" t="s">
        <v>117</v>
      </c>
      <c r="B79" s="3">
        <v>1996</v>
      </c>
      <c r="C79" s="1" t="s">
        <v>118</v>
      </c>
      <c r="D79" s="3" t="s">
        <v>119</v>
      </c>
      <c r="E79" s="3" t="s">
        <v>471</v>
      </c>
    </row>
    <row r="80" spans="1:5" x14ac:dyDescent="0.25">
      <c r="A80" s="4" t="s">
        <v>120</v>
      </c>
      <c r="B80" s="3">
        <v>1997</v>
      </c>
      <c r="C80" s="1"/>
      <c r="D80" s="3"/>
      <c r="E80" s="3"/>
    </row>
    <row r="81" spans="1:5" x14ac:dyDescent="0.25">
      <c r="A81" s="4" t="s">
        <v>121</v>
      </c>
      <c r="B81" s="3">
        <v>1989</v>
      </c>
      <c r="C81" s="1">
        <v>1989</v>
      </c>
      <c r="D81" s="3">
        <v>1989</v>
      </c>
      <c r="E81" s="3">
        <v>1993</v>
      </c>
    </row>
    <row r="82" spans="1:5" x14ac:dyDescent="0.25">
      <c r="A82" s="2" t="s">
        <v>122</v>
      </c>
      <c r="B82" s="1">
        <v>2008</v>
      </c>
      <c r="C82" s="1" t="s">
        <v>472</v>
      </c>
      <c r="D82" s="3"/>
      <c r="E82" s="3"/>
    </row>
    <row r="83" spans="1:5" x14ac:dyDescent="0.25">
      <c r="A83" s="4" t="s">
        <v>123</v>
      </c>
      <c r="B83" s="3" t="s">
        <v>124</v>
      </c>
      <c r="C83" s="1">
        <v>1993</v>
      </c>
      <c r="D83" s="3"/>
      <c r="E83" s="3"/>
    </row>
    <row r="84" spans="1:5" x14ac:dyDescent="0.25">
      <c r="A84" s="4" t="s">
        <v>125</v>
      </c>
      <c r="B84" s="3">
        <v>1997</v>
      </c>
      <c r="C84" s="1">
        <v>1998</v>
      </c>
      <c r="D84" s="3"/>
      <c r="E84" s="3"/>
    </row>
    <row r="85" spans="1:5" x14ac:dyDescent="0.25">
      <c r="A85" s="4" t="s">
        <v>126</v>
      </c>
      <c r="B85" s="3">
        <v>1982</v>
      </c>
      <c r="C85" s="1"/>
      <c r="D85" s="3"/>
      <c r="E85" s="3"/>
    </row>
    <row r="86" spans="1:5" x14ac:dyDescent="0.25">
      <c r="A86" s="2" t="s">
        <v>127</v>
      </c>
      <c r="B86" s="3">
        <v>1995</v>
      </c>
      <c r="C86" s="1">
        <v>1997</v>
      </c>
      <c r="D86" s="3"/>
      <c r="E86" s="3"/>
    </row>
    <row r="87" spans="1:5" ht="12.75" customHeight="1" x14ac:dyDescent="0.25">
      <c r="A87" s="4" t="s">
        <v>128</v>
      </c>
      <c r="B87" s="3"/>
      <c r="C87" s="1" t="s">
        <v>129</v>
      </c>
      <c r="D87" s="3"/>
      <c r="E87" s="3"/>
    </row>
    <row r="88" spans="1:5" x14ac:dyDescent="0.25">
      <c r="A88" s="4" t="s">
        <v>130</v>
      </c>
      <c r="B88" s="3" t="s">
        <v>131</v>
      </c>
      <c r="C88" s="1">
        <v>1992</v>
      </c>
      <c r="D88" s="3"/>
      <c r="E88" s="3"/>
    </row>
    <row r="89" spans="1:5" x14ac:dyDescent="0.25">
      <c r="A89" s="4" t="s">
        <v>132</v>
      </c>
      <c r="B89" s="3">
        <v>1990</v>
      </c>
      <c r="C89" s="1" t="s">
        <v>133</v>
      </c>
      <c r="D89" s="3"/>
      <c r="E89" s="3"/>
    </row>
    <row r="90" spans="1:5" x14ac:dyDescent="0.25">
      <c r="A90" s="4" t="s">
        <v>134</v>
      </c>
      <c r="B90" s="3"/>
      <c r="C90" s="1" t="s">
        <v>473</v>
      </c>
      <c r="D90" s="3"/>
      <c r="E90" s="3"/>
    </row>
    <row r="91" spans="1:5" x14ac:dyDescent="0.25">
      <c r="A91" s="4" t="s">
        <v>135</v>
      </c>
      <c r="B91" s="3">
        <v>1991</v>
      </c>
      <c r="C91" s="1"/>
      <c r="D91" s="3">
        <v>1980</v>
      </c>
      <c r="E91" s="3" t="s">
        <v>66</v>
      </c>
    </row>
    <row r="92" spans="1:5" x14ac:dyDescent="0.25">
      <c r="A92" s="2" t="s">
        <v>136</v>
      </c>
      <c r="B92" s="1"/>
      <c r="C92" s="1">
        <v>2002</v>
      </c>
      <c r="D92" s="3"/>
      <c r="E92" s="3"/>
    </row>
    <row r="93" spans="1:5" x14ac:dyDescent="0.25">
      <c r="A93" s="4" t="s">
        <v>137</v>
      </c>
      <c r="B93" s="3">
        <v>1995</v>
      </c>
      <c r="C93" s="1">
        <v>1992</v>
      </c>
      <c r="D93" s="3"/>
      <c r="E93" s="3"/>
    </row>
    <row r="94" spans="1:5" x14ac:dyDescent="0.25">
      <c r="A94" s="4" t="s">
        <v>138</v>
      </c>
      <c r="B94" s="3">
        <v>2008</v>
      </c>
      <c r="C94" s="1"/>
      <c r="D94" s="3"/>
      <c r="E94" s="3"/>
    </row>
    <row r="95" spans="1:5" x14ac:dyDescent="0.25">
      <c r="A95" s="4" t="s">
        <v>139</v>
      </c>
      <c r="B95" s="3">
        <v>1993</v>
      </c>
      <c r="C95" s="1"/>
      <c r="D95" s="3"/>
      <c r="E95" s="3"/>
    </row>
    <row r="96" spans="1:5" x14ac:dyDescent="0.25">
      <c r="A96" s="4" t="s">
        <v>140</v>
      </c>
      <c r="B96" s="3">
        <v>1988</v>
      </c>
      <c r="C96" s="1" t="s">
        <v>141</v>
      </c>
      <c r="D96" s="3">
        <v>1981</v>
      </c>
      <c r="E96" s="3">
        <v>1992</v>
      </c>
    </row>
    <row r="97" spans="1:5" x14ac:dyDescent="0.25">
      <c r="A97" s="2" t="s">
        <v>142</v>
      </c>
      <c r="B97" s="1"/>
      <c r="C97" s="1" t="s">
        <v>474</v>
      </c>
      <c r="D97" s="3">
        <v>1982</v>
      </c>
      <c r="E97" s="3">
        <v>1988</v>
      </c>
    </row>
    <row r="98" spans="1:5" x14ac:dyDescent="0.25">
      <c r="A98" s="4" t="s">
        <v>143</v>
      </c>
      <c r="B98" s="3">
        <v>1997</v>
      </c>
      <c r="C98" s="1">
        <v>1998</v>
      </c>
      <c r="D98" s="3"/>
      <c r="E98" s="3"/>
    </row>
    <row r="99" spans="1:5" x14ac:dyDescent="0.25">
      <c r="A99" s="2" t="s">
        <v>144</v>
      </c>
      <c r="B99" s="1"/>
      <c r="C99" s="1">
        <v>1975</v>
      </c>
      <c r="D99" s="3"/>
      <c r="E99" s="3"/>
    </row>
    <row r="100" spans="1:5" x14ac:dyDescent="0.25">
      <c r="A100" s="4" t="s">
        <v>145</v>
      </c>
      <c r="B100" s="3">
        <v>1987</v>
      </c>
      <c r="C100" s="1">
        <v>1994</v>
      </c>
      <c r="D100" s="3"/>
      <c r="E100" s="3"/>
    </row>
    <row r="101" spans="1:5" x14ac:dyDescent="0.25">
      <c r="A101" s="4" t="s">
        <v>146</v>
      </c>
      <c r="B101" s="3">
        <v>1984</v>
      </c>
      <c r="C101" s="1">
        <v>1993</v>
      </c>
      <c r="D101" s="3"/>
      <c r="E101" s="3"/>
    </row>
    <row r="102" spans="1:5" x14ac:dyDescent="0.25">
      <c r="A102" s="4" t="s">
        <v>147</v>
      </c>
      <c r="B102" s="3"/>
      <c r="C102" s="1"/>
      <c r="D102" s="3"/>
      <c r="E102" s="3"/>
    </row>
    <row r="103" spans="1:5" x14ac:dyDescent="0.25">
      <c r="A103" s="4" t="s">
        <v>148</v>
      </c>
      <c r="B103" s="3" t="s">
        <v>149</v>
      </c>
      <c r="C103" s="1" t="s">
        <v>150</v>
      </c>
      <c r="D103" s="3">
        <v>1982</v>
      </c>
      <c r="E103" s="3">
        <v>1990</v>
      </c>
    </row>
    <row r="104" spans="1:5" x14ac:dyDescent="0.25">
      <c r="A104" s="2" t="s">
        <v>151</v>
      </c>
      <c r="B104" s="1">
        <v>2014</v>
      </c>
      <c r="C104" s="1">
        <v>1999</v>
      </c>
      <c r="D104" s="3">
        <v>2002</v>
      </c>
      <c r="E104" s="3">
        <v>2002</v>
      </c>
    </row>
    <row r="105" spans="1:5" x14ac:dyDescent="0.25">
      <c r="A105" s="2" t="s">
        <v>152</v>
      </c>
      <c r="B105" s="1">
        <v>2008</v>
      </c>
      <c r="C105" s="1" t="s">
        <v>153</v>
      </c>
      <c r="D105" s="3"/>
      <c r="E105" s="3"/>
    </row>
    <row r="106" spans="1:5" x14ac:dyDescent="0.25">
      <c r="A106" s="4" t="s">
        <v>154</v>
      </c>
      <c r="B106" s="3">
        <v>1980</v>
      </c>
      <c r="C106" s="1">
        <v>1981</v>
      </c>
      <c r="D106" s="3">
        <v>1983</v>
      </c>
      <c r="E106" s="3">
        <v>1990</v>
      </c>
    </row>
    <row r="107" spans="1:5" x14ac:dyDescent="0.25">
      <c r="A107" s="4" t="s">
        <v>155</v>
      </c>
      <c r="B107" s="3">
        <v>1987</v>
      </c>
      <c r="C107" s="1" t="s">
        <v>475</v>
      </c>
      <c r="D107" s="3">
        <v>1984</v>
      </c>
      <c r="E107" s="3">
        <v>1991</v>
      </c>
    </row>
    <row r="108" spans="1:5" x14ac:dyDescent="0.25">
      <c r="A108" s="4" t="s">
        <v>156</v>
      </c>
      <c r="B108" s="3"/>
      <c r="C108" s="1" t="s">
        <v>476</v>
      </c>
      <c r="D108" s="3"/>
      <c r="E108" s="3"/>
    </row>
    <row r="109" spans="1:5" x14ac:dyDescent="0.25">
      <c r="A109" s="2" t="s">
        <v>157</v>
      </c>
      <c r="B109" s="3"/>
      <c r="C109" s="1" t="s">
        <v>477</v>
      </c>
      <c r="D109" s="3"/>
      <c r="E109" s="3"/>
    </row>
    <row r="110" spans="1:5" x14ac:dyDescent="0.25">
      <c r="A110" s="4" t="s">
        <v>158</v>
      </c>
      <c r="B110" s="3">
        <v>1988</v>
      </c>
      <c r="C110" s="1" t="s">
        <v>159</v>
      </c>
      <c r="D110" s="3"/>
      <c r="E110" s="3"/>
    </row>
    <row r="111" spans="1:5" x14ac:dyDescent="0.25">
      <c r="A111" s="4" t="s">
        <v>160</v>
      </c>
      <c r="B111" s="1">
        <v>2008</v>
      </c>
      <c r="C111" s="1"/>
      <c r="D111" s="3"/>
      <c r="E111" s="3"/>
    </row>
    <row r="112" spans="1:5" x14ac:dyDescent="0.25">
      <c r="A112" s="2" t="s">
        <v>161</v>
      </c>
      <c r="B112" s="1"/>
      <c r="C112" s="1">
        <v>1981</v>
      </c>
      <c r="D112" s="3"/>
      <c r="E112" s="3"/>
    </row>
    <row r="113" spans="1:5" x14ac:dyDescent="0.25">
      <c r="A113" s="4" t="s">
        <v>162</v>
      </c>
      <c r="B113" s="3"/>
      <c r="C113" s="1">
        <v>1984</v>
      </c>
      <c r="D113" s="3"/>
      <c r="E113" s="3"/>
    </row>
    <row r="114" spans="1:5" x14ac:dyDescent="0.25">
      <c r="A114" s="4" t="s">
        <v>163</v>
      </c>
      <c r="B114" s="3" t="s">
        <v>164</v>
      </c>
      <c r="C114" s="1" t="s">
        <v>165</v>
      </c>
      <c r="D114" s="3">
        <v>1980</v>
      </c>
      <c r="E114" s="3">
        <v>1995</v>
      </c>
    </row>
    <row r="115" spans="1:5" x14ac:dyDescent="0.25">
      <c r="A115" s="4" t="s">
        <v>166</v>
      </c>
      <c r="B115" s="3">
        <v>1983</v>
      </c>
      <c r="C115" s="1">
        <v>1994</v>
      </c>
      <c r="D115" s="3">
        <v>1983</v>
      </c>
      <c r="E115" s="3">
        <v>1991</v>
      </c>
    </row>
    <row r="116" spans="1:5" x14ac:dyDescent="0.25">
      <c r="A116" s="4" t="s">
        <v>167</v>
      </c>
      <c r="B116" s="3" t="s">
        <v>168</v>
      </c>
      <c r="C116" s="1" t="s">
        <v>478</v>
      </c>
      <c r="D116" s="3">
        <v>1983</v>
      </c>
      <c r="E116" s="3">
        <v>1992</v>
      </c>
    </row>
    <row r="117" spans="1:5" x14ac:dyDescent="0.25">
      <c r="A117" s="4" t="s">
        <v>169</v>
      </c>
      <c r="B117" s="3">
        <v>1991</v>
      </c>
      <c r="C117" s="1"/>
      <c r="D117" s="3"/>
      <c r="E117" s="3"/>
    </row>
    <row r="118" spans="1:5" x14ac:dyDescent="0.25">
      <c r="A118" s="2" t="s">
        <v>170</v>
      </c>
      <c r="B118" s="1"/>
      <c r="C118" s="1">
        <v>1972</v>
      </c>
      <c r="D118" s="3"/>
      <c r="E118" s="3"/>
    </row>
    <row r="119" spans="1:5" x14ac:dyDescent="0.25">
      <c r="A119" s="4" t="s">
        <v>171</v>
      </c>
      <c r="B119" s="3">
        <v>1988</v>
      </c>
      <c r="C119" s="1"/>
      <c r="D119" s="3">
        <v>1983</v>
      </c>
      <c r="E119" s="3">
        <v>1996</v>
      </c>
    </row>
    <row r="120" spans="1:5" x14ac:dyDescent="0.25">
      <c r="A120" s="4" t="s">
        <v>172</v>
      </c>
      <c r="B120" s="3"/>
      <c r="C120" s="1">
        <v>1995</v>
      </c>
      <c r="D120" s="3"/>
      <c r="E120" s="3"/>
    </row>
    <row r="121" spans="1:5" x14ac:dyDescent="0.25">
      <c r="A121" s="4" t="s">
        <v>173</v>
      </c>
      <c r="B121" s="3">
        <v>1995</v>
      </c>
      <c r="C121" s="1" t="s">
        <v>174</v>
      </c>
      <c r="D121" s="3">
        <v>1982</v>
      </c>
      <c r="E121" s="3">
        <v>1992</v>
      </c>
    </row>
    <row r="122" spans="1:5" x14ac:dyDescent="0.25">
      <c r="A122" s="4" t="s">
        <v>175</v>
      </c>
      <c r="B122" s="3">
        <v>1983</v>
      </c>
      <c r="C122" s="1" t="s">
        <v>176</v>
      </c>
      <c r="D122" s="3">
        <v>1978</v>
      </c>
      <c r="E122" s="3">
        <v>1996</v>
      </c>
    </row>
    <row r="123" spans="1:5" x14ac:dyDescent="0.25">
      <c r="A123" s="4" t="s">
        <v>177</v>
      </c>
      <c r="B123" s="3" t="s">
        <v>178</v>
      </c>
      <c r="C123" s="1" t="s">
        <v>179</v>
      </c>
      <c r="D123" s="3">
        <v>1983</v>
      </c>
      <c r="E123" s="3">
        <v>1992</v>
      </c>
    </row>
    <row r="124" spans="1:5" x14ac:dyDescent="0.25">
      <c r="A124" s="4" t="s">
        <v>180</v>
      </c>
      <c r="B124" s="3">
        <v>1992</v>
      </c>
      <c r="C124" s="1"/>
      <c r="D124" s="3">
        <v>1981</v>
      </c>
      <c r="E124" s="3">
        <v>1994</v>
      </c>
    </row>
    <row r="125" spans="1:5" x14ac:dyDescent="0.25">
      <c r="A125" s="2" t="s">
        <v>181</v>
      </c>
      <c r="B125" s="1">
        <v>2008</v>
      </c>
      <c r="C125" s="1">
        <v>1983</v>
      </c>
      <c r="D125" s="3"/>
      <c r="E125" s="3"/>
    </row>
    <row r="126" spans="1:5" x14ac:dyDescent="0.25">
      <c r="A126" s="4" t="s">
        <v>182</v>
      </c>
      <c r="B126" s="3">
        <v>1998</v>
      </c>
      <c r="C126" s="1">
        <v>1996</v>
      </c>
      <c r="D126" s="3">
        <v>1982</v>
      </c>
      <c r="E126" s="3">
        <v>1987</v>
      </c>
    </row>
    <row r="127" spans="1:5" x14ac:dyDescent="0.25">
      <c r="A127" s="4" t="s">
        <v>183</v>
      </c>
      <c r="B127" s="3" t="s">
        <v>184</v>
      </c>
      <c r="C127" s="1" t="s">
        <v>479</v>
      </c>
      <c r="D127" s="3">
        <v>1998</v>
      </c>
      <c r="E127" s="3">
        <v>2000</v>
      </c>
    </row>
    <row r="128" spans="1:5" x14ac:dyDescent="0.25">
      <c r="A128" s="4" t="s">
        <v>185</v>
      </c>
      <c r="B128" s="3"/>
      <c r="C128" s="1">
        <v>1991</v>
      </c>
      <c r="D128" s="3"/>
      <c r="E128" s="3"/>
    </row>
    <row r="129" spans="1:5" x14ac:dyDescent="0.25">
      <c r="A129" s="4" t="s">
        <v>379</v>
      </c>
      <c r="B129" s="3"/>
      <c r="C129" s="1"/>
      <c r="D129" s="3"/>
      <c r="E129" s="3">
        <v>2012</v>
      </c>
    </row>
    <row r="130" spans="1:5" ht="12.75" customHeight="1" x14ac:dyDescent="0.25">
      <c r="A130" s="4" t="s">
        <v>186</v>
      </c>
      <c r="B130" s="3">
        <v>1992</v>
      </c>
      <c r="C130" s="1" t="s">
        <v>187</v>
      </c>
      <c r="D130" s="3"/>
      <c r="E130" s="3"/>
    </row>
    <row r="131" spans="1:5" x14ac:dyDescent="0.25">
      <c r="A131" s="4" t="s">
        <v>188</v>
      </c>
      <c r="B131" s="3">
        <v>1988</v>
      </c>
      <c r="C131" s="1">
        <v>1994</v>
      </c>
      <c r="D131" s="3">
        <v>1981</v>
      </c>
      <c r="E131" s="3">
        <v>1996</v>
      </c>
    </row>
    <row r="132" spans="1:5" x14ac:dyDescent="0.25">
      <c r="A132" s="2" t="s">
        <v>189</v>
      </c>
      <c r="B132" s="3"/>
      <c r="C132" s="1">
        <v>2000</v>
      </c>
      <c r="D132" s="3"/>
      <c r="E132" s="3"/>
    </row>
    <row r="133" spans="1:5" x14ac:dyDescent="0.25">
      <c r="A133" s="2" t="s">
        <v>190</v>
      </c>
      <c r="B133" s="3"/>
      <c r="C133" s="1">
        <v>2008</v>
      </c>
      <c r="D133" s="3">
        <v>2008</v>
      </c>
      <c r="E133" s="3">
        <v>2009</v>
      </c>
    </row>
    <row r="134" spans="1:5" x14ac:dyDescent="0.25">
      <c r="A134" s="4" t="s">
        <v>191</v>
      </c>
      <c r="B134" s="3">
        <v>1990</v>
      </c>
      <c r="C134" s="1" t="s">
        <v>192</v>
      </c>
      <c r="D134" s="3">
        <v>1977</v>
      </c>
      <c r="E134" s="3">
        <v>1995</v>
      </c>
    </row>
    <row r="135" spans="1:5" x14ac:dyDescent="0.25">
      <c r="A135" s="4" t="s">
        <v>193</v>
      </c>
      <c r="B135" s="3"/>
      <c r="C135" s="1"/>
      <c r="D135" s="3"/>
      <c r="E135" s="3"/>
    </row>
    <row r="136" spans="1:5" x14ac:dyDescent="0.25">
      <c r="A136" s="4" t="s">
        <v>194</v>
      </c>
      <c r="B136" s="3">
        <v>1998</v>
      </c>
      <c r="C136" s="1"/>
      <c r="D136" s="3"/>
      <c r="E136" s="3"/>
    </row>
    <row r="137" spans="1:5" x14ac:dyDescent="0.25">
      <c r="A137" s="4" t="s">
        <v>195</v>
      </c>
      <c r="B137" s="3" t="s">
        <v>196</v>
      </c>
      <c r="C137" s="1"/>
      <c r="D137" s="3"/>
      <c r="E137" s="3"/>
    </row>
    <row r="138" spans="1:5" x14ac:dyDescent="0.25">
      <c r="A138" s="4" t="s">
        <v>197</v>
      </c>
      <c r="B138" s="3"/>
      <c r="C138" s="1" t="s">
        <v>477</v>
      </c>
      <c r="D138" s="3">
        <v>1985</v>
      </c>
      <c r="E138" s="3">
        <v>1993</v>
      </c>
    </row>
    <row r="139" spans="1:5" x14ac:dyDescent="0.25">
      <c r="A139" s="4" t="s">
        <v>378</v>
      </c>
      <c r="B139" s="3"/>
      <c r="C139" s="1">
        <v>2015</v>
      </c>
      <c r="D139" s="3"/>
      <c r="E139" s="3"/>
    </row>
    <row r="140" spans="1:5" x14ac:dyDescent="0.25">
      <c r="A140" s="4" t="s">
        <v>198</v>
      </c>
      <c r="B140" s="3" t="s">
        <v>199</v>
      </c>
      <c r="C140" s="1">
        <v>1983</v>
      </c>
      <c r="D140" s="3"/>
      <c r="E140" s="3"/>
    </row>
    <row r="141" spans="1:5" x14ac:dyDescent="0.25">
      <c r="A141" s="4" t="s">
        <v>200</v>
      </c>
      <c r="B141" s="3">
        <v>1989</v>
      </c>
      <c r="C141" s="1">
        <v>1978</v>
      </c>
      <c r="D141" s="3"/>
      <c r="E141" s="3"/>
    </row>
    <row r="142" spans="1:5" x14ac:dyDescent="0.25">
      <c r="A142" s="2" t="s">
        <v>201</v>
      </c>
      <c r="B142" s="1"/>
      <c r="C142" s="1" t="s">
        <v>480</v>
      </c>
      <c r="D142" s="3">
        <v>1979</v>
      </c>
      <c r="E142" s="3">
        <v>1985</v>
      </c>
    </row>
    <row r="143" spans="1:5" x14ac:dyDescent="0.25">
      <c r="A143" s="2" t="s">
        <v>202</v>
      </c>
      <c r="B143" s="1"/>
      <c r="C143" s="1" t="s">
        <v>481</v>
      </c>
      <c r="D143" s="3"/>
      <c r="E143" s="3"/>
    </row>
    <row r="144" spans="1:5" x14ac:dyDescent="0.25">
      <c r="A144" s="4" t="s">
        <v>203</v>
      </c>
      <c r="B144" s="3">
        <v>1995</v>
      </c>
      <c r="C144" s="1" t="s">
        <v>473</v>
      </c>
      <c r="D144" s="3"/>
      <c r="E144" s="3"/>
    </row>
    <row r="145" spans="1:5" x14ac:dyDescent="0.25">
      <c r="A145" s="4" t="s">
        <v>204</v>
      </c>
      <c r="B145" s="3" t="s">
        <v>106</v>
      </c>
      <c r="C145" s="1">
        <v>1993</v>
      </c>
      <c r="D145" s="3"/>
      <c r="E145" s="3"/>
    </row>
    <row r="146" spans="1:5" x14ac:dyDescent="0.25">
      <c r="A146" s="4" t="s">
        <v>205</v>
      </c>
      <c r="B146" s="1"/>
      <c r="C146" s="1">
        <v>1988</v>
      </c>
      <c r="D146" s="3"/>
      <c r="E146" s="3"/>
    </row>
    <row r="147" spans="1:5" x14ac:dyDescent="0.25">
      <c r="A147" s="4" t="s">
        <v>206</v>
      </c>
      <c r="B147" s="1">
        <v>2008</v>
      </c>
      <c r="C147" s="1"/>
      <c r="D147" s="3"/>
      <c r="E147" s="3"/>
    </row>
    <row r="148" spans="1:5" x14ac:dyDescent="0.25">
      <c r="A148" s="4" t="s">
        <v>207</v>
      </c>
      <c r="B148" s="3"/>
      <c r="C148" s="1" t="s">
        <v>472</v>
      </c>
      <c r="D148" s="3"/>
      <c r="E148" s="3"/>
    </row>
    <row r="149" spans="1:5" x14ac:dyDescent="0.25">
      <c r="A149" s="4" t="s">
        <v>208</v>
      </c>
      <c r="B149" s="3">
        <v>1987</v>
      </c>
      <c r="C149" s="1" t="s">
        <v>209</v>
      </c>
      <c r="D149" s="3">
        <v>1984</v>
      </c>
      <c r="E149" s="3">
        <v>1992</v>
      </c>
    </row>
    <row r="150" spans="1:5" x14ac:dyDescent="0.25">
      <c r="A150" s="4" t="s">
        <v>210</v>
      </c>
      <c r="B150" s="3" t="s">
        <v>178</v>
      </c>
      <c r="C150" s="1">
        <v>1998</v>
      </c>
      <c r="D150" s="3"/>
      <c r="E150" s="3"/>
    </row>
    <row r="151" spans="1:5" x14ac:dyDescent="0.25">
      <c r="A151" s="4" t="s">
        <v>211</v>
      </c>
      <c r="B151" s="3">
        <v>1993</v>
      </c>
      <c r="C151" s="1">
        <v>1994</v>
      </c>
      <c r="D151" s="3">
        <v>1979</v>
      </c>
      <c r="E151" s="3">
        <v>1997</v>
      </c>
    </row>
    <row r="152" spans="1:5" x14ac:dyDescent="0.25">
      <c r="A152" s="4" t="s">
        <v>212</v>
      </c>
      <c r="B152" s="3"/>
      <c r="C152" s="1">
        <v>1986</v>
      </c>
      <c r="D152" s="3">
        <v>1989</v>
      </c>
      <c r="E152" s="3">
        <v>1989</v>
      </c>
    </row>
    <row r="153" spans="1:5" x14ac:dyDescent="0.25">
      <c r="A153" s="4" t="s">
        <v>213</v>
      </c>
      <c r="B153" s="3">
        <v>1991</v>
      </c>
      <c r="C153" s="1"/>
      <c r="D153" s="3"/>
      <c r="E153" s="3"/>
    </row>
    <row r="154" spans="1:5" x14ac:dyDescent="0.25">
      <c r="A154" s="4" t="s">
        <v>214</v>
      </c>
      <c r="B154" s="3" t="s">
        <v>215</v>
      </c>
      <c r="C154" s="1" t="s">
        <v>216</v>
      </c>
      <c r="D154" s="3">
        <v>1978</v>
      </c>
      <c r="E154" s="3">
        <v>1982</v>
      </c>
    </row>
    <row r="155" spans="1:5" x14ac:dyDescent="0.25">
      <c r="A155" s="2" t="s">
        <v>217</v>
      </c>
      <c r="B155" s="3"/>
      <c r="C155" s="1">
        <v>2008</v>
      </c>
      <c r="D155" s="3"/>
      <c r="E155" s="3"/>
    </row>
    <row r="156" spans="1:5" x14ac:dyDescent="0.25">
      <c r="A156" s="4" t="s">
        <v>218</v>
      </c>
      <c r="B156" s="3">
        <v>1994</v>
      </c>
      <c r="C156" s="1" t="s">
        <v>219</v>
      </c>
      <c r="D156" s="3">
        <v>1981</v>
      </c>
      <c r="E156" s="3">
        <v>1993</v>
      </c>
    </row>
    <row r="157" spans="1:5" x14ac:dyDescent="0.25">
      <c r="A157" s="4" t="s">
        <v>220</v>
      </c>
      <c r="B157" s="3" t="s">
        <v>482</v>
      </c>
      <c r="C157" s="1" t="s">
        <v>483</v>
      </c>
      <c r="D157" s="3" t="s">
        <v>484</v>
      </c>
      <c r="E157" s="3" t="s">
        <v>472</v>
      </c>
    </row>
    <row r="158" spans="1:5" x14ac:dyDescent="0.25">
      <c r="A158" s="4" t="s">
        <v>221</v>
      </c>
      <c r="B158" s="3">
        <v>2007</v>
      </c>
      <c r="C158" s="1"/>
      <c r="D158" s="3"/>
      <c r="E158" s="3"/>
    </row>
    <row r="159" spans="1:5" x14ac:dyDescent="0.25">
      <c r="A159" s="4" t="s">
        <v>222</v>
      </c>
      <c r="B159" s="3" t="s">
        <v>223</v>
      </c>
      <c r="C159" s="1"/>
      <c r="D159" s="3"/>
      <c r="E159" s="3"/>
    </row>
    <row r="160" spans="1:5" x14ac:dyDescent="0.25">
      <c r="A160" s="4" t="s">
        <v>224</v>
      </c>
      <c r="B160" s="3" t="s">
        <v>225</v>
      </c>
      <c r="C160" s="1" t="s">
        <v>226</v>
      </c>
      <c r="D160" s="3" t="s">
        <v>227</v>
      </c>
      <c r="E160" s="3" t="s">
        <v>228</v>
      </c>
    </row>
    <row r="161" spans="1:5" x14ac:dyDescent="0.25">
      <c r="A161" s="2" t="s">
        <v>229</v>
      </c>
      <c r="B161" s="1"/>
      <c r="C161" s="1">
        <v>2000</v>
      </c>
      <c r="D161" s="3"/>
      <c r="E161" s="3"/>
    </row>
    <row r="162" spans="1:5" x14ac:dyDescent="0.25">
      <c r="A162" s="4" t="s">
        <v>230</v>
      </c>
      <c r="B162" s="3">
        <v>1994</v>
      </c>
      <c r="C162" s="1" t="s">
        <v>231</v>
      </c>
      <c r="D162" s="3" t="s">
        <v>485</v>
      </c>
      <c r="E162" s="3">
        <v>1990</v>
      </c>
    </row>
    <row r="163" spans="1:5" x14ac:dyDescent="0.25">
      <c r="A163" s="4" t="s">
        <v>232</v>
      </c>
      <c r="B163" s="3">
        <v>1997</v>
      </c>
      <c r="C163" s="1" t="s">
        <v>233</v>
      </c>
      <c r="D163" s="3">
        <v>1985</v>
      </c>
      <c r="E163" s="3">
        <v>1997</v>
      </c>
    </row>
    <row r="164" spans="1:5" x14ac:dyDescent="0.25">
      <c r="A164" s="4" t="s">
        <v>234</v>
      </c>
      <c r="B164" s="3">
        <v>1996</v>
      </c>
      <c r="C164" s="1" t="s">
        <v>235</v>
      </c>
      <c r="D164" s="3"/>
      <c r="E164" s="3"/>
    </row>
    <row r="165" spans="1:5" x14ac:dyDescent="0.25">
      <c r="A165" s="2" t="s">
        <v>236</v>
      </c>
      <c r="B165" s="1"/>
      <c r="C165" s="1"/>
      <c r="D165" s="3">
        <v>1983</v>
      </c>
      <c r="E165" s="3">
        <v>1988</v>
      </c>
    </row>
    <row r="166" spans="1:5" x14ac:dyDescent="0.25">
      <c r="A166" s="4" t="s">
        <v>237</v>
      </c>
      <c r="B166" s="3">
        <v>1995</v>
      </c>
      <c r="C166" s="1" t="s">
        <v>486</v>
      </c>
      <c r="D166" s="3">
        <v>1983</v>
      </c>
      <c r="E166" s="3">
        <v>1994</v>
      </c>
    </row>
    <row r="167" spans="1:5" ht="12.6" thickBot="1" x14ac:dyDescent="0.3">
      <c r="A167" s="6" t="s">
        <v>238</v>
      </c>
      <c r="B167" s="7">
        <v>1995</v>
      </c>
      <c r="C167" s="5" t="s">
        <v>239</v>
      </c>
      <c r="D167" s="7"/>
      <c r="E167" s="7"/>
    </row>
  </sheetData>
  <mergeCells count="4">
    <mergeCell ref="A1:A2"/>
    <mergeCell ref="B1:B2"/>
    <mergeCell ref="D1:D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4"/>
  <sheetViews>
    <sheetView showGridLines="0" workbookViewId="0">
      <pane ySplit="1" topLeftCell="A41" activePane="bottomLeft" state="frozen"/>
      <selection pane="bottomLeft" activeCell="B15" sqref="B15"/>
    </sheetView>
  </sheetViews>
  <sheetFormatPr baseColWidth="10" defaultColWidth="9.109375" defaultRowHeight="14.4" x14ac:dyDescent="0.3"/>
  <cols>
    <col min="1" max="1" width="9.5546875" style="51" customWidth="1"/>
    <col min="2" max="2" width="10.5546875" style="51" bestFit="1" customWidth="1"/>
    <col min="3" max="3" width="11.44140625" style="51" bestFit="1" customWidth="1"/>
    <col min="4" max="4" width="11.33203125" style="51" bestFit="1" customWidth="1"/>
    <col min="5" max="5" width="10.33203125" style="51" customWidth="1"/>
    <col min="6" max="6" width="10.5546875" style="51" customWidth="1"/>
    <col min="7" max="16384" width="9.109375" style="51"/>
  </cols>
  <sheetData>
    <row r="1" spans="1:6" s="80" customFormat="1" ht="47.25" customHeight="1" thickBot="1" x14ac:dyDescent="0.35">
      <c r="A1" s="15" t="s">
        <v>0</v>
      </c>
      <c r="B1" s="16" t="s">
        <v>1</v>
      </c>
      <c r="C1" s="16" t="s">
        <v>2</v>
      </c>
      <c r="D1" s="16" t="s">
        <v>3</v>
      </c>
      <c r="E1" s="16" t="s">
        <v>359</v>
      </c>
      <c r="F1" s="16" t="s">
        <v>360</v>
      </c>
    </row>
    <row r="2" spans="1:6" x14ac:dyDescent="0.3">
      <c r="A2" s="1">
        <v>1970</v>
      </c>
      <c r="B2" s="2"/>
      <c r="C2" s="1"/>
      <c r="D2" s="3"/>
      <c r="E2" s="4"/>
      <c r="F2" s="4"/>
    </row>
    <row r="3" spans="1:6" x14ac:dyDescent="0.3">
      <c r="A3" s="1">
        <v>1971</v>
      </c>
      <c r="B3" s="2"/>
      <c r="C3" s="1">
        <v>1</v>
      </c>
      <c r="D3" s="3"/>
      <c r="E3" s="4"/>
      <c r="F3" s="4"/>
    </row>
    <row r="4" spans="1:6" x14ac:dyDescent="0.3">
      <c r="A4" s="1">
        <v>1972</v>
      </c>
      <c r="B4" s="2"/>
      <c r="C4" s="1">
        <v>5</v>
      </c>
      <c r="D4" s="3"/>
      <c r="E4" s="4"/>
      <c r="F4" s="4"/>
    </row>
    <row r="5" spans="1:6" x14ac:dyDescent="0.3">
      <c r="A5" s="1">
        <v>1973</v>
      </c>
      <c r="B5" s="2"/>
      <c r="C5" s="1">
        <v>1</v>
      </c>
      <c r="D5" s="3"/>
      <c r="E5" s="4"/>
      <c r="F5" s="4"/>
    </row>
    <row r="6" spans="1:6" x14ac:dyDescent="0.3">
      <c r="A6" s="1">
        <v>1974</v>
      </c>
      <c r="B6" s="2"/>
      <c r="C6" s="1"/>
      <c r="D6" s="3"/>
      <c r="E6" s="4"/>
      <c r="F6" s="4"/>
    </row>
    <row r="7" spans="1:6" x14ac:dyDescent="0.3">
      <c r="A7" s="1">
        <v>1975</v>
      </c>
      <c r="B7" s="2"/>
      <c r="C7" s="1">
        <v>5</v>
      </c>
      <c r="D7" s="3"/>
      <c r="E7" s="4"/>
      <c r="F7" s="4"/>
    </row>
    <row r="8" spans="1:6" x14ac:dyDescent="0.3">
      <c r="A8" s="1">
        <v>1976</v>
      </c>
      <c r="B8" s="1">
        <v>2</v>
      </c>
      <c r="C8" s="1">
        <v>4</v>
      </c>
      <c r="D8" s="3">
        <v>1</v>
      </c>
      <c r="E8" s="3"/>
      <c r="F8" s="4"/>
    </row>
    <row r="9" spans="1:6" x14ac:dyDescent="0.3">
      <c r="A9" s="1">
        <v>1977</v>
      </c>
      <c r="B9" s="1">
        <v>1</v>
      </c>
      <c r="C9" s="1">
        <v>1</v>
      </c>
      <c r="D9" s="3">
        <v>1</v>
      </c>
      <c r="E9" s="4"/>
      <c r="F9" s="4"/>
    </row>
    <row r="10" spans="1:6" x14ac:dyDescent="0.3">
      <c r="A10" s="1">
        <v>1978</v>
      </c>
      <c r="B10" s="2"/>
      <c r="C10" s="1">
        <v>5</v>
      </c>
      <c r="D10" s="3">
        <v>3</v>
      </c>
      <c r="E10" s="4"/>
      <c r="F10" s="4"/>
    </row>
    <row r="11" spans="1:6" x14ac:dyDescent="0.3">
      <c r="A11" s="1">
        <v>1979</v>
      </c>
      <c r="B11" s="2"/>
      <c r="C11" s="1">
        <v>3</v>
      </c>
      <c r="D11" s="3">
        <v>2</v>
      </c>
      <c r="E11" s="4"/>
      <c r="F11" s="4"/>
    </row>
    <row r="12" spans="1:6" x14ac:dyDescent="0.3">
      <c r="A12" s="1">
        <v>1980</v>
      </c>
      <c r="B12" s="1">
        <v>3</v>
      </c>
      <c r="C12" s="1">
        <v>4</v>
      </c>
      <c r="D12" s="3">
        <v>3</v>
      </c>
      <c r="E12" s="3">
        <v>3</v>
      </c>
      <c r="F12" s="4"/>
    </row>
    <row r="13" spans="1:6" x14ac:dyDescent="0.3">
      <c r="A13" s="1">
        <v>1981</v>
      </c>
      <c r="B13" s="1">
        <v>3</v>
      </c>
      <c r="C13" s="1">
        <v>10</v>
      </c>
      <c r="D13" s="3">
        <v>6</v>
      </c>
      <c r="E13" s="3">
        <v>2</v>
      </c>
      <c r="F13" s="3">
        <v>1</v>
      </c>
    </row>
    <row r="14" spans="1:6" x14ac:dyDescent="0.3">
      <c r="A14" s="1">
        <v>1982</v>
      </c>
      <c r="B14" s="1">
        <v>5</v>
      </c>
      <c r="C14" s="1">
        <v>5</v>
      </c>
      <c r="D14" s="3">
        <v>9</v>
      </c>
      <c r="E14" s="3">
        <v>2</v>
      </c>
      <c r="F14" s="3">
        <v>1</v>
      </c>
    </row>
    <row r="15" spans="1:6" x14ac:dyDescent="0.3">
      <c r="A15" s="1">
        <v>1983</v>
      </c>
      <c r="B15" s="1">
        <v>8</v>
      </c>
      <c r="C15" s="1">
        <v>12</v>
      </c>
      <c r="D15" s="3">
        <v>9</v>
      </c>
      <c r="E15" s="3">
        <v>2</v>
      </c>
      <c r="F15" s="3">
        <v>1</v>
      </c>
    </row>
    <row r="16" spans="1:6" x14ac:dyDescent="0.3">
      <c r="A16" s="1">
        <v>1984</v>
      </c>
      <c r="B16" s="1">
        <v>1</v>
      </c>
      <c r="C16" s="1">
        <v>10</v>
      </c>
      <c r="D16" s="3">
        <v>4</v>
      </c>
      <c r="E16" s="4"/>
      <c r="F16" s="4"/>
    </row>
    <row r="17" spans="1:6" x14ac:dyDescent="0.3">
      <c r="A17" s="1">
        <v>1985</v>
      </c>
      <c r="B17" s="1">
        <v>2</v>
      </c>
      <c r="C17" s="1">
        <v>10</v>
      </c>
      <c r="D17" s="3">
        <v>3</v>
      </c>
      <c r="E17" s="3"/>
      <c r="F17" s="4"/>
    </row>
    <row r="18" spans="1:6" x14ac:dyDescent="0.3">
      <c r="A18" s="1">
        <v>1986</v>
      </c>
      <c r="B18" s="1">
        <v>1</v>
      </c>
      <c r="C18" s="1">
        <v>4</v>
      </c>
      <c r="D18" s="3">
        <v>3</v>
      </c>
      <c r="E18" s="4"/>
      <c r="F18" s="4"/>
    </row>
    <row r="19" spans="1:6" x14ac:dyDescent="0.3">
      <c r="A19" s="1">
        <v>1987</v>
      </c>
      <c r="B19" s="1">
        <v>6</v>
      </c>
      <c r="C19" s="1">
        <v>6</v>
      </c>
      <c r="D19" s="3"/>
      <c r="E19" s="3">
        <v>1</v>
      </c>
      <c r="F19" s="4"/>
    </row>
    <row r="20" spans="1:6" x14ac:dyDescent="0.3">
      <c r="A20" s="1">
        <v>1988</v>
      </c>
      <c r="B20" s="1">
        <v>7</v>
      </c>
      <c r="C20" s="1">
        <v>5</v>
      </c>
      <c r="D20" s="3">
        <v>1</v>
      </c>
      <c r="E20" s="3"/>
      <c r="F20" s="4"/>
    </row>
    <row r="21" spans="1:6" x14ac:dyDescent="0.3">
      <c r="A21" s="1">
        <v>1989</v>
      </c>
      <c r="B21" s="1">
        <v>4</v>
      </c>
      <c r="C21" s="1">
        <v>8</v>
      </c>
      <c r="D21" s="3">
        <v>3</v>
      </c>
      <c r="E21" s="3">
        <v>1</v>
      </c>
      <c r="F21" s="3">
        <v>1</v>
      </c>
    </row>
    <row r="22" spans="1:6" x14ac:dyDescent="0.3">
      <c r="A22" s="1">
        <v>1990</v>
      </c>
      <c r="B22" s="1">
        <v>6</v>
      </c>
      <c r="C22" s="1">
        <v>10</v>
      </c>
      <c r="D22" s="3">
        <v>2</v>
      </c>
      <c r="E22" s="3">
        <v>3</v>
      </c>
      <c r="F22" s="4"/>
    </row>
    <row r="23" spans="1:6" x14ac:dyDescent="0.3">
      <c r="A23" s="1">
        <v>1991</v>
      </c>
      <c r="B23" s="1">
        <v>10</v>
      </c>
      <c r="C23" s="1">
        <v>6</v>
      </c>
      <c r="D23" s="3"/>
      <c r="E23" s="3">
        <v>1</v>
      </c>
      <c r="F23" s="4"/>
    </row>
    <row r="24" spans="1:6" x14ac:dyDescent="0.3">
      <c r="A24" s="1">
        <v>1992</v>
      </c>
      <c r="B24" s="1">
        <v>8</v>
      </c>
      <c r="C24" s="1">
        <v>6</v>
      </c>
      <c r="D24" s="3">
        <v>1</v>
      </c>
      <c r="E24" s="3">
        <v>2</v>
      </c>
      <c r="F24" s="3"/>
    </row>
    <row r="25" spans="1:6" x14ac:dyDescent="0.3">
      <c r="A25" s="1">
        <v>1993</v>
      </c>
      <c r="B25" s="1">
        <v>7</v>
      </c>
      <c r="C25" s="1">
        <v>8</v>
      </c>
      <c r="D25" s="3"/>
      <c r="E25" s="3">
        <v>1</v>
      </c>
      <c r="F25" s="4"/>
    </row>
    <row r="26" spans="1:6" x14ac:dyDescent="0.3">
      <c r="A26" s="1">
        <v>1994</v>
      </c>
      <c r="B26" s="1">
        <v>11</v>
      </c>
      <c r="C26" s="1">
        <v>20</v>
      </c>
      <c r="D26" s="3"/>
      <c r="E26" s="3">
        <v>3</v>
      </c>
      <c r="F26" s="4"/>
    </row>
    <row r="27" spans="1:6" x14ac:dyDescent="0.3">
      <c r="A27" s="1">
        <v>1995</v>
      </c>
      <c r="B27" s="1">
        <v>13</v>
      </c>
      <c r="C27" s="1">
        <v>4</v>
      </c>
      <c r="D27" s="3"/>
      <c r="E27" s="3">
        <v>4</v>
      </c>
      <c r="F27" s="4"/>
    </row>
    <row r="28" spans="1:6" x14ac:dyDescent="0.3">
      <c r="A28" s="1">
        <v>1996</v>
      </c>
      <c r="B28" s="1">
        <v>4</v>
      </c>
      <c r="C28" s="1">
        <v>6</v>
      </c>
      <c r="D28" s="3"/>
      <c r="E28" s="3">
        <v>2</v>
      </c>
      <c r="F28" s="4"/>
    </row>
    <row r="29" spans="1:6" x14ac:dyDescent="0.3">
      <c r="A29" s="1">
        <v>1997</v>
      </c>
      <c r="B29" s="1">
        <v>7</v>
      </c>
      <c r="C29" s="1">
        <v>7</v>
      </c>
      <c r="D29" s="3"/>
      <c r="E29" s="3">
        <v>5</v>
      </c>
      <c r="F29" s="4"/>
    </row>
    <row r="30" spans="1:6" x14ac:dyDescent="0.3">
      <c r="A30" s="1">
        <v>1998</v>
      </c>
      <c r="B30" s="1">
        <v>8</v>
      </c>
      <c r="C30" s="1">
        <v>10</v>
      </c>
      <c r="D30" s="3">
        <v>2</v>
      </c>
      <c r="E30" s="3">
        <v>3</v>
      </c>
      <c r="F30" s="3">
        <v>3</v>
      </c>
    </row>
    <row r="31" spans="1:6" x14ac:dyDescent="0.3">
      <c r="A31" s="1">
        <v>1999</v>
      </c>
      <c r="B31" s="2"/>
      <c r="C31" s="1">
        <v>7</v>
      </c>
      <c r="D31" s="3">
        <v>2</v>
      </c>
      <c r="E31" s="4"/>
      <c r="F31" s="4"/>
    </row>
    <row r="32" spans="1:6" x14ac:dyDescent="0.3">
      <c r="A32" s="1">
        <v>2000</v>
      </c>
      <c r="B32" s="1">
        <v>2</v>
      </c>
      <c r="C32" s="1">
        <v>4</v>
      </c>
      <c r="D32" s="3"/>
      <c r="E32" s="3">
        <v>1</v>
      </c>
      <c r="F32" s="4"/>
    </row>
    <row r="33" spans="1:6" x14ac:dyDescent="0.3">
      <c r="A33" s="1">
        <v>2001</v>
      </c>
      <c r="B33" s="1">
        <v>1</v>
      </c>
      <c r="C33" s="1">
        <v>3</v>
      </c>
      <c r="D33" s="3">
        <v>2</v>
      </c>
      <c r="E33" s="3">
        <v>1</v>
      </c>
      <c r="F33" s="3">
        <v>1</v>
      </c>
    </row>
    <row r="34" spans="1:6" x14ac:dyDescent="0.3">
      <c r="A34" s="1">
        <v>2002</v>
      </c>
      <c r="B34" s="1">
        <v>1</v>
      </c>
      <c r="C34" s="1">
        <v>5</v>
      </c>
      <c r="D34" s="3">
        <v>4</v>
      </c>
      <c r="E34" s="3">
        <v>1</v>
      </c>
      <c r="F34" s="3">
        <v>1</v>
      </c>
    </row>
    <row r="35" spans="1:6" x14ac:dyDescent="0.3">
      <c r="A35" s="1">
        <v>2003</v>
      </c>
      <c r="B35" s="1">
        <v>1</v>
      </c>
      <c r="C35" s="1">
        <v>4</v>
      </c>
      <c r="D35" s="3">
        <v>1</v>
      </c>
      <c r="E35" s="3">
        <v>1</v>
      </c>
      <c r="F35" s="3">
        <v>1</v>
      </c>
    </row>
    <row r="36" spans="1:6" x14ac:dyDescent="0.3">
      <c r="A36" s="1">
        <v>2004</v>
      </c>
      <c r="B36" s="2"/>
      <c r="C36" s="1">
        <v>1</v>
      </c>
      <c r="D36" s="3">
        <v>1</v>
      </c>
      <c r="E36" s="4"/>
      <c r="F36" s="4"/>
    </row>
    <row r="37" spans="1:6" x14ac:dyDescent="0.3">
      <c r="A37" s="1">
        <v>2005</v>
      </c>
      <c r="B37" s="2"/>
      <c r="C37" s="1">
        <v>1</v>
      </c>
      <c r="D37" s="3"/>
      <c r="E37" s="4"/>
      <c r="F37" s="4"/>
    </row>
    <row r="38" spans="1:6" x14ac:dyDescent="0.3">
      <c r="A38" s="1">
        <v>2006</v>
      </c>
      <c r="B38" s="2"/>
      <c r="C38" s="1"/>
      <c r="D38" s="4"/>
      <c r="E38" s="4"/>
      <c r="F38" s="4"/>
    </row>
    <row r="39" spans="1:6" x14ac:dyDescent="0.3">
      <c r="A39" s="1">
        <v>2007</v>
      </c>
      <c r="B39" s="1">
        <v>2</v>
      </c>
      <c r="C39" s="1">
        <v>1</v>
      </c>
      <c r="D39" s="4">
        <v>1</v>
      </c>
      <c r="E39" s="4"/>
      <c r="F39" s="4"/>
    </row>
    <row r="40" spans="1:6" x14ac:dyDescent="0.3">
      <c r="A40" s="1">
        <v>2008</v>
      </c>
      <c r="B40" s="1">
        <v>22</v>
      </c>
      <c r="C40" s="1">
        <v>3</v>
      </c>
      <c r="D40" s="4">
        <v>2</v>
      </c>
      <c r="E40" s="4">
        <v>2</v>
      </c>
      <c r="F40" s="4"/>
    </row>
    <row r="41" spans="1:6" x14ac:dyDescent="0.3">
      <c r="A41" s="1">
        <v>2009</v>
      </c>
      <c r="B41" s="1">
        <v>1</v>
      </c>
      <c r="C41" s="1">
        <v>5</v>
      </c>
      <c r="D41" s="4"/>
      <c r="E41" s="4"/>
      <c r="F41" s="4"/>
    </row>
    <row r="42" spans="1:6" x14ac:dyDescent="0.3">
      <c r="A42" s="1">
        <v>2010</v>
      </c>
      <c r="B42" s="1"/>
      <c r="C42" s="1">
        <v>1</v>
      </c>
      <c r="D42" s="4">
        <v>2</v>
      </c>
      <c r="E42" s="4"/>
      <c r="F42" s="4"/>
    </row>
    <row r="43" spans="1:6" x14ac:dyDescent="0.3">
      <c r="A43" s="1">
        <v>2011</v>
      </c>
      <c r="B43" s="1">
        <v>1</v>
      </c>
      <c r="C43" s="1"/>
      <c r="D43" s="4"/>
      <c r="E43" s="4"/>
      <c r="F43" s="4"/>
    </row>
    <row r="44" spans="1:6" x14ac:dyDescent="0.3">
      <c r="A44" s="1">
        <v>2012</v>
      </c>
      <c r="B44" s="1"/>
      <c r="C44" s="1">
        <v>3</v>
      </c>
      <c r="D44" s="4">
        <v>2</v>
      </c>
      <c r="E44" s="4"/>
      <c r="F44" s="4"/>
    </row>
    <row r="45" spans="1:6" x14ac:dyDescent="0.3">
      <c r="A45" s="1">
        <v>2013</v>
      </c>
      <c r="B45" s="1"/>
      <c r="C45" s="1">
        <v>2</v>
      </c>
      <c r="D45" s="4">
        <v>1</v>
      </c>
      <c r="E45" s="4"/>
      <c r="F45" s="4"/>
    </row>
    <row r="46" spans="1:6" x14ac:dyDescent="0.3">
      <c r="A46" s="1">
        <v>2014</v>
      </c>
      <c r="B46" s="1">
        <v>3</v>
      </c>
      <c r="C46" s="1">
        <v>3</v>
      </c>
      <c r="D46" s="4">
        <v>1</v>
      </c>
      <c r="E46" s="4"/>
      <c r="F46" s="4">
        <v>1</v>
      </c>
    </row>
    <row r="47" spans="1:6" x14ac:dyDescent="0.3">
      <c r="A47" s="1">
        <v>2015</v>
      </c>
      <c r="B47" s="1"/>
      <c r="C47" s="1">
        <v>13</v>
      </c>
      <c r="D47" s="4">
        <v>1</v>
      </c>
      <c r="E47" s="4"/>
      <c r="F47" s="4"/>
    </row>
    <row r="48" spans="1:6" x14ac:dyDescent="0.3">
      <c r="A48" s="1">
        <v>2016</v>
      </c>
      <c r="B48" s="1"/>
      <c r="C48" s="1">
        <v>4</v>
      </c>
      <c r="D48" s="4"/>
      <c r="E48" s="4"/>
      <c r="F48" s="4"/>
    </row>
    <row r="49" spans="1:6" x14ac:dyDescent="0.3">
      <c r="A49" s="45">
        <v>2017</v>
      </c>
      <c r="B49" s="45"/>
      <c r="C49" s="45"/>
      <c r="D49" s="46">
        <v>2</v>
      </c>
      <c r="E49" s="46"/>
      <c r="F49" s="46"/>
    </row>
    <row r="50" spans="1:6" ht="15" thickBot="1" x14ac:dyDescent="0.35">
      <c r="A50" s="5" t="s">
        <v>4</v>
      </c>
      <c r="B50" s="5">
        <f>SUM(B2:B49)</f>
        <v>151</v>
      </c>
      <c r="C50" s="5">
        <f>SUM(C2:C49)</f>
        <v>236</v>
      </c>
      <c r="D50" s="5">
        <f>SUM(D2:D49)</f>
        <v>75</v>
      </c>
      <c r="E50" s="5">
        <f>SUM(E2:E49)</f>
        <v>41</v>
      </c>
      <c r="F50" s="5">
        <f>SUM(F2:F49)</f>
        <v>11</v>
      </c>
    </row>
    <row r="51" spans="1:6" x14ac:dyDescent="0.3">
      <c r="A51" s="90" t="s">
        <v>361</v>
      </c>
      <c r="B51" s="90"/>
      <c r="C51" s="90"/>
      <c r="D51" s="90"/>
      <c r="E51" s="90"/>
      <c r="F51" s="90"/>
    </row>
    <row r="52" spans="1:6" x14ac:dyDescent="0.3">
      <c r="A52" s="91"/>
      <c r="B52" s="91"/>
      <c r="C52" s="91"/>
      <c r="D52" s="91"/>
      <c r="E52" s="91"/>
      <c r="F52" s="91"/>
    </row>
    <row r="53" spans="1:6" x14ac:dyDescent="0.3">
      <c r="A53" s="91"/>
      <c r="B53" s="91"/>
      <c r="C53" s="91"/>
      <c r="D53" s="91"/>
      <c r="E53" s="91"/>
      <c r="F53" s="91"/>
    </row>
    <row r="54" spans="1:6" ht="3" customHeight="1" x14ac:dyDescent="0.3">
      <c r="A54" s="91"/>
      <c r="B54" s="91"/>
      <c r="C54" s="91"/>
      <c r="D54" s="91"/>
      <c r="E54" s="91"/>
      <c r="F54" s="91"/>
    </row>
  </sheetData>
  <mergeCells count="1">
    <mergeCell ref="A51:F5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0"/>
  <sheetViews>
    <sheetView showGridLines="0" zoomScale="145" zoomScaleNormal="145" workbookViewId="0">
      <pane xSplit="1" ySplit="1" topLeftCell="B144" activePane="bottomRight" state="frozen"/>
      <selection pane="topRight" activeCell="B1" sqref="B1"/>
      <selection pane="bottomLeft" activeCell="A2" sqref="A2"/>
      <selection pane="bottomRight" activeCell="A153" sqref="A153:K163"/>
    </sheetView>
  </sheetViews>
  <sheetFormatPr baseColWidth="10" defaultColWidth="9.109375" defaultRowHeight="14.4" x14ac:dyDescent="0.3"/>
  <cols>
    <col min="1" max="1" width="24.44140625" style="51" bestFit="1" customWidth="1"/>
    <col min="2" max="3" width="8.109375" style="51" bestFit="1" customWidth="1"/>
    <col min="4" max="4" width="12.5546875" style="51" bestFit="1" customWidth="1"/>
    <col min="5" max="6" width="14.44140625" style="71" customWidth="1"/>
    <col min="7" max="7" width="16.109375" style="74" customWidth="1"/>
    <col min="8" max="8" width="15.109375" style="51" bestFit="1" customWidth="1"/>
    <col min="9" max="9" width="9.33203125" style="51" bestFit="1" customWidth="1"/>
    <col min="10" max="10" width="12.33203125" style="51" bestFit="1" customWidth="1"/>
    <col min="11" max="11" width="12.6640625" style="51" bestFit="1" customWidth="1"/>
    <col min="12" max="16384" width="9.109375" style="51"/>
  </cols>
  <sheetData>
    <row r="1" spans="1:11" ht="34.799999999999997" thickBot="1" x14ac:dyDescent="0.35">
      <c r="A1" s="47" t="s">
        <v>5</v>
      </c>
      <c r="B1" s="48" t="s">
        <v>240</v>
      </c>
      <c r="C1" s="48" t="s">
        <v>241</v>
      </c>
      <c r="D1" s="49" t="s">
        <v>435</v>
      </c>
      <c r="E1" s="49" t="s">
        <v>436</v>
      </c>
      <c r="F1" s="49" t="s">
        <v>437</v>
      </c>
      <c r="G1" s="50" t="s">
        <v>373</v>
      </c>
      <c r="H1" s="49" t="s">
        <v>438</v>
      </c>
      <c r="I1" s="49" t="s">
        <v>439</v>
      </c>
      <c r="J1" s="49" t="s">
        <v>440</v>
      </c>
      <c r="K1" s="49" t="s">
        <v>441</v>
      </c>
    </row>
    <row r="2" spans="1:11" ht="15" thickTop="1" x14ac:dyDescent="0.3">
      <c r="A2" s="52" t="s">
        <v>9</v>
      </c>
      <c r="B2" s="42">
        <v>1994</v>
      </c>
      <c r="C2" s="42">
        <v>1994</v>
      </c>
      <c r="D2" s="53" t="s">
        <v>365</v>
      </c>
      <c r="E2" s="54" t="s">
        <v>364</v>
      </c>
      <c r="F2" s="54" t="s">
        <v>364</v>
      </c>
      <c r="G2" s="54" t="s">
        <v>364</v>
      </c>
      <c r="H2" s="54">
        <v>7.6159619999999997</v>
      </c>
      <c r="I2" s="54" t="s">
        <v>364</v>
      </c>
      <c r="J2" s="54">
        <v>26.8</v>
      </c>
      <c r="K2" s="55" t="s">
        <v>364</v>
      </c>
    </row>
    <row r="3" spans="1:11" x14ac:dyDescent="0.3">
      <c r="A3" s="52" t="s">
        <v>10</v>
      </c>
      <c r="B3" s="42">
        <v>1990</v>
      </c>
      <c r="C3" s="42" t="s">
        <v>394</v>
      </c>
      <c r="D3" s="54">
        <v>41.3922533</v>
      </c>
      <c r="E3" s="54" t="s">
        <v>364</v>
      </c>
      <c r="F3" s="54" t="s">
        <v>364</v>
      </c>
      <c r="G3" s="54" t="s">
        <v>364</v>
      </c>
      <c r="H3" s="54">
        <v>37.560319999999997</v>
      </c>
      <c r="I3" s="54">
        <v>29.852459999999997</v>
      </c>
      <c r="J3" s="54">
        <v>30</v>
      </c>
      <c r="K3" s="54">
        <v>19.100560000000002</v>
      </c>
    </row>
    <row r="4" spans="1:11" x14ac:dyDescent="0.3">
      <c r="A4" s="52" t="s">
        <v>13</v>
      </c>
      <c r="B4" s="42">
        <v>1980</v>
      </c>
      <c r="C4" s="42" t="s">
        <v>386</v>
      </c>
      <c r="D4" s="54">
        <v>58.171234800000008</v>
      </c>
      <c r="E4" s="54">
        <v>55.1</v>
      </c>
      <c r="F4" s="54">
        <v>55.1</v>
      </c>
      <c r="G4" s="56">
        <v>213.89750671386719</v>
      </c>
      <c r="H4" s="54">
        <v>64.645859999999999</v>
      </c>
      <c r="I4" s="54">
        <v>62.212250000000004</v>
      </c>
      <c r="J4" s="54">
        <v>9</v>
      </c>
      <c r="K4" s="54">
        <v>33.147390000000001</v>
      </c>
    </row>
    <row r="5" spans="1:11" x14ac:dyDescent="0.3">
      <c r="A5" s="52" t="s">
        <v>13</v>
      </c>
      <c r="B5" s="42">
        <v>1989</v>
      </c>
      <c r="C5" s="42">
        <v>1991</v>
      </c>
      <c r="D5" s="54">
        <v>12.6299469</v>
      </c>
      <c r="E5" s="54">
        <v>6</v>
      </c>
      <c r="F5" s="54">
        <v>6</v>
      </c>
      <c r="G5" s="57">
        <v>21.606048583984375</v>
      </c>
      <c r="H5" s="54">
        <v>151.57210000000001</v>
      </c>
      <c r="I5" s="54">
        <v>135.66499999999999</v>
      </c>
      <c r="J5" s="54">
        <v>27</v>
      </c>
      <c r="K5" s="54">
        <v>-21.29261</v>
      </c>
    </row>
    <row r="6" spans="1:11" x14ac:dyDescent="0.3">
      <c r="A6" s="52" t="s">
        <v>411</v>
      </c>
      <c r="B6" s="42">
        <v>1995</v>
      </c>
      <c r="C6" s="42">
        <v>1995</v>
      </c>
      <c r="D6" s="54">
        <v>0</v>
      </c>
      <c r="E6" s="54">
        <v>2</v>
      </c>
      <c r="F6" s="54">
        <v>2</v>
      </c>
      <c r="G6" s="57">
        <v>8.5506629943847656</v>
      </c>
      <c r="H6" s="54">
        <v>71.352800000000002</v>
      </c>
      <c r="I6" s="54">
        <v>62.997659999999996</v>
      </c>
      <c r="J6" s="54">
        <v>17</v>
      </c>
      <c r="K6" s="54">
        <v>8.6946700000000003</v>
      </c>
    </row>
    <row r="7" spans="1:11" x14ac:dyDescent="0.3">
      <c r="A7" s="52" t="s">
        <v>13</v>
      </c>
      <c r="B7" s="42">
        <v>2001</v>
      </c>
      <c r="C7" s="42">
        <v>2003</v>
      </c>
      <c r="D7" s="54">
        <v>70.974198799999996</v>
      </c>
      <c r="E7" s="54">
        <v>9.6</v>
      </c>
      <c r="F7" s="54">
        <v>9.5846645367412098</v>
      </c>
      <c r="G7" s="57">
        <v>28.094821929931641</v>
      </c>
      <c r="H7" s="54">
        <v>22.85839</v>
      </c>
      <c r="I7" s="54">
        <v>22.646609999999999</v>
      </c>
      <c r="J7" s="54">
        <v>20.100000000000001</v>
      </c>
      <c r="K7" s="54">
        <v>81.887209999999996</v>
      </c>
    </row>
    <row r="8" spans="1:11" x14ac:dyDescent="0.3">
      <c r="A8" s="52" t="s">
        <v>366</v>
      </c>
      <c r="B8" s="42">
        <v>1994</v>
      </c>
      <c r="C8" s="42" t="s">
        <v>387</v>
      </c>
      <c r="D8" s="54" t="s">
        <v>365</v>
      </c>
      <c r="E8" s="54" t="s">
        <v>364</v>
      </c>
      <c r="F8" s="54" t="s">
        <v>364</v>
      </c>
      <c r="G8" s="54" t="s">
        <v>364</v>
      </c>
      <c r="H8" s="54">
        <v>41.376910000000002</v>
      </c>
      <c r="I8" s="54">
        <v>22.994020000000003</v>
      </c>
      <c r="J8" s="54" t="s">
        <v>364</v>
      </c>
      <c r="K8" s="54" t="s">
        <v>364</v>
      </c>
    </row>
    <row r="9" spans="1:11" x14ac:dyDescent="0.3">
      <c r="A9" s="52" t="s">
        <v>17</v>
      </c>
      <c r="B9" s="42">
        <v>2008</v>
      </c>
      <c r="C9" s="42" t="s">
        <v>395</v>
      </c>
      <c r="D9" s="58">
        <v>19.215917999999999</v>
      </c>
      <c r="E9" s="54">
        <f>+'Additional Details'!F47*100</f>
        <v>5.1499999999999995</v>
      </c>
      <c r="F9" s="54">
        <v>1.6399999999999997</v>
      </c>
      <c r="G9" s="57">
        <v>1.6435314416885376</v>
      </c>
      <c r="H9" s="54">
        <v>10.02</v>
      </c>
      <c r="I9" s="54">
        <v>6.41</v>
      </c>
      <c r="J9" s="54">
        <f>+'Additional Details'!F45*100</f>
        <v>4.1000000000000005</v>
      </c>
      <c r="K9" s="54">
        <v>19.8</v>
      </c>
    </row>
    <row r="10" spans="1:11" x14ac:dyDescent="0.3">
      <c r="A10" s="52" t="s">
        <v>413</v>
      </c>
      <c r="B10" s="42">
        <v>1995</v>
      </c>
      <c r="C10" s="42" t="s">
        <v>388</v>
      </c>
      <c r="D10" s="54" t="s">
        <v>364</v>
      </c>
      <c r="E10" s="54" t="s">
        <v>364</v>
      </c>
      <c r="F10" s="54" t="s">
        <v>364</v>
      </c>
      <c r="G10" s="54" t="s">
        <v>364</v>
      </c>
      <c r="H10" s="54">
        <v>127.5802</v>
      </c>
      <c r="I10" s="54">
        <v>84.463770000000011</v>
      </c>
      <c r="J10" s="54" t="s">
        <v>364</v>
      </c>
      <c r="K10" s="54">
        <v>0.89602999999999988</v>
      </c>
    </row>
    <row r="11" spans="1:11" x14ac:dyDescent="0.3">
      <c r="A11" s="52" t="s">
        <v>19</v>
      </c>
      <c r="B11" s="42">
        <v>1987</v>
      </c>
      <c r="C11" s="42">
        <v>1987</v>
      </c>
      <c r="D11" s="54">
        <v>0</v>
      </c>
      <c r="E11" s="54" t="s">
        <v>364</v>
      </c>
      <c r="F11" s="54" t="s">
        <v>364</v>
      </c>
      <c r="G11" s="54" t="s">
        <v>364</v>
      </c>
      <c r="H11" s="54">
        <v>25.96208</v>
      </c>
      <c r="I11" s="54">
        <v>2.82342</v>
      </c>
      <c r="J11" s="54">
        <v>20</v>
      </c>
      <c r="K11" s="54">
        <v>3.4758999999999998</v>
      </c>
    </row>
    <row r="12" spans="1:11" x14ac:dyDescent="0.3">
      <c r="A12" s="52" t="s">
        <v>414</v>
      </c>
      <c r="B12" s="42">
        <v>1995</v>
      </c>
      <c r="C12" s="42">
        <v>1995</v>
      </c>
      <c r="D12" s="54" t="s">
        <v>364</v>
      </c>
      <c r="E12" s="54" t="s">
        <v>364</v>
      </c>
      <c r="F12" s="54" t="s">
        <v>364</v>
      </c>
      <c r="G12" s="54" t="s">
        <v>364</v>
      </c>
      <c r="H12" s="54">
        <v>35.759799999999998</v>
      </c>
      <c r="I12" s="54" t="s">
        <v>364</v>
      </c>
      <c r="J12" s="54" t="s">
        <v>364</v>
      </c>
      <c r="K12" s="54">
        <v>-16.45655</v>
      </c>
    </row>
    <row r="13" spans="1:11" x14ac:dyDescent="0.3">
      <c r="A13" s="52" t="s">
        <v>22</v>
      </c>
      <c r="B13" s="42">
        <v>2008</v>
      </c>
      <c r="C13" s="42" t="s">
        <v>395</v>
      </c>
      <c r="D13" s="58">
        <v>15.732718</v>
      </c>
      <c r="E13" s="54">
        <f>+'Additional Details'!G47*100</f>
        <v>6.15</v>
      </c>
      <c r="F13" s="54">
        <v>0.45999999999999996</v>
      </c>
      <c r="G13" s="57">
        <v>1.6283828020095825</v>
      </c>
      <c r="H13" s="54">
        <v>13.69</v>
      </c>
      <c r="I13" s="54">
        <v>9.67</v>
      </c>
      <c r="J13" s="54">
        <f>100*'Additional Details'!G45</f>
        <v>4.24</v>
      </c>
      <c r="K13" s="54">
        <v>22.2</v>
      </c>
    </row>
    <row r="14" spans="1:11" x14ac:dyDescent="0.3">
      <c r="A14" s="52" t="s">
        <v>24</v>
      </c>
      <c r="B14" s="42">
        <v>1988</v>
      </c>
      <c r="C14" s="42" t="s">
        <v>396</v>
      </c>
      <c r="D14" s="54">
        <v>14.917588200000001</v>
      </c>
      <c r="E14" s="54">
        <v>17</v>
      </c>
      <c r="F14" s="54" t="s">
        <v>364</v>
      </c>
      <c r="G14" s="56">
        <v>64.320846557617188</v>
      </c>
      <c r="H14" s="54">
        <v>99.640910000000005</v>
      </c>
      <c r="I14" s="54">
        <v>48.624410000000005</v>
      </c>
      <c r="J14" s="54">
        <v>80</v>
      </c>
      <c r="K14" s="54">
        <v>5.6780100000000004</v>
      </c>
    </row>
    <row r="15" spans="1:11" x14ac:dyDescent="0.3">
      <c r="A15" s="52" t="s">
        <v>26</v>
      </c>
      <c r="B15" s="42">
        <v>1986</v>
      </c>
      <c r="C15" s="42">
        <v>1986</v>
      </c>
      <c r="D15" s="54">
        <v>49.191735199999997</v>
      </c>
      <c r="E15" s="54" t="s">
        <v>364</v>
      </c>
      <c r="F15" s="54" t="s">
        <v>364</v>
      </c>
      <c r="G15" s="56" t="s">
        <v>364</v>
      </c>
      <c r="H15" s="54">
        <v>57.525449999999999</v>
      </c>
      <c r="I15" s="54">
        <v>25.924819999999997</v>
      </c>
      <c r="J15" s="54">
        <v>30</v>
      </c>
      <c r="K15" s="54">
        <v>-107.2825</v>
      </c>
    </row>
    <row r="16" spans="1:11" x14ac:dyDescent="0.3">
      <c r="A16" s="52" t="s">
        <v>26</v>
      </c>
      <c r="B16" s="42">
        <v>1994</v>
      </c>
      <c r="C16" s="42">
        <v>1994</v>
      </c>
      <c r="D16" s="54">
        <v>0</v>
      </c>
      <c r="E16" s="54">
        <v>6</v>
      </c>
      <c r="F16" s="54">
        <v>2.6533333333333338</v>
      </c>
      <c r="G16" s="57">
        <v>15.193718910217285</v>
      </c>
      <c r="H16" s="54">
        <v>31.92642</v>
      </c>
      <c r="I16" s="54">
        <v>12.89265</v>
      </c>
      <c r="J16" s="54">
        <v>6.2</v>
      </c>
      <c r="K16" s="54">
        <v>-19.210720000000002</v>
      </c>
    </row>
    <row r="17" spans="1:11" x14ac:dyDescent="0.3">
      <c r="A17" s="52" t="s">
        <v>415</v>
      </c>
      <c r="B17" s="42">
        <v>1992</v>
      </c>
      <c r="C17" s="59" t="s">
        <v>397</v>
      </c>
      <c r="D17" s="54" t="s">
        <v>364</v>
      </c>
      <c r="E17" s="54" t="s">
        <v>364</v>
      </c>
      <c r="F17" s="54" t="s">
        <v>364</v>
      </c>
      <c r="G17" s="56" t="s">
        <v>364</v>
      </c>
      <c r="H17" s="54" t="s">
        <v>364</v>
      </c>
      <c r="I17" s="54" t="s">
        <v>364</v>
      </c>
      <c r="J17" s="54" t="s">
        <v>364</v>
      </c>
      <c r="K17" s="54" t="s">
        <v>364</v>
      </c>
    </row>
    <row r="18" spans="1:11" x14ac:dyDescent="0.3">
      <c r="A18" s="52" t="s">
        <v>416</v>
      </c>
      <c r="B18" s="42">
        <v>1990</v>
      </c>
      <c r="C18" s="42" t="s">
        <v>394</v>
      </c>
      <c r="D18" s="54">
        <v>62.295604299999994</v>
      </c>
      <c r="E18" s="54">
        <v>0</v>
      </c>
      <c r="F18" s="54">
        <v>0</v>
      </c>
      <c r="G18" s="56">
        <v>0</v>
      </c>
      <c r="H18" s="54">
        <v>11.26261</v>
      </c>
      <c r="I18" s="54">
        <v>10.713469999999999</v>
      </c>
      <c r="J18" s="54" t="s">
        <v>364</v>
      </c>
      <c r="K18" s="54">
        <v>-22.64</v>
      </c>
    </row>
    <row r="19" spans="1:11" x14ac:dyDescent="0.3">
      <c r="A19" s="52" t="s">
        <v>31</v>
      </c>
      <c r="B19" s="42">
        <v>1994</v>
      </c>
      <c r="C19" s="42">
        <v>1998</v>
      </c>
      <c r="D19" s="54">
        <v>0</v>
      </c>
      <c r="E19" s="54">
        <v>13.200000000000001</v>
      </c>
      <c r="F19" s="54">
        <v>10.200000000000001</v>
      </c>
      <c r="G19" s="57">
        <v>28.596187591552734</v>
      </c>
      <c r="H19" s="54">
        <v>20.118459999999999</v>
      </c>
      <c r="I19" s="54">
        <v>17.611619999999998</v>
      </c>
      <c r="J19" s="54">
        <v>16</v>
      </c>
      <c r="K19" s="54">
        <v>-33.777929999999998</v>
      </c>
    </row>
    <row r="20" spans="1:11" x14ac:dyDescent="0.3">
      <c r="A20" s="52" t="s">
        <v>34</v>
      </c>
      <c r="B20" s="42">
        <v>1996</v>
      </c>
      <c r="C20" s="42">
        <v>1997</v>
      </c>
      <c r="D20" s="54">
        <v>59.5104933</v>
      </c>
      <c r="E20" s="54">
        <v>14.000000000000002</v>
      </c>
      <c r="F20" s="54">
        <v>13.900000000000002</v>
      </c>
      <c r="G20" s="57">
        <v>21.370782852172852</v>
      </c>
      <c r="H20" s="54">
        <v>17.305710000000001</v>
      </c>
      <c r="I20" s="54">
        <v>9.93675</v>
      </c>
      <c r="J20" s="54">
        <v>75</v>
      </c>
      <c r="K20" s="54">
        <v>-30.079729999999998</v>
      </c>
    </row>
    <row r="21" spans="1:11" x14ac:dyDescent="0.3">
      <c r="A21" s="52" t="s">
        <v>35</v>
      </c>
      <c r="B21" s="42">
        <v>1990</v>
      </c>
      <c r="C21" s="42">
        <v>1994</v>
      </c>
      <c r="D21" s="54" t="s">
        <v>364</v>
      </c>
      <c r="E21" s="54" t="s">
        <v>364</v>
      </c>
      <c r="F21" s="54" t="s">
        <v>364</v>
      </c>
      <c r="G21" s="54" t="s">
        <v>364</v>
      </c>
      <c r="H21" s="54">
        <v>9.3824000000000005</v>
      </c>
      <c r="I21" s="54">
        <v>4.51769</v>
      </c>
      <c r="J21" s="54">
        <v>16</v>
      </c>
      <c r="K21" s="54">
        <v>8.9243199999999998</v>
      </c>
    </row>
    <row r="22" spans="1:11" x14ac:dyDescent="0.3">
      <c r="A22" s="52" t="s">
        <v>36</v>
      </c>
      <c r="B22" s="42">
        <v>1994</v>
      </c>
      <c r="C22" s="42" t="s">
        <v>398</v>
      </c>
      <c r="D22" s="54">
        <v>121.19200169999999</v>
      </c>
      <c r="E22" s="54" t="s">
        <v>364</v>
      </c>
      <c r="F22" s="54" t="s">
        <v>364</v>
      </c>
      <c r="G22" s="54" t="s">
        <v>364</v>
      </c>
      <c r="H22" s="54">
        <v>23.441680000000002</v>
      </c>
      <c r="I22" s="54">
        <v>18.252610000000001</v>
      </c>
      <c r="J22" s="54">
        <v>25</v>
      </c>
      <c r="K22" s="54">
        <v>10.85286</v>
      </c>
    </row>
    <row r="23" spans="1:11" x14ac:dyDescent="0.3">
      <c r="A23" s="52" t="s">
        <v>39</v>
      </c>
      <c r="B23" s="42">
        <v>1987</v>
      </c>
      <c r="C23" s="42" t="s">
        <v>399</v>
      </c>
      <c r="D23" s="54">
        <v>105.52664</v>
      </c>
      <c r="E23" s="54" t="s">
        <v>364</v>
      </c>
      <c r="F23" s="54" t="s">
        <v>364</v>
      </c>
      <c r="G23" s="54" t="s">
        <v>364</v>
      </c>
      <c r="H23" s="54">
        <v>59.106029999999997</v>
      </c>
      <c r="I23" s="54">
        <v>40.851749999999996</v>
      </c>
      <c r="J23" s="54">
        <v>65</v>
      </c>
      <c r="K23" s="54">
        <v>17.966920000000002</v>
      </c>
    </row>
    <row r="24" spans="1:11" x14ac:dyDescent="0.3">
      <c r="A24" s="52" t="s">
        <v>39</v>
      </c>
      <c r="B24" s="42">
        <v>1995</v>
      </c>
      <c r="C24" s="42">
        <v>1997</v>
      </c>
      <c r="D24" s="54">
        <v>8.0982519000000011</v>
      </c>
      <c r="E24" s="54" t="s">
        <v>364</v>
      </c>
      <c r="F24" s="54" t="s">
        <v>364</v>
      </c>
      <c r="G24" s="54" t="s">
        <v>364</v>
      </c>
      <c r="H24" s="54">
        <v>12.31134</v>
      </c>
      <c r="I24" s="54">
        <v>6.1609499999999997</v>
      </c>
      <c r="J24" s="54">
        <v>30</v>
      </c>
      <c r="K24" s="54">
        <v>-1.0662700000000001</v>
      </c>
    </row>
    <row r="25" spans="1:11" x14ac:dyDescent="0.3">
      <c r="A25" s="52" t="s">
        <v>42</v>
      </c>
      <c r="B25" s="42">
        <v>1993</v>
      </c>
      <c r="C25" s="42">
        <v>1993</v>
      </c>
      <c r="D25" s="54">
        <v>0</v>
      </c>
      <c r="E25" s="54" t="s">
        <v>364</v>
      </c>
      <c r="F25" s="54" t="s">
        <v>364</v>
      </c>
      <c r="G25" s="54" t="s">
        <v>364</v>
      </c>
      <c r="H25" s="54">
        <v>3.9674469999999995</v>
      </c>
      <c r="I25" s="54" t="s">
        <v>364</v>
      </c>
      <c r="J25" s="54">
        <v>30</v>
      </c>
      <c r="K25" s="54">
        <v>18.15971</v>
      </c>
    </row>
    <row r="26" spans="1:11" x14ac:dyDescent="0.3">
      <c r="A26" s="52" t="s">
        <v>247</v>
      </c>
      <c r="B26" s="42">
        <v>1976</v>
      </c>
      <c r="C26" s="42">
        <v>1976</v>
      </c>
      <c r="D26" s="54">
        <v>0</v>
      </c>
      <c r="E26" s="54" t="s">
        <v>364</v>
      </c>
      <c r="F26" s="54" t="s">
        <v>364</v>
      </c>
      <c r="G26" s="54" t="s">
        <v>364</v>
      </c>
      <c r="H26" s="54">
        <v>90.841639999999998</v>
      </c>
      <c r="I26" s="54">
        <v>10.459300000000001</v>
      </c>
      <c r="J26" s="54" t="s">
        <v>364</v>
      </c>
      <c r="K26" s="54">
        <v>-4.7775100000000004</v>
      </c>
    </row>
    <row r="27" spans="1:11" x14ac:dyDescent="0.3">
      <c r="A27" s="52" t="s">
        <v>247</v>
      </c>
      <c r="B27" s="42">
        <v>1995</v>
      </c>
      <c r="C27" s="42">
        <v>1996</v>
      </c>
      <c r="D27" s="54">
        <v>8.9569594000000006</v>
      </c>
      <c r="E27" s="54" t="s">
        <v>364</v>
      </c>
      <c r="F27" s="54" t="s">
        <v>364</v>
      </c>
      <c r="G27" s="54" t="s">
        <v>364</v>
      </c>
      <c r="H27" s="54">
        <v>24.83221</v>
      </c>
      <c r="I27" s="54">
        <v>20.943059999999999</v>
      </c>
      <c r="J27" s="54">
        <v>40</v>
      </c>
      <c r="K27" s="54">
        <v>-16.268519999999999</v>
      </c>
    </row>
    <row r="28" spans="1:11" x14ac:dyDescent="0.3">
      <c r="A28" s="52" t="s">
        <v>45</v>
      </c>
      <c r="B28" s="42">
        <v>1983</v>
      </c>
      <c r="C28" s="42">
        <v>1983</v>
      </c>
      <c r="D28" s="54">
        <v>0</v>
      </c>
      <c r="E28" s="54" t="s">
        <v>364</v>
      </c>
      <c r="F28" s="54" t="s">
        <v>364</v>
      </c>
      <c r="G28" s="54" t="s">
        <v>364</v>
      </c>
      <c r="H28" s="54">
        <v>199.30500000000001</v>
      </c>
      <c r="I28" s="54">
        <v>41.314679999999996</v>
      </c>
      <c r="J28" s="54" t="s">
        <v>364</v>
      </c>
      <c r="K28" s="54">
        <v>-7.1688299999999998</v>
      </c>
    </row>
    <row r="29" spans="1:11" x14ac:dyDescent="0.3">
      <c r="A29" s="52" t="s">
        <v>45</v>
      </c>
      <c r="B29" s="42">
        <v>1992</v>
      </c>
      <c r="C29" s="42" t="s">
        <v>397</v>
      </c>
      <c r="D29" s="54">
        <v>0</v>
      </c>
      <c r="E29" s="54" t="s">
        <v>364</v>
      </c>
      <c r="F29" s="54" t="s">
        <v>364</v>
      </c>
      <c r="G29" s="54" t="s">
        <v>364</v>
      </c>
      <c r="H29" s="54">
        <v>120.86669999999999</v>
      </c>
      <c r="I29" s="54">
        <v>41.383130000000001</v>
      </c>
      <c r="J29" s="54">
        <v>35</v>
      </c>
      <c r="K29" s="54">
        <v>27.0806</v>
      </c>
    </row>
    <row r="30" spans="1:11" x14ac:dyDescent="0.3">
      <c r="A30" s="52" t="s">
        <v>47</v>
      </c>
      <c r="B30" s="42">
        <v>1976</v>
      </c>
      <c r="C30" s="42">
        <v>1976</v>
      </c>
      <c r="D30" s="54">
        <v>19.898550200000003</v>
      </c>
      <c r="E30" s="54" t="s">
        <v>364</v>
      </c>
      <c r="F30" s="54" t="s">
        <v>364</v>
      </c>
      <c r="G30" s="54" t="s">
        <v>364</v>
      </c>
      <c r="H30" s="54">
        <v>32.200380000000003</v>
      </c>
      <c r="I30" s="54">
        <v>23.636960000000002</v>
      </c>
      <c r="J30" s="54" t="s">
        <v>364</v>
      </c>
      <c r="K30" s="54">
        <v>-69.523820000000001</v>
      </c>
    </row>
    <row r="31" spans="1:11" x14ac:dyDescent="0.3">
      <c r="A31" s="52" t="s">
        <v>47</v>
      </c>
      <c r="B31" s="42">
        <v>1981</v>
      </c>
      <c r="C31" s="42" t="s">
        <v>400</v>
      </c>
      <c r="D31" s="54">
        <v>8.6097452000000008</v>
      </c>
      <c r="E31" s="54">
        <v>42.9</v>
      </c>
      <c r="F31" s="54">
        <v>16.799999999999997</v>
      </c>
      <c r="G31" s="57">
        <v>134.3143310546875</v>
      </c>
      <c r="H31" s="54">
        <v>61.225119999999997</v>
      </c>
      <c r="I31" s="54">
        <v>52.697899999999997</v>
      </c>
      <c r="J31" s="54">
        <v>35.6</v>
      </c>
      <c r="K31" s="54">
        <v>87.897599999999997</v>
      </c>
    </row>
    <row r="32" spans="1:11" x14ac:dyDescent="0.3">
      <c r="A32" s="52" t="s">
        <v>248</v>
      </c>
      <c r="B32" s="42">
        <v>1998</v>
      </c>
      <c r="C32" s="42">
        <v>1998</v>
      </c>
      <c r="D32" s="54">
        <v>19.398310599999999</v>
      </c>
      <c r="E32" s="54">
        <v>18</v>
      </c>
      <c r="F32" s="54" t="s">
        <v>364</v>
      </c>
      <c r="G32" s="56">
        <v>19.53125</v>
      </c>
      <c r="H32" s="54">
        <v>62.015189999999997</v>
      </c>
      <c r="I32" s="54">
        <v>7.1921600000000003</v>
      </c>
      <c r="J32" s="54">
        <v>20</v>
      </c>
      <c r="K32" s="54">
        <v>11.15775</v>
      </c>
    </row>
    <row r="33" spans="1:11" x14ac:dyDescent="0.3">
      <c r="A33" s="52" t="s">
        <v>51</v>
      </c>
      <c r="B33" s="42">
        <v>1982</v>
      </c>
      <c r="C33" s="42">
        <v>1982</v>
      </c>
      <c r="D33" s="54">
        <v>46.9595342</v>
      </c>
      <c r="E33" s="54">
        <v>5</v>
      </c>
      <c r="F33" s="54">
        <v>5</v>
      </c>
      <c r="G33" s="57">
        <v>16.496206283569336</v>
      </c>
      <c r="H33" s="54">
        <v>21.060279999999999</v>
      </c>
      <c r="I33" s="54">
        <v>7.7377199999999995</v>
      </c>
      <c r="J33" s="54">
        <v>4.0999999999999996</v>
      </c>
      <c r="K33" s="54">
        <v>16.570429999999998</v>
      </c>
    </row>
    <row r="34" spans="1:11" x14ac:dyDescent="0.3">
      <c r="A34" s="52" t="s">
        <v>51</v>
      </c>
      <c r="B34" s="42">
        <v>1998</v>
      </c>
      <c r="C34" s="42">
        <v>2000</v>
      </c>
      <c r="D34" s="54">
        <v>43.398160699999998</v>
      </c>
      <c r="E34" s="54">
        <v>6.3</v>
      </c>
      <c r="F34" s="54">
        <v>2.5399999999999991</v>
      </c>
      <c r="G34" s="57">
        <v>15.89704704284668</v>
      </c>
      <c r="H34" s="54">
        <v>5.0735359999999998</v>
      </c>
      <c r="I34" s="54">
        <v>4.2910900000000005</v>
      </c>
      <c r="J34" s="54">
        <v>14.000000000000002</v>
      </c>
      <c r="K34" s="54">
        <v>15.40799</v>
      </c>
    </row>
    <row r="35" spans="1:11" x14ac:dyDescent="0.3">
      <c r="A35" s="52" t="s">
        <v>249</v>
      </c>
      <c r="B35" s="42">
        <v>1983</v>
      </c>
      <c r="C35" s="42">
        <v>1983</v>
      </c>
      <c r="D35" s="54">
        <v>1.3754204000000001</v>
      </c>
      <c r="E35" s="54" t="s">
        <v>364</v>
      </c>
      <c r="F35" s="54" t="s">
        <v>364</v>
      </c>
      <c r="G35" s="54" t="s">
        <v>364</v>
      </c>
      <c r="H35" s="54">
        <v>19.956469999999999</v>
      </c>
      <c r="I35" s="54">
        <v>18.918129999999998</v>
      </c>
      <c r="J35" s="54" t="s">
        <v>364</v>
      </c>
      <c r="K35" s="54">
        <v>39.45382</v>
      </c>
    </row>
    <row r="36" spans="1:11" x14ac:dyDescent="0.3">
      <c r="A36" s="52" t="s">
        <v>249</v>
      </c>
      <c r="B36" s="42">
        <v>1991</v>
      </c>
      <c r="C36" s="42" t="s">
        <v>394</v>
      </c>
      <c r="D36" s="54">
        <v>129.54675220000001</v>
      </c>
      <c r="E36" s="54" t="s">
        <v>364</v>
      </c>
      <c r="F36" s="54" t="s">
        <v>364</v>
      </c>
      <c r="G36" s="54" t="s">
        <v>364</v>
      </c>
      <c r="H36" s="54">
        <v>44.698529999999998</v>
      </c>
      <c r="I36" s="54">
        <v>30.170459999999999</v>
      </c>
      <c r="J36" s="54" t="s">
        <v>364</v>
      </c>
      <c r="K36" s="54">
        <v>42.188400000000001</v>
      </c>
    </row>
    <row r="37" spans="1:11" x14ac:dyDescent="0.3">
      <c r="A37" s="52" t="s">
        <v>249</v>
      </c>
      <c r="B37" s="42">
        <v>1994</v>
      </c>
      <c r="C37" s="42" t="s">
        <v>398</v>
      </c>
      <c r="D37" s="54">
        <v>78.991938599999997</v>
      </c>
      <c r="E37" s="54" t="s">
        <v>364</v>
      </c>
      <c r="F37" s="54" t="s">
        <v>364</v>
      </c>
      <c r="G37" s="54" t="s">
        <v>364</v>
      </c>
      <c r="H37" s="54">
        <v>77.252920000000003</v>
      </c>
      <c r="I37" s="54">
        <v>77.118859999999998</v>
      </c>
      <c r="J37" s="54">
        <v>75</v>
      </c>
      <c r="K37" s="54">
        <v>39.257750000000001</v>
      </c>
    </row>
    <row r="38" spans="1:11" x14ac:dyDescent="0.3">
      <c r="A38" s="52" t="s">
        <v>250</v>
      </c>
      <c r="B38" s="42">
        <v>1992</v>
      </c>
      <c r="C38" s="42">
        <v>1994</v>
      </c>
      <c r="D38" s="54">
        <v>47.359838400000001</v>
      </c>
      <c r="E38" s="54" t="s">
        <v>364</v>
      </c>
      <c r="F38" s="54" t="s">
        <v>364</v>
      </c>
      <c r="G38" s="54" t="s">
        <v>364</v>
      </c>
      <c r="H38" s="54">
        <v>30.732009999999999</v>
      </c>
      <c r="I38" s="54">
        <v>16.584109999999999</v>
      </c>
      <c r="J38" s="54" t="s">
        <v>364</v>
      </c>
      <c r="K38" s="54">
        <v>103.46310000000001</v>
      </c>
    </row>
    <row r="39" spans="1:11" x14ac:dyDescent="0.3">
      <c r="A39" s="52" t="s">
        <v>57</v>
      </c>
      <c r="B39" s="42">
        <v>1987</v>
      </c>
      <c r="C39" s="42">
        <v>1991</v>
      </c>
      <c r="D39" s="54">
        <v>0</v>
      </c>
      <c r="E39" s="54" t="s">
        <v>364</v>
      </c>
      <c r="F39" s="54" t="s">
        <v>364</v>
      </c>
      <c r="G39" s="54" t="s">
        <v>364</v>
      </c>
      <c r="H39" s="54">
        <v>20.17417</v>
      </c>
      <c r="I39" s="54">
        <v>6.0958100000000002</v>
      </c>
      <c r="J39" s="54" t="s">
        <v>364</v>
      </c>
      <c r="K39" s="54">
        <v>-27.548780000000001</v>
      </c>
    </row>
    <row r="40" spans="1:11" x14ac:dyDescent="0.3">
      <c r="A40" s="52" t="s">
        <v>57</v>
      </c>
      <c r="B40" s="42">
        <v>1994</v>
      </c>
      <c r="C40" s="42">
        <v>1995</v>
      </c>
      <c r="D40" s="54">
        <v>0</v>
      </c>
      <c r="E40" s="54" t="s">
        <v>364</v>
      </c>
      <c r="F40" s="54" t="s">
        <v>364</v>
      </c>
      <c r="G40" s="54" t="s">
        <v>364</v>
      </c>
      <c r="H40" s="54">
        <v>15.1952</v>
      </c>
      <c r="I40" s="54">
        <v>6.3494700000000002</v>
      </c>
      <c r="J40" s="54">
        <v>32</v>
      </c>
      <c r="K40" s="54">
        <v>4.7588400000000002</v>
      </c>
    </row>
    <row r="41" spans="1:11" x14ac:dyDescent="0.3">
      <c r="A41" s="52" t="s">
        <v>251</v>
      </c>
      <c r="B41" s="42">
        <v>1988</v>
      </c>
      <c r="C41" s="42" t="s">
        <v>396</v>
      </c>
      <c r="D41" s="54">
        <v>45</v>
      </c>
      <c r="E41" s="54">
        <v>25</v>
      </c>
      <c r="F41" s="54">
        <v>25</v>
      </c>
      <c r="G41" s="57">
        <v>63.5970458984375</v>
      </c>
      <c r="H41" s="54">
        <v>76.853390000000005</v>
      </c>
      <c r="I41" s="54">
        <v>22.537890000000001</v>
      </c>
      <c r="J41" s="54">
        <v>50</v>
      </c>
      <c r="K41" s="54">
        <v>13.61769</v>
      </c>
    </row>
    <row r="42" spans="1:11" x14ac:dyDescent="0.3">
      <c r="A42" s="52" t="s">
        <v>487</v>
      </c>
      <c r="B42" s="42">
        <v>1998</v>
      </c>
      <c r="C42" s="42">
        <v>1999</v>
      </c>
      <c r="D42" s="54" t="s">
        <v>364</v>
      </c>
      <c r="E42" s="54">
        <v>6.9</v>
      </c>
      <c r="F42" s="54">
        <v>6.9</v>
      </c>
      <c r="G42" s="57">
        <v>14.951245307922363</v>
      </c>
      <c r="H42" s="54">
        <v>3.2497919999999998</v>
      </c>
      <c r="I42" s="54">
        <v>3.1253499999999996</v>
      </c>
      <c r="J42" s="54">
        <v>10.5</v>
      </c>
      <c r="K42" s="54">
        <v>14.089199999999998</v>
      </c>
    </row>
    <row r="43" spans="1:11" x14ac:dyDescent="0.3">
      <c r="A43" s="52" t="s">
        <v>417</v>
      </c>
      <c r="B43" s="42">
        <v>1996</v>
      </c>
      <c r="C43" s="42" t="s">
        <v>401</v>
      </c>
      <c r="D43" s="54" t="s">
        <v>364</v>
      </c>
      <c r="E43" s="54">
        <v>6.8000000000000007</v>
      </c>
      <c r="F43" s="54">
        <v>5.8000000000000007</v>
      </c>
      <c r="G43" s="57">
        <v>9.5774650573730469</v>
      </c>
      <c r="H43" s="54">
        <v>12.656520000000002</v>
      </c>
      <c r="I43" s="54">
        <v>4.1516099999999998</v>
      </c>
      <c r="J43" s="54">
        <v>18</v>
      </c>
      <c r="K43" s="54">
        <v>1.7746499999999998</v>
      </c>
    </row>
    <row r="44" spans="1:11" x14ac:dyDescent="0.3">
      <c r="A44" s="52" t="s">
        <v>374</v>
      </c>
      <c r="B44" s="42">
        <v>2011</v>
      </c>
      <c r="C44" s="42" t="s">
        <v>402</v>
      </c>
      <c r="D44" s="54">
        <v>76.495338000000004</v>
      </c>
      <c r="E44" s="54">
        <f>+'Additional Details'!R46*100</f>
        <v>17.989999999999998</v>
      </c>
      <c r="F44" s="54">
        <v>17.989999999999998</v>
      </c>
      <c r="G44" s="57">
        <v>2.5725228786468506</v>
      </c>
      <c r="H44" s="54">
        <v>20.29</v>
      </c>
      <c r="I44" s="54">
        <v>14.065590069231124</v>
      </c>
      <c r="J44" s="54">
        <f>+'Additional Details'!R45*100</f>
        <v>47.75</v>
      </c>
      <c r="K44" s="54">
        <v>21.256669429808635</v>
      </c>
    </row>
    <row r="45" spans="1:11" x14ac:dyDescent="0.3">
      <c r="A45" s="52" t="s">
        <v>63</v>
      </c>
      <c r="B45" s="42">
        <v>2008</v>
      </c>
      <c r="C45" s="42">
        <v>2009</v>
      </c>
      <c r="D45" s="54">
        <v>35.016396</v>
      </c>
      <c r="E45" s="54">
        <f>+'Additional Details'!S47*100</f>
        <v>5.94</v>
      </c>
      <c r="F45" s="54">
        <v>2.44</v>
      </c>
      <c r="G45" s="57">
        <v>3.0609090328216553</v>
      </c>
      <c r="H45" s="54">
        <v>17.7</v>
      </c>
      <c r="I45" s="54">
        <v>9.6999999999999993</v>
      </c>
      <c r="J45" s="60">
        <f>+'Additional Details'!S45*100</f>
        <v>5.9499999999999993</v>
      </c>
      <c r="K45" s="54">
        <v>32.764463784923478</v>
      </c>
    </row>
    <row r="46" spans="1:11" x14ac:dyDescent="0.3">
      <c r="A46" s="52" t="s">
        <v>64</v>
      </c>
      <c r="B46" s="42">
        <v>1991</v>
      </c>
      <c r="C46" s="42" t="s">
        <v>403</v>
      </c>
      <c r="D46" s="54">
        <v>42.645263200000002</v>
      </c>
      <c r="E46" s="54" t="s">
        <v>364</v>
      </c>
      <c r="F46" s="54" t="s">
        <v>364</v>
      </c>
      <c r="G46" s="54" t="s">
        <v>364</v>
      </c>
      <c r="H46" s="54">
        <v>5.2284490000000003</v>
      </c>
      <c r="I46" s="54">
        <v>3.1511100000000001</v>
      </c>
      <c r="J46" s="54" t="s">
        <v>364</v>
      </c>
      <c r="K46" s="54" t="s">
        <v>364</v>
      </c>
    </row>
    <row r="47" spans="1:11" x14ac:dyDescent="0.3">
      <c r="A47" s="52" t="s">
        <v>252</v>
      </c>
      <c r="B47" s="42">
        <v>2003</v>
      </c>
      <c r="C47" s="42">
        <v>2004</v>
      </c>
      <c r="D47" s="54">
        <v>12.493992</v>
      </c>
      <c r="E47" s="54">
        <v>22</v>
      </c>
      <c r="F47" s="54">
        <v>20.8</v>
      </c>
      <c r="G47" s="57">
        <v>63.712715148925781</v>
      </c>
      <c r="H47" s="54">
        <v>43.371549999999999</v>
      </c>
      <c r="I47" s="54">
        <v>38.11788</v>
      </c>
      <c r="J47" s="54">
        <v>9</v>
      </c>
      <c r="K47" s="54">
        <v>16.513549999999999</v>
      </c>
    </row>
    <row r="48" spans="1:11" x14ac:dyDescent="0.3">
      <c r="A48" s="52" t="s">
        <v>71</v>
      </c>
      <c r="B48" s="42">
        <v>1982</v>
      </c>
      <c r="C48" s="42" t="s">
        <v>404</v>
      </c>
      <c r="D48" s="54">
        <v>98.190622500000003</v>
      </c>
      <c r="E48" s="54" t="s">
        <v>364</v>
      </c>
      <c r="F48" s="54" t="s">
        <v>364</v>
      </c>
      <c r="G48" s="56" t="s">
        <v>364</v>
      </c>
      <c r="H48" s="54">
        <v>146.71780000000001</v>
      </c>
      <c r="I48" s="54">
        <v>100.01100000000001</v>
      </c>
      <c r="J48" s="54" t="s">
        <v>364</v>
      </c>
      <c r="K48" s="54">
        <v>24.401909999999997</v>
      </c>
    </row>
    <row r="49" spans="1:11" x14ac:dyDescent="0.3">
      <c r="A49" s="52" t="s">
        <v>71</v>
      </c>
      <c r="B49" s="42">
        <v>1998</v>
      </c>
      <c r="C49" s="42">
        <v>2002</v>
      </c>
      <c r="D49" s="54">
        <v>25.353329899999999</v>
      </c>
      <c r="E49" s="54">
        <v>21.7</v>
      </c>
      <c r="F49" s="54">
        <v>16.259999999999998</v>
      </c>
      <c r="G49" s="57">
        <v>76.841361999511719</v>
      </c>
      <c r="H49" s="54">
        <v>26.004899999999999</v>
      </c>
      <c r="I49" s="54">
        <v>22.54439</v>
      </c>
      <c r="J49" s="54">
        <v>40</v>
      </c>
      <c r="K49" s="54">
        <v>9.0541999999999998</v>
      </c>
    </row>
    <row r="50" spans="1:11" x14ac:dyDescent="0.3">
      <c r="A50" s="52" t="s">
        <v>75</v>
      </c>
      <c r="B50" s="42">
        <v>1980</v>
      </c>
      <c r="C50" s="42">
        <v>1980</v>
      </c>
      <c r="D50" s="54">
        <v>0.88295179999999995</v>
      </c>
      <c r="E50" s="54" t="s">
        <v>364</v>
      </c>
      <c r="F50" s="54" t="s">
        <v>364</v>
      </c>
      <c r="G50" s="54" t="s">
        <v>364</v>
      </c>
      <c r="H50" s="54">
        <v>66.654889999999995</v>
      </c>
      <c r="I50" s="54">
        <v>22.733819999999998</v>
      </c>
      <c r="J50" s="54" t="s">
        <v>364</v>
      </c>
      <c r="K50" s="54">
        <v>-4.2294400000000003</v>
      </c>
    </row>
    <row r="51" spans="1:11" x14ac:dyDescent="0.3">
      <c r="A51" s="52" t="s">
        <v>76</v>
      </c>
      <c r="B51" s="42">
        <v>1989</v>
      </c>
      <c r="C51" s="42">
        <v>1990</v>
      </c>
      <c r="D51" s="54">
        <v>0</v>
      </c>
      <c r="E51" s="54" t="s">
        <v>364</v>
      </c>
      <c r="F51" s="54" t="s">
        <v>364</v>
      </c>
      <c r="G51" s="54" t="s">
        <v>364</v>
      </c>
      <c r="H51" s="54">
        <v>51.63841</v>
      </c>
      <c r="I51" s="54">
        <v>11.46209</v>
      </c>
      <c r="J51" s="54">
        <v>37</v>
      </c>
      <c r="K51" s="54">
        <v>-29.55433</v>
      </c>
    </row>
    <row r="52" spans="1:11" x14ac:dyDescent="0.3">
      <c r="A52" s="52" t="s">
        <v>77</v>
      </c>
      <c r="B52" s="42">
        <v>1983</v>
      </c>
      <c r="C52" s="42" t="s">
        <v>389</v>
      </c>
      <c r="D52" s="54">
        <v>0</v>
      </c>
      <c r="E52" s="54" t="s">
        <v>364</v>
      </c>
      <c r="F52" s="54" t="s">
        <v>364</v>
      </c>
      <c r="G52" s="54" t="s">
        <v>364</v>
      </c>
      <c r="H52" s="54">
        <v>75.791380000000004</v>
      </c>
      <c r="I52" s="54" t="s">
        <v>364</v>
      </c>
      <c r="J52" s="54" t="s">
        <v>364</v>
      </c>
      <c r="K52" s="54" t="s">
        <v>364</v>
      </c>
    </row>
    <row r="53" spans="1:11" x14ac:dyDescent="0.3">
      <c r="A53" s="52" t="s">
        <v>79</v>
      </c>
      <c r="B53" s="42">
        <v>1993</v>
      </c>
      <c r="C53" s="42" t="s">
        <v>390</v>
      </c>
      <c r="D53" s="54" t="s">
        <v>364</v>
      </c>
      <c r="E53" s="54" t="s">
        <v>364</v>
      </c>
      <c r="F53" s="54" t="s">
        <v>364</v>
      </c>
      <c r="G53" s="54" t="s">
        <v>364</v>
      </c>
      <c r="H53" s="54" t="s">
        <v>364</v>
      </c>
      <c r="I53" s="54" t="s">
        <v>364</v>
      </c>
      <c r="J53" s="54" t="s">
        <v>364</v>
      </c>
      <c r="K53" s="54" t="s">
        <v>364</v>
      </c>
    </row>
    <row r="54" spans="1:11" x14ac:dyDescent="0.3">
      <c r="A54" s="52" t="s">
        <v>418</v>
      </c>
      <c r="B54" s="42">
        <v>1992</v>
      </c>
      <c r="C54" s="42">
        <v>1994</v>
      </c>
      <c r="D54" s="54" t="s">
        <v>364</v>
      </c>
      <c r="E54" s="54">
        <v>1.9</v>
      </c>
      <c r="F54" s="54">
        <v>1.63</v>
      </c>
      <c r="G54" s="54" t="s">
        <v>364</v>
      </c>
      <c r="H54" s="54">
        <v>30.923780000000001</v>
      </c>
      <c r="I54" s="54" t="s">
        <v>364</v>
      </c>
      <c r="J54" s="54">
        <v>7.0000000000000009</v>
      </c>
      <c r="K54" s="54" t="s">
        <v>364</v>
      </c>
    </row>
    <row r="55" spans="1:11" x14ac:dyDescent="0.3">
      <c r="A55" s="52" t="s">
        <v>83</v>
      </c>
      <c r="B55" s="42">
        <v>1991</v>
      </c>
      <c r="C55" s="42">
        <v>1995</v>
      </c>
      <c r="D55" s="54">
        <v>69.590314399999997</v>
      </c>
      <c r="E55" s="54">
        <v>12.8</v>
      </c>
      <c r="F55" s="54">
        <v>11.080000000000002</v>
      </c>
      <c r="G55" s="56">
        <v>15.492616653442383</v>
      </c>
      <c r="H55" s="54">
        <v>11.991350000000001</v>
      </c>
      <c r="I55" s="54">
        <v>5.50326</v>
      </c>
      <c r="J55" s="54">
        <v>13</v>
      </c>
      <c r="K55" s="54">
        <v>43.55003</v>
      </c>
    </row>
    <row r="56" spans="1:11" x14ac:dyDescent="0.3">
      <c r="A56" s="52" t="s">
        <v>419</v>
      </c>
      <c r="B56" s="42">
        <v>2008</v>
      </c>
      <c r="C56" s="42">
        <v>2009</v>
      </c>
      <c r="D56" s="54">
        <v>23.349284999999998</v>
      </c>
      <c r="E56" s="54">
        <f>+'Additional Details'!X47*100</f>
        <v>1.26</v>
      </c>
      <c r="F56" s="54">
        <v>1.06</v>
      </c>
      <c r="G56" s="56">
        <v>0.34429803490638733</v>
      </c>
      <c r="H56" s="54">
        <v>9.59</v>
      </c>
      <c r="I56" s="54">
        <v>8.18</v>
      </c>
      <c r="J56" s="54">
        <f>100*'Additional Details'!X45</f>
        <v>4.5</v>
      </c>
      <c r="K56" s="54">
        <v>15.875669622044274</v>
      </c>
    </row>
    <row r="57" spans="1:11" x14ac:dyDescent="0.3">
      <c r="A57" s="52" t="s">
        <v>420</v>
      </c>
      <c r="B57" s="42">
        <v>1991</v>
      </c>
      <c r="C57" s="42" t="s">
        <v>403</v>
      </c>
      <c r="D57" s="54" t="s">
        <v>364</v>
      </c>
      <c r="E57" s="54" t="s">
        <v>364</v>
      </c>
      <c r="F57" s="54" t="s">
        <v>364</v>
      </c>
      <c r="G57" s="56" t="s">
        <v>364</v>
      </c>
      <c r="H57" s="54" t="s">
        <v>364</v>
      </c>
      <c r="I57" s="54" t="s">
        <v>364</v>
      </c>
      <c r="J57" s="54">
        <v>33</v>
      </c>
      <c r="K57" s="54" t="s">
        <v>364</v>
      </c>
    </row>
    <row r="58" spans="1:11" x14ac:dyDescent="0.3">
      <c r="A58" s="52" t="s">
        <v>91</v>
      </c>
      <c r="B58" s="42">
        <v>2008</v>
      </c>
      <c r="C58" s="42">
        <v>2009</v>
      </c>
      <c r="D58" s="54">
        <v>12.257433000000001</v>
      </c>
      <c r="E58" s="54">
        <f>+'Additional Details'!Y47*100</f>
        <v>2.73</v>
      </c>
      <c r="F58" s="54">
        <v>0.69</v>
      </c>
      <c r="G58" s="56">
        <v>0.90368360280990601</v>
      </c>
      <c r="H58" s="54">
        <v>12.94</v>
      </c>
      <c r="I58" s="54">
        <v>4</v>
      </c>
      <c r="J58" s="54">
        <f>100*'Additional Details'!Y45</f>
        <v>3.6999999999999997</v>
      </c>
      <c r="K58" s="54">
        <v>16.228234471993758</v>
      </c>
    </row>
    <row r="59" spans="1:11" x14ac:dyDescent="0.3">
      <c r="A59" s="52" t="s">
        <v>92</v>
      </c>
      <c r="B59" s="42">
        <v>1982</v>
      </c>
      <c r="C59" s="42">
        <v>1983</v>
      </c>
      <c r="D59" s="54">
        <v>45.309133899999999</v>
      </c>
      <c r="E59" s="54">
        <v>6</v>
      </c>
      <c r="F59" s="54">
        <v>6</v>
      </c>
      <c r="G59" s="56">
        <v>105.82010650634766</v>
      </c>
      <c r="H59" s="54">
        <v>0.18956690000000001</v>
      </c>
      <c r="I59" s="54">
        <v>5.7280000000000005E-2</v>
      </c>
      <c r="J59" s="54">
        <v>35</v>
      </c>
      <c r="K59" s="54">
        <v>15.521699999999999</v>
      </c>
    </row>
    <row r="60" spans="1:11" x14ac:dyDescent="0.3">
      <c r="A60" s="52" t="s">
        <v>93</v>
      </c>
      <c r="B60" s="42">
        <v>2008</v>
      </c>
      <c r="C60" s="42" t="s">
        <v>395</v>
      </c>
      <c r="D60" s="54">
        <v>64.926102</v>
      </c>
      <c r="E60" s="54">
        <f>+'Additional Details'!AA47*100</f>
        <v>28.7</v>
      </c>
      <c r="F60" s="54">
        <v>17.109999999999996</v>
      </c>
      <c r="G60" s="56">
        <v>17.058181762695313</v>
      </c>
      <c r="H60" s="54">
        <v>61.74</v>
      </c>
      <c r="I60" s="54">
        <v>59.84</v>
      </c>
      <c r="J60" s="54">
        <f>100*'Additional Details'!AA45</f>
        <v>37.1</v>
      </c>
      <c r="K60" s="54">
        <v>43.87039989046265</v>
      </c>
    </row>
    <row r="61" spans="1:11" x14ac:dyDescent="0.3">
      <c r="A61" s="52" t="s">
        <v>96</v>
      </c>
      <c r="B61" s="42">
        <v>1985</v>
      </c>
      <c r="C61" s="42" t="s">
        <v>391</v>
      </c>
      <c r="D61" s="54">
        <v>0</v>
      </c>
      <c r="E61" s="54">
        <v>3</v>
      </c>
      <c r="F61" s="54" t="s">
        <v>364</v>
      </c>
      <c r="G61" s="54" t="s">
        <v>364</v>
      </c>
      <c r="H61" s="54" t="s">
        <v>364</v>
      </c>
      <c r="I61" s="54" t="s">
        <v>364</v>
      </c>
      <c r="J61" s="54" t="s">
        <v>364</v>
      </c>
      <c r="K61" s="54" t="s">
        <v>364</v>
      </c>
    </row>
    <row r="62" spans="1:11" x14ac:dyDescent="0.3">
      <c r="A62" s="52" t="s">
        <v>96</v>
      </c>
      <c r="B62" s="42">
        <v>1993</v>
      </c>
      <c r="C62" s="42">
        <v>1993</v>
      </c>
      <c r="D62" s="54">
        <v>0</v>
      </c>
      <c r="E62" s="54" t="s">
        <v>364</v>
      </c>
      <c r="F62" s="54" t="s">
        <v>364</v>
      </c>
      <c r="G62" s="54" t="s">
        <v>364</v>
      </c>
      <c r="H62" s="54">
        <v>14.564859999999999</v>
      </c>
      <c r="I62" s="54">
        <v>3.9318899999999997</v>
      </c>
      <c r="J62" s="54">
        <v>45</v>
      </c>
      <c r="K62" s="54">
        <v>6.7217299999999991</v>
      </c>
    </row>
    <row r="63" spans="1:11" x14ac:dyDescent="0.3">
      <c r="A63" s="52" t="s">
        <v>99</v>
      </c>
      <c r="B63" s="42">
        <v>1995</v>
      </c>
      <c r="C63" s="42">
        <v>1998</v>
      </c>
      <c r="D63" s="54">
        <v>29.6311125</v>
      </c>
      <c r="E63" s="54" t="s">
        <v>364</v>
      </c>
      <c r="F63" s="54" t="s">
        <v>364</v>
      </c>
      <c r="G63" s="54" t="s">
        <v>364</v>
      </c>
      <c r="H63" s="54">
        <v>137.29660000000001</v>
      </c>
      <c r="I63" s="54">
        <v>39.245069999999998</v>
      </c>
      <c r="J63" s="54">
        <v>45</v>
      </c>
      <c r="K63" s="54">
        <v>108.05359999999999</v>
      </c>
    </row>
    <row r="64" spans="1:11" x14ac:dyDescent="0.3">
      <c r="A64" s="52" t="s">
        <v>99</v>
      </c>
      <c r="B64" s="42">
        <v>2014</v>
      </c>
      <c r="C64" s="42" t="s">
        <v>357</v>
      </c>
      <c r="D64" s="54">
        <v>0</v>
      </c>
      <c r="E64" s="54" t="s">
        <v>364</v>
      </c>
      <c r="F64" s="54" t="s">
        <v>364</v>
      </c>
      <c r="G64" s="54" t="s">
        <v>364</v>
      </c>
      <c r="H64" s="54">
        <v>33.39</v>
      </c>
      <c r="I64" s="54">
        <v>22.38</v>
      </c>
      <c r="J64" s="54">
        <v>25.7</v>
      </c>
      <c r="K64" s="54">
        <v>3.1638627468293476</v>
      </c>
    </row>
    <row r="65" spans="1:11" x14ac:dyDescent="0.3">
      <c r="A65" s="52" t="s">
        <v>243</v>
      </c>
      <c r="B65" s="42">
        <v>1993</v>
      </c>
      <c r="C65" s="42">
        <v>1993</v>
      </c>
      <c r="D65" s="54">
        <v>0</v>
      </c>
      <c r="E65" s="54" t="s">
        <v>364</v>
      </c>
      <c r="F65" s="54" t="s">
        <v>364</v>
      </c>
      <c r="G65" s="54" t="s">
        <v>364</v>
      </c>
      <c r="H65" s="54">
        <v>1.8330090000000001</v>
      </c>
      <c r="I65" s="54">
        <v>1.6802600000000001</v>
      </c>
      <c r="J65" s="54" t="s">
        <v>364</v>
      </c>
      <c r="K65" s="54">
        <v>-240.98860000000002</v>
      </c>
    </row>
    <row r="66" spans="1:11" x14ac:dyDescent="0.3">
      <c r="A66" s="52" t="s">
        <v>244</v>
      </c>
      <c r="B66" s="42">
        <v>1994</v>
      </c>
      <c r="C66" s="42">
        <v>1998</v>
      </c>
      <c r="D66" s="54">
        <v>37.549128500000002</v>
      </c>
      <c r="E66" s="54" t="s">
        <v>364</v>
      </c>
      <c r="F66" s="54" t="s">
        <v>364</v>
      </c>
      <c r="G66" s="54" t="s">
        <v>364</v>
      </c>
      <c r="H66" s="54">
        <v>4.7665550000000003</v>
      </c>
      <c r="I66" s="54" t="s">
        <v>364</v>
      </c>
      <c r="J66" s="54" t="s">
        <v>364</v>
      </c>
      <c r="K66" s="54">
        <v>-119.38200000000001</v>
      </c>
    </row>
    <row r="67" spans="1:11" x14ac:dyDescent="0.3">
      <c r="A67" s="52" t="s">
        <v>421</v>
      </c>
      <c r="B67" s="42">
        <v>1991</v>
      </c>
      <c r="C67" s="42" t="s">
        <v>403</v>
      </c>
      <c r="D67" s="54">
        <v>0</v>
      </c>
      <c r="E67" s="54">
        <v>10</v>
      </c>
      <c r="F67" s="54" t="s">
        <v>364</v>
      </c>
      <c r="G67" s="56">
        <v>21.276596069335938</v>
      </c>
      <c r="H67" s="54">
        <v>47.02957</v>
      </c>
      <c r="I67" s="54">
        <v>4.6215999999999999</v>
      </c>
      <c r="J67" s="54">
        <v>23</v>
      </c>
      <c r="K67" s="54">
        <v>19.603100000000001</v>
      </c>
    </row>
    <row r="68" spans="1:11" x14ac:dyDescent="0.3">
      <c r="A68" s="52" t="s">
        <v>422</v>
      </c>
      <c r="B68" s="42">
        <v>2008</v>
      </c>
      <c r="C68" s="42" t="s">
        <v>395</v>
      </c>
      <c r="D68" s="54">
        <v>37.309933000000001</v>
      </c>
      <c r="E68" s="54">
        <f>+'Additional Details'!AB47*100</f>
        <v>2.85</v>
      </c>
      <c r="F68" s="54">
        <v>8.000000000000021E-2</v>
      </c>
      <c r="G68" s="56">
        <v>4.0662007331848145</v>
      </c>
      <c r="H68" s="54">
        <v>2.34</v>
      </c>
      <c r="I68" s="54">
        <v>2.2000000000000002</v>
      </c>
      <c r="J68" s="54">
        <f>+'Additional Details'!AB45*100</f>
        <v>17.32</v>
      </c>
      <c r="K68" s="54">
        <v>3.7774046735413416</v>
      </c>
    </row>
    <row r="69" spans="1:11" x14ac:dyDescent="0.3">
      <c r="A69" s="52" t="s">
        <v>107</v>
      </c>
      <c r="B69" s="42">
        <v>2008</v>
      </c>
      <c r="C69" s="42" t="s">
        <v>395</v>
      </c>
      <c r="D69" s="54">
        <v>34.497214999999997</v>
      </c>
      <c r="E69" s="54">
        <v>37.6</v>
      </c>
      <c r="F69" s="54">
        <v>3.3</v>
      </c>
      <c r="G69" s="56">
        <v>14.3</v>
      </c>
      <c r="H69" s="54">
        <v>33.82</v>
      </c>
      <c r="I69" s="54">
        <v>28.07</v>
      </c>
      <c r="J69" s="54">
        <v>61.199999999999996</v>
      </c>
      <c r="K69" s="54">
        <v>67.916974277084321</v>
      </c>
    </row>
    <row r="70" spans="1:11" x14ac:dyDescent="0.3">
      <c r="A70" s="52" t="s">
        <v>109</v>
      </c>
      <c r="B70" s="42">
        <v>1993</v>
      </c>
      <c r="C70" s="42">
        <v>1993</v>
      </c>
      <c r="D70" s="54">
        <v>0</v>
      </c>
      <c r="E70" s="54" t="s">
        <v>364</v>
      </c>
      <c r="F70" s="54" t="s">
        <v>364</v>
      </c>
      <c r="G70" s="54" t="s">
        <v>364</v>
      </c>
      <c r="H70" s="54">
        <v>4.280926</v>
      </c>
      <c r="I70" s="54">
        <v>3.6257699999999997</v>
      </c>
      <c r="J70" s="54">
        <v>20</v>
      </c>
      <c r="K70" s="54">
        <v>-7.7368800000000002</v>
      </c>
    </row>
    <row r="71" spans="1:11" x14ac:dyDescent="0.3">
      <c r="A71" s="52" t="s">
        <v>110</v>
      </c>
      <c r="B71" s="42">
        <v>1997</v>
      </c>
      <c r="C71" s="42" t="s">
        <v>405</v>
      </c>
      <c r="D71" s="54">
        <v>69.019501500000004</v>
      </c>
      <c r="E71" s="54">
        <v>56.8</v>
      </c>
      <c r="F71" s="54">
        <v>52.199999999999989</v>
      </c>
      <c r="G71" s="56">
        <v>105.41944885253906</v>
      </c>
      <c r="H71" s="54">
        <v>23.12321</v>
      </c>
      <c r="I71" s="54">
        <v>17.19079</v>
      </c>
      <c r="J71" s="54">
        <v>32.5</v>
      </c>
      <c r="K71" s="54">
        <v>67.560220000000001</v>
      </c>
    </row>
    <row r="72" spans="1:11" x14ac:dyDescent="0.3">
      <c r="A72" s="52" t="s">
        <v>113</v>
      </c>
      <c r="B72" s="42">
        <v>2008</v>
      </c>
      <c r="C72" s="42" t="s">
        <v>395</v>
      </c>
      <c r="D72" s="54">
        <v>107.71813</v>
      </c>
      <c r="E72" s="54">
        <f>+'Additional Details'!AE47*100</f>
        <v>37.630000000000003</v>
      </c>
      <c r="F72" s="54">
        <v>26.76</v>
      </c>
      <c r="G72" s="56">
        <v>4.4633383750915527</v>
      </c>
      <c r="H72" s="54">
        <v>18.05</v>
      </c>
      <c r="I72" s="54">
        <v>15.39</v>
      </c>
      <c r="J72" s="54">
        <f>100*'Additional Details'!AE45</f>
        <v>25.71</v>
      </c>
      <c r="K72" s="54">
        <v>76.537361567691448</v>
      </c>
    </row>
    <row r="73" spans="1:11" x14ac:dyDescent="0.3">
      <c r="A73" s="52" t="s">
        <v>114</v>
      </c>
      <c r="B73" s="42">
        <v>1983</v>
      </c>
      <c r="C73" s="42">
        <v>1986</v>
      </c>
      <c r="D73" s="54">
        <v>42.68</v>
      </c>
      <c r="E73" s="54">
        <v>30</v>
      </c>
      <c r="F73" s="54" t="s">
        <v>364</v>
      </c>
      <c r="G73" s="56">
        <v>30.86</v>
      </c>
      <c r="H73" s="54">
        <v>5.34</v>
      </c>
      <c r="I73" s="54" t="s">
        <v>365</v>
      </c>
      <c r="J73" s="54" t="s">
        <v>364</v>
      </c>
      <c r="K73" s="54" t="s">
        <v>364</v>
      </c>
    </row>
    <row r="74" spans="1:11" x14ac:dyDescent="0.3">
      <c r="A74" s="52" t="s">
        <v>116</v>
      </c>
      <c r="B74" s="42">
        <v>2008</v>
      </c>
      <c r="C74" s="42">
        <v>2009</v>
      </c>
      <c r="D74" s="54">
        <v>32.216835000000003</v>
      </c>
      <c r="E74" s="54">
        <f>+'Additional Details'!AF47*100</f>
        <v>0.73</v>
      </c>
      <c r="F74" s="54">
        <v>0.65</v>
      </c>
      <c r="G74" s="56">
        <v>0.34482988715171814</v>
      </c>
      <c r="H74" s="54">
        <v>19.350000000000001</v>
      </c>
      <c r="I74" s="54">
        <v>17.82</v>
      </c>
      <c r="J74" s="54">
        <f>100*'Additional Details'!AF45</f>
        <v>18.029999999999998</v>
      </c>
      <c r="K74" s="54">
        <v>8.5882380769109581</v>
      </c>
    </row>
    <row r="75" spans="1:11" x14ac:dyDescent="0.3">
      <c r="A75" s="52" t="s">
        <v>117</v>
      </c>
      <c r="B75" s="42">
        <v>1996</v>
      </c>
      <c r="C75" s="42">
        <v>1998</v>
      </c>
      <c r="D75" s="54">
        <v>37.789188500000002</v>
      </c>
      <c r="E75" s="54">
        <v>43.9</v>
      </c>
      <c r="F75" s="54">
        <v>38.950000000000003</v>
      </c>
      <c r="G75" s="56">
        <v>161.39704895019531</v>
      </c>
      <c r="H75" s="54">
        <v>0.37003399999999997</v>
      </c>
      <c r="I75" s="54">
        <v>0.33939000000000002</v>
      </c>
      <c r="J75" s="54">
        <v>28.9</v>
      </c>
      <c r="K75" s="54">
        <v>2.9386000000000001</v>
      </c>
    </row>
    <row r="76" spans="1:11" x14ac:dyDescent="0.3">
      <c r="A76" s="52" t="s">
        <v>120</v>
      </c>
      <c r="B76" s="42">
        <v>1997</v>
      </c>
      <c r="C76" s="59" t="s">
        <v>405</v>
      </c>
      <c r="D76" s="54">
        <v>44.999780099999995</v>
      </c>
      <c r="E76" s="54">
        <v>8.6</v>
      </c>
      <c r="F76" s="54">
        <v>8.51</v>
      </c>
      <c r="G76" s="56">
        <v>3.1563107967376709</v>
      </c>
      <c r="H76" s="54">
        <v>2.4180410000000001</v>
      </c>
      <c r="I76" s="54">
        <v>1.5770099999999998</v>
      </c>
      <c r="J76" s="54">
        <v>35</v>
      </c>
      <c r="K76" s="54">
        <v>41.731920000000002</v>
      </c>
    </row>
    <row r="77" spans="1:11" x14ac:dyDescent="0.3">
      <c r="A77" s="52" t="s">
        <v>121</v>
      </c>
      <c r="B77" s="42">
        <v>1989</v>
      </c>
      <c r="C77" s="42">
        <v>1991</v>
      </c>
      <c r="D77" s="54">
        <v>106.37420179999999</v>
      </c>
      <c r="E77" s="54">
        <v>10</v>
      </c>
      <c r="F77" s="54" t="s">
        <v>364</v>
      </c>
      <c r="G77" s="56">
        <v>12.514078140258789</v>
      </c>
      <c r="H77" s="54">
        <v>20.66872</v>
      </c>
      <c r="I77" s="54">
        <v>16.116070000000001</v>
      </c>
      <c r="J77" s="54" t="s">
        <v>364</v>
      </c>
      <c r="K77" s="54">
        <v>-61.012409999999996</v>
      </c>
    </row>
    <row r="78" spans="1:11" x14ac:dyDescent="0.3">
      <c r="A78" s="61" t="s">
        <v>423</v>
      </c>
      <c r="B78" s="42">
        <v>2008</v>
      </c>
      <c r="C78" s="42">
        <v>2008</v>
      </c>
      <c r="D78" s="54">
        <v>0</v>
      </c>
      <c r="E78" s="54">
        <v>3.6999999999999997</v>
      </c>
      <c r="F78" s="54">
        <v>3.6999999999999997</v>
      </c>
      <c r="G78" s="56">
        <v>7.5356416702270508</v>
      </c>
      <c r="H78" s="54">
        <v>6.56</v>
      </c>
      <c r="I78" s="54">
        <v>5.27</v>
      </c>
      <c r="J78" s="54">
        <f>+'Additional Details'!AI45*100</f>
        <v>37.700000000000003</v>
      </c>
      <c r="K78" s="54">
        <v>6.5337453442882056</v>
      </c>
    </row>
    <row r="79" spans="1:11" x14ac:dyDescent="0.3">
      <c r="A79" s="61" t="s">
        <v>123</v>
      </c>
      <c r="B79" s="42">
        <v>1985</v>
      </c>
      <c r="C79" s="42">
        <v>1985</v>
      </c>
      <c r="D79" s="54">
        <v>23.685191400000001</v>
      </c>
      <c r="E79" s="54" t="s">
        <v>364</v>
      </c>
      <c r="F79" s="54" t="s">
        <v>364</v>
      </c>
      <c r="G79" s="54" t="s">
        <v>364</v>
      </c>
      <c r="H79" s="54">
        <v>1.9887649999999999</v>
      </c>
      <c r="I79" s="54">
        <v>1.88066</v>
      </c>
      <c r="J79" s="54" t="s">
        <v>364</v>
      </c>
      <c r="K79" s="54">
        <v>11.030009999999999</v>
      </c>
    </row>
    <row r="80" spans="1:11" x14ac:dyDescent="0.3">
      <c r="A80" s="61" t="s">
        <v>123</v>
      </c>
      <c r="B80" s="42">
        <v>1992</v>
      </c>
      <c r="C80" s="42">
        <v>1994</v>
      </c>
      <c r="D80" s="54">
        <v>50.291201900000004</v>
      </c>
      <c r="E80" s="54" t="s">
        <v>364</v>
      </c>
      <c r="F80" s="54" t="s">
        <v>364</v>
      </c>
      <c r="G80" s="54" t="s">
        <v>364</v>
      </c>
      <c r="H80" s="54">
        <v>25.151089999999996</v>
      </c>
      <c r="I80" s="54">
        <v>24.264969999999998</v>
      </c>
      <c r="J80" s="55" t="s">
        <v>364</v>
      </c>
      <c r="K80" s="54">
        <v>12.050089999999999</v>
      </c>
    </row>
    <row r="81" spans="1:11" x14ac:dyDescent="0.3">
      <c r="A81" s="61" t="s">
        <v>125</v>
      </c>
      <c r="B81" s="42">
        <v>1997</v>
      </c>
      <c r="C81" s="42">
        <v>1998</v>
      </c>
      <c r="D81" s="54">
        <v>57.587049999999998</v>
      </c>
      <c r="E81" s="54">
        <v>31.2</v>
      </c>
      <c r="F81" s="54">
        <v>23.2</v>
      </c>
      <c r="G81" s="56">
        <v>57.216213226318359</v>
      </c>
      <c r="H81" s="54">
        <v>27.448869999999996</v>
      </c>
      <c r="I81" s="54">
        <v>11.92423</v>
      </c>
      <c r="J81" s="54">
        <v>35</v>
      </c>
      <c r="K81" s="54">
        <v>9.9117200000000008</v>
      </c>
    </row>
    <row r="82" spans="1:11" x14ac:dyDescent="0.3">
      <c r="A82" s="61" t="s">
        <v>126</v>
      </c>
      <c r="B82" s="42">
        <v>1982</v>
      </c>
      <c r="C82" s="42">
        <v>1985</v>
      </c>
      <c r="D82" s="54">
        <v>143.4340569</v>
      </c>
      <c r="E82" s="54" t="s">
        <v>364</v>
      </c>
      <c r="F82" s="54" t="s">
        <v>364</v>
      </c>
      <c r="G82" s="54" t="s">
        <v>364</v>
      </c>
      <c r="H82" s="54">
        <v>9.5973249999999997</v>
      </c>
      <c r="I82" s="54">
        <v>2.8840399999999997</v>
      </c>
      <c r="J82" s="54">
        <v>40</v>
      </c>
      <c r="K82" s="54">
        <v>16.248999999999999</v>
      </c>
    </row>
    <row r="83" spans="1:11" x14ac:dyDescent="0.3">
      <c r="A83" s="61" t="s">
        <v>488</v>
      </c>
      <c r="B83" s="42">
        <v>1995</v>
      </c>
      <c r="C83" s="42" t="s">
        <v>406</v>
      </c>
      <c r="D83" s="54" t="s">
        <v>364</v>
      </c>
      <c r="E83" s="54" t="s">
        <v>364</v>
      </c>
      <c r="F83" s="54" t="s">
        <v>364</v>
      </c>
      <c r="G83" s="54" t="s">
        <v>364</v>
      </c>
      <c r="H83" s="54">
        <v>286.1311</v>
      </c>
      <c r="I83" s="54">
        <v>51.824159999999999</v>
      </c>
      <c r="J83" s="54">
        <v>85</v>
      </c>
      <c r="K83" s="54">
        <v>42.873899999999999</v>
      </c>
    </row>
    <row r="84" spans="1:11" x14ac:dyDescent="0.3">
      <c r="A84" s="61" t="s">
        <v>489</v>
      </c>
      <c r="B84" s="42">
        <v>1995</v>
      </c>
      <c r="C84" s="42">
        <v>1996</v>
      </c>
      <c r="D84" s="54" t="s">
        <v>364</v>
      </c>
      <c r="E84" s="54">
        <v>3</v>
      </c>
      <c r="F84" s="54">
        <v>3</v>
      </c>
      <c r="G84" s="56">
        <v>10.053619384765625</v>
      </c>
      <c r="H84" s="54">
        <v>9.1647970000000001</v>
      </c>
      <c r="I84" s="54">
        <v>5.5254500000000002</v>
      </c>
      <c r="J84" s="54">
        <v>20</v>
      </c>
      <c r="K84" s="54">
        <v>0.42293000000000003</v>
      </c>
    </row>
    <row r="85" spans="1:11" x14ac:dyDescent="0.3">
      <c r="A85" s="61" t="s">
        <v>130</v>
      </c>
      <c r="B85" s="42">
        <v>2008</v>
      </c>
      <c r="C85" s="42" t="s">
        <v>395</v>
      </c>
      <c r="D85" s="54">
        <v>93.924308999999994</v>
      </c>
      <c r="E85" s="54">
        <f>+'Additional Details'!AL47*100</f>
        <v>8.1</v>
      </c>
      <c r="F85" s="54">
        <v>3.93</v>
      </c>
      <c r="G85" s="56">
        <v>10.959274291992188</v>
      </c>
      <c r="H85" s="54">
        <v>3.5770264218540078</v>
      </c>
      <c r="I85" s="54">
        <v>3.3837643646128659</v>
      </c>
      <c r="J85" s="54">
        <f>+'Additional Details'!AL45*100</f>
        <v>15.93</v>
      </c>
      <c r="K85" s="54">
        <v>27.638768391015446</v>
      </c>
    </row>
    <row r="86" spans="1:11" x14ac:dyDescent="0.3">
      <c r="A86" s="61" t="s">
        <v>132</v>
      </c>
      <c r="B86" s="42">
        <v>1990</v>
      </c>
      <c r="C86" s="42">
        <v>1993</v>
      </c>
      <c r="D86" s="54">
        <v>102.2152948</v>
      </c>
      <c r="E86" s="54" t="s">
        <v>364</v>
      </c>
      <c r="F86" s="54" t="s">
        <v>364</v>
      </c>
      <c r="G86" s="54" t="s">
        <v>364</v>
      </c>
      <c r="H86" s="54">
        <v>4.4112049999999998</v>
      </c>
      <c r="I86" s="54">
        <v>2.8034300000000001</v>
      </c>
      <c r="J86" s="54" t="s">
        <v>364</v>
      </c>
      <c r="K86" s="54" t="s">
        <v>364</v>
      </c>
    </row>
    <row r="87" spans="1:11" x14ac:dyDescent="0.3">
      <c r="A87" s="61" t="s">
        <v>135</v>
      </c>
      <c r="B87" s="42">
        <v>1991</v>
      </c>
      <c r="C87" s="42" t="s">
        <v>403</v>
      </c>
      <c r="D87" s="54" t="s">
        <v>364</v>
      </c>
      <c r="E87" s="54" t="s">
        <v>364</v>
      </c>
      <c r="F87" s="54" t="s">
        <v>364</v>
      </c>
      <c r="G87" s="54" t="s">
        <v>364</v>
      </c>
      <c r="H87" s="54">
        <v>85.198920000000001</v>
      </c>
      <c r="I87" s="54">
        <v>84.220680000000002</v>
      </c>
      <c r="J87" s="54" t="s">
        <v>364</v>
      </c>
      <c r="K87" s="54" t="s">
        <v>364</v>
      </c>
    </row>
    <row r="88" spans="1:11" x14ac:dyDescent="0.3">
      <c r="A88" s="61" t="s">
        <v>490</v>
      </c>
      <c r="B88" s="42">
        <v>1995</v>
      </c>
      <c r="C88" s="42">
        <v>1996</v>
      </c>
      <c r="D88" s="54" t="s">
        <v>364</v>
      </c>
      <c r="E88" s="54">
        <v>3.1</v>
      </c>
      <c r="F88" s="54">
        <v>2.8971049999999998</v>
      </c>
      <c r="G88" s="56">
        <v>18.787878036499023</v>
      </c>
      <c r="H88" s="54">
        <v>27.467639999999999</v>
      </c>
      <c r="I88" s="54">
        <v>18.873090000000001</v>
      </c>
      <c r="J88" s="54">
        <v>32.200000000000003</v>
      </c>
      <c r="K88" s="54">
        <v>10.83184</v>
      </c>
    </row>
    <row r="89" spans="1:11" x14ac:dyDescent="0.3">
      <c r="A89" s="61" t="s">
        <v>138</v>
      </c>
      <c r="B89" s="42">
        <v>2008</v>
      </c>
      <c r="C89" s="42" t="s">
        <v>395</v>
      </c>
      <c r="D89" s="54">
        <v>43.299247999999999</v>
      </c>
      <c r="E89" s="54">
        <f>+'Additional Details'!AN47*100</f>
        <v>7.1999999999999993</v>
      </c>
      <c r="F89" s="54">
        <v>5</v>
      </c>
      <c r="G89" s="56">
        <v>0.22642756998538971</v>
      </c>
      <c r="H89" s="54">
        <v>5.96</v>
      </c>
      <c r="I89" s="54">
        <v>1.1299999999999999</v>
      </c>
      <c r="J89" s="54">
        <f>+'Additional Details'!AN45*100</f>
        <v>1.67</v>
      </c>
      <c r="K89" s="54">
        <v>12.671540953961397</v>
      </c>
    </row>
    <row r="90" spans="1:11" x14ac:dyDescent="0.3">
      <c r="A90" s="61" t="s">
        <v>491</v>
      </c>
      <c r="B90" s="42">
        <v>1993</v>
      </c>
      <c r="C90" s="42">
        <v>1995</v>
      </c>
      <c r="D90" s="54">
        <v>0</v>
      </c>
      <c r="E90" s="54">
        <v>32</v>
      </c>
      <c r="F90" s="54" t="s">
        <v>364</v>
      </c>
      <c r="G90" s="56" t="s">
        <v>364</v>
      </c>
      <c r="H90" s="54">
        <v>22.27403</v>
      </c>
      <c r="I90" s="54" t="s">
        <v>364</v>
      </c>
      <c r="J90" s="54">
        <v>70</v>
      </c>
      <c r="K90" s="54" t="s">
        <v>364</v>
      </c>
    </row>
    <row r="91" spans="1:11" x14ac:dyDescent="0.3">
      <c r="A91" s="61" t="s">
        <v>140</v>
      </c>
      <c r="B91" s="42">
        <v>1988</v>
      </c>
      <c r="C91" s="42">
        <v>1988</v>
      </c>
      <c r="D91" s="54">
        <v>0</v>
      </c>
      <c r="E91" s="54" t="s">
        <v>364</v>
      </c>
      <c r="F91" s="54" t="s">
        <v>364</v>
      </c>
      <c r="G91" s="56" t="s">
        <v>364</v>
      </c>
      <c r="H91" s="54">
        <v>20.17953</v>
      </c>
      <c r="I91" s="54">
        <v>19.4023</v>
      </c>
      <c r="J91" s="54">
        <v>25</v>
      </c>
      <c r="K91" s="54">
        <v>-25.788640000000001</v>
      </c>
    </row>
    <row r="92" spans="1:11" x14ac:dyDescent="0.3">
      <c r="A92" s="61" t="s">
        <v>143</v>
      </c>
      <c r="B92" s="42">
        <v>1997</v>
      </c>
      <c r="C92" s="42">
        <v>1999</v>
      </c>
      <c r="D92" s="54">
        <v>31.4485958</v>
      </c>
      <c r="E92" s="54">
        <v>16.400000000000002</v>
      </c>
      <c r="F92" s="54">
        <v>5.1000000000000005</v>
      </c>
      <c r="G92" s="56">
        <v>12.650416374206543</v>
      </c>
      <c r="H92" s="54">
        <v>9.7179110000000009</v>
      </c>
      <c r="I92" s="54">
        <v>8.77468</v>
      </c>
      <c r="J92" s="54">
        <v>30</v>
      </c>
      <c r="K92" s="54">
        <v>0.15112999999999999</v>
      </c>
    </row>
    <row r="93" spans="1:11" x14ac:dyDescent="0.3">
      <c r="A93" s="61" t="s">
        <v>145</v>
      </c>
      <c r="B93" s="42">
        <v>1987</v>
      </c>
      <c r="C93" s="42" t="s">
        <v>399</v>
      </c>
      <c r="D93" s="54">
        <v>0</v>
      </c>
      <c r="E93" s="54" t="s">
        <v>364</v>
      </c>
      <c r="F93" s="54" t="s">
        <v>364</v>
      </c>
      <c r="G93" s="56" t="s">
        <v>364</v>
      </c>
      <c r="H93" s="54">
        <v>50.524230000000003</v>
      </c>
      <c r="I93" s="54">
        <v>14.83972</v>
      </c>
      <c r="J93" s="54">
        <v>75</v>
      </c>
      <c r="K93" s="54">
        <v>-11.29271</v>
      </c>
    </row>
    <row r="94" spans="1:11" x14ac:dyDescent="0.3">
      <c r="A94" s="61" t="s">
        <v>146</v>
      </c>
      <c r="B94" s="42">
        <v>1984</v>
      </c>
      <c r="C94" s="42">
        <v>1984</v>
      </c>
      <c r="D94" s="54">
        <v>7.5051325000000002</v>
      </c>
      <c r="E94" s="54">
        <v>15</v>
      </c>
      <c r="F94" s="54" t="s">
        <v>364</v>
      </c>
      <c r="G94" s="56">
        <v>53.191486358642578</v>
      </c>
      <c r="H94" s="54">
        <v>48.393999999999998</v>
      </c>
      <c r="I94" s="54">
        <v>27.721709999999998</v>
      </c>
      <c r="J94" s="54">
        <v>70</v>
      </c>
      <c r="K94" s="54" t="s">
        <v>364</v>
      </c>
    </row>
    <row r="95" spans="1:11" x14ac:dyDescent="0.3">
      <c r="A95" s="61" t="s">
        <v>148</v>
      </c>
      <c r="B95" s="42">
        <v>1981</v>
      </c>
      <c r="C95" s="42" t="s">
        <v>400</v>
      </c>
      <c r="D95" s="54">
        <v>26.581203299999999</v>
      </c>
      <c r="E95" s="54" t="s">
        <v>364</v>
      </c>
      <c r="F95" s="54" t="s">
        <v>364</v>
      </c>
      <c r="G95" s="56" t="s">
        <v>364</v>
      </c>
      <c r="H95" s="54">
        <v>5.3039440000000004</v>
      </c>
      <c r="I95" s="54">
        <v>2.64167</v>
      </c>
      <c r="J95" s="54" t="s">
        <v>364</v>
      </c>
      <c r="K95" s="54">
        <v>22.5642</v>
      </c>
    </row>
    <row r="96" spans="1:11" x14ac:dyDescent="0.3">
      <c r="A96" s="61" t="s">
        <v>148</v>
      </c>
      <c r="B96" s="42">
        <v>1994</v>
      </c>
      <c r="C96" s="42">
        <v>1996</v>
      </c>
      <c r="D96" s="54">
        <v>13.655375299999999</v>
      </c>
      <c r="E96" s="54">
        <v>19.3</v>
      </c>
      <c r="F96" s="54">
        <v>18</v>
      </c>
      <c r="G96" s="56">
        <v>54.938796997070313</v>
      </c>
      <c r="H96" s="54">
        <v>16.752669999999998</v>
      </c>
      <c r="I96" s="54">
        <v>15.79219</v>
      </c>
      <c r="J96" s="54">
        <v>18.899999999999999</v>
      </c>
      <c r="K96" s="54">
        <v>16.3687</v>
      </c>
    </row>
    <row r="97" spans="1:11" x14ac:dyDescent="0.3">
      <c r="A97" s="61" t="s">
        <v>376</v>
      </c>
      <c r="B97" s="42">
        <v>2014</v>
      </c>
      <c r="C97" s="42" t="s">
        <v>357</v>
      </c>
      <c r="D97" s="54"/>
      <c r="E97" s="54">
        <f>+'Additional Details'!AQ47*100</f>
        <v>11.700000000000001</v>
      </c>
      <c r="F97" s="54">
        <v>11.700000000000001</v>
      </c>
      <c r="G97" s="56">
        <v>26.139411926269531</v>
      </c>
      <c r="H97" s="54">
        <v>24.7</v>
      </c>
      <c r="I97" s="54">
        <v>23.99</v>
      </c>
      <c r="J97" s="54">
        <f>+'Additional Details'!AQ45*100</f>
        <v>16.41</v>
      </c>
      <c r="K97" s="54">
        <v>19.521189643123314</v>
      </c>
    </row>
    <row r="98" spans="1:11" x14ac:dyDescent="0.3">
      <c r="A98" s="61" t="s">
        <v>253</v>
      </c>
      <c r="B98" s="42">
        <v>2008</v>
      </c>
      <c r="C98" s="42">
        <v>2009</v>
      </c>
      <c r="D98" s="54">
        <v>0</v>
      </c>
      <c r="E98" s="54">
        <f>+'Additional Details'!AR47*100</f>
        <v>5.0999999999999996</v>
      </c>
      <c r="F98" s="54">
        <v>5.0999999999999996</v>
      </c>
      <c r="G98" s="56">
        <v>15.269460678100586</v>
      </c>
      <c r="H98" s="54">
        <v>34.450000000000003</v>
      </c>
      <c r="I98" s="54">
        <v>33.22</v>
      </c>
      <c r="J98" s="54">
        <f>+'Additional Details'!AR45*100</f>
        <v>20</v>
      </c>
      <c r="K98" s="54">
        <v>-5.0278098790912882</v>
      </c>
    </row>
    <row r="99" spans="1:11" x14ac:dyDescent="0.3">
      <c r="A99" s="61" t="s">
        <v>154</v>
      </c>
      <c r="B99" s="42">
        <v>1980</v>
      </c>
      <c r="C99" s="42" t="s">
        <v>407</v>
      </c>
      <c r="D99" s="54">
        <v>21.924525299999999</v>
      </c>
      <c r="E99" s="54" t="s">
        <v>364</v>
      </c>
      <c r="F99" s="54" t="s">
        <v>364</v>
      </c>
      <c r="G99" s="54" t="s">
        <v>364</v>
      </c>
      <c r="H99" s="54">
        <v>22.089189999999999</v>
      </c>
      <c r="I99" s="54">
        <v>8.6323699999999999</v>
      </c>
      <c r="J99" s="54" t="s">
        <v>364</v>
      </c>
      <c r="K99" s="54">
        <v>35.646099999999997</v>
      </c>
    </row>
    <row r="100" spans="1:11" x14ac:dyDescent="0.3">
      <c r="A100" s="61" t="s">
        <v>155</v>
      </c>
      <c r="B100" s="42">
        <v>1987</v>
      </c>
      <c r="C100" s="42" t="s">
        <v>399</v>
      </c>
      <c r="D100" s="54">
        <v>0</v>
      </c>
      <c r="E100" s="54" t="s">
        <v>364</v>
      </c>
      <c r="F100" s="54" t="s">
        <v>364</v>
      </c>
      <c r="G100" s="54" t="s">
        <v>364</v>
      </c>
      <c r="H100" s="54">
        <v>4.1987639999999997</v>
      </c>
      <c r="I100" s="54">
        <v>4.1734499999999999</v>
      </c>
      <c r="J100" s="54" t="s">
        <v>364</v>
      </c>
      <c r="K100" s="54">
        <v>60.856500000000004</v>
      </c>
    </row>
    <row r="101" spans="1:11" x14ac:dyDescent="0.3">
      <c r="A101" s="61" t="s">
        <v>158</v>
      </c>
      <c r="B101" s="42">
        <v>1988</v>
      </c>
      <c r="C101" s="42">
        <v>1988</v>
      </c>
      <c r="D101" s="54">
        <v>0</v>
      </c>
      <c r="E101" s="54" t="s">
        <v>364</v>
      </c>
      <c r="F101" s="54" t="s">
        <v>364</v>
      </c>
      <c r="G101" s="54" t="s">
        <v>364</v>
      </c>
      <c r="H101" s="54">
        <v>14.61933</v>
      </c>
      <c r="I101" s="54">
        <v>3.7568600000000001</v>
      </c>
      <c r="J101" s="54">
        <v>28.999999999999996</v>
      </c>
      <c r="K101" s="54">
        <v>11.659329999999999</v>
      </c>
    </row>
    <row r="102" spans="1:11" x14ac:dyDescent="0.3">
      <c r="A102" s="61" t="s">
        <v>160</v>
      </c>
      <c r="B102" s="42">
        <v>2008</v>
      </c>
      <c r="C102" s="42">
        <v>2009</v>
      </c>
      <c r="D102" s="54">
        <v>26.144409</v>
      </c>
      <c r="E102" s="54">
        <f>+'Additional Details'!AS47*100</f>
        <v>14.299999999999999</v>
      </c>
      <c r="F102" s="54">
        <v>5.0599999999999996</v>
      </c>
      <c r="G102" s="56">
        <v>4.0446362495422363</v>
      </c>
      <c r="H102" s="54">
        <v>5.49</v>
      </c>
      <c r="I102" s="54">
        <v>3.5</v>
      </c>
      <c r="J102" s="54">
        <f>100*'Additional Details'!AS45</f>
        <v>3.2</v>
      </c>
      <c r="K102" s="54">
        <v>24.932260907824396</v>
      </c>
    </row>
    <row r="103" spans="1:11" x14ac:dyDescent="0.3">
      <c r="A103" s="61" t="s">
        <v>163</v>
      </c>
      <c r="B103" s="42">
        <v>1990</v>
      </c>
      <c r="C103" s="42">
        <v>1993</v>
      </c>
      <c r="D103" s="54">
        <v>11.356760000000001</v>
      </c>
      <c r="E103" s="54" t="s">
        <v>364</v>
      </c>
      <c r="F103" s="54" t="s">
        <v>364</v>
      </c>
      <c r="G103" s="56" t="s">
        <v>364</v>
      </c>
      <c r="H103" s="54">
        <v>195.0514</v>
      </c>
      <c r="I103" s="54">
        <v>156.46889999999999</v>
      </c>
      <c r="J103" s="54">
        <v>50</v>
      </c>
      <c r="K103" s="54">
        <v>-31.044280000000001</v>
      </c>
    </row>
    <row r="104" spans="1:11" x14ac:dyDescent="0.3">
      <c r="A104" s="61" t="s">
        <v>163</v>
      </c>
      <c r="B104" s="42">
        <v>2000</v>
      </c>
      <c r="C104" s="42">
        <v>2001</v>
      </c>
      <c r="D104" s="54">
        <v>0</v>
      </c>
      <c r="E104" s="54">
        <v>13.600000000000001</v>
      </c>
      <c r="F104" s="54">
        <v>12.57</v>
      </c>
      <c r="G104" s="56">
        <v>45.745040893554688</v>
      </c>
      <c r="H104" s="54">
        <v>21.816240000000001</v>
      </c>
      <c r="I104" s="54">
        <v>20.939</v>
      </c>
      <c r="J104" s="54">
        <v>12.7</v>
      </c>
      <c r="K104" s="54">
        <v>14.86769</v>
      </c>
    </row>
    <row r="105" spans="1:11" x14ac:dyDescent="0.3">
      <c r="A105" s="61" t="s">
        <v>166</v>
      </c>
      <c r="B105" s="42">
        <v>1983</v>
      </c>
      <c r="C105" s="42">
        <v>1985</v>
      </c>
      <c r="D105" s="54">
        <v>97.211568599999993</v>
      </c>
      <c r="E105" s="54" t="s">
        <v>364</v>
      </c>
      <c r="F105" s="54" t="s">
        <v>364</v>
      </c>
      <c r="G105" s="56" t="s">
        <v>364</v>
      </c>
      <c r="H105" s="54">
        <v>45.588909999999998</v>
      </c>
      <c r="I105" s="54">
        <v>14.073730000000001</v>
      </c>
      <c r="J105" s="54">
        <v>50</v>
      </c>
      <c r="K105" s="54">
        <v>25.89894</v>
      </c>
    </row>
    <row r="106" spans="1:11" x14ac:dyDescent="0.3">
      <c r="A106" s="52" t="s">
        <v>167</v>
      </c>
      <c r="B106" s="42">
        <v>1991</v>
      </c>
      <c r="C106" s="42" t="s">
        <v>403</v>
      </c>
      <c r="D106" s="54">
        <v>0</v>
      </c>
      <c r="E106" s="54" t="s">
        <v>364</v>
      </c>
      <c r="F106" s="54" t="s">
        <v>364</v>
      </c>
      <c r="G106" s="56" t="s">
        <v>364</v>
      </c>
      <c r="H106" s="54">
        <v>6.636552</v>
      </c>
      <c r="I106" s="54">
        <v>5.4412799999999999</v>
      </c>
      <c r="J106" s="54">
        <v>77</v>
      </c>
      <c r="K106" s="54">
        <v>63.332740000000001</v>
      </c>
    </row>
    <row r="107" spans="1:11" x14ac:dyDescent="0.3">
      <c r="A107" s="61" t="s">
        <v>167</v>
      </c>
      <c r="B107" s="42">
        <v>2009</v>
      </c>
      <c r="C107" s="42">
        <v>2012</v>
      </c>
      <c r="D107" s="54">
        <v>14.000000000000002</v>
      </c>
      <c r="E107" s="54">
        <v>11.799999999999999</v>
      </c>
      <c r="F107" s="54">
        <v>11.799999999999999</v>
      </c>
      <c r="G107" s="57">
        <v>32.161354064941406</v>
      </c>
      <c r="H107" s="54">
        <v>49.59</v>
      </c>
      <c r="I107" s="54">
        <v>32.880000000000003</v>
      </c>
      <c r="J107" s="54">
        <f>+'Additional Details'!AU45*100</f>
        <v>30.099999999999998</v>
      </c>
      <c r="K107" s="54">
        <v>8.4210805308837173</v>
      </c>
    </row>
    <row r="108" spans="1:11" x14ac:dyDescent="0.3">
      <c r="A108" s="61" t="s">
        <v>169</v>
      </c>
      <c r="B108" s="42">
        <v>1991</v>
      </c>
      <c r="C108" s="42">
        <v>1993</v>
      </c>
      <c r="D108" s="54">
        <v>5.1451541000000001</v>
      </c>
      <c r="E108" s="54">
        <v>2.7</v>
      </c>
      <c r="F108" s="54">
        <v>0.59999999999999987</v>
      </c>
      <c r="G108" s="57">
        <v>2.7570712566375732</v>
      </c>
      <c r="H108" s="54">
        <v>16.92388</v>
      </c>
      <c r="I108" s="54">
        <v>4.1645099999999999</v>
      </c>
      <c r="J108" s="54">
        <v>16.399999999999999</v>
      </c>
      <c r="K108" s="54">
        <v>19.206409999999998</v>
      </c>
    </row>
    <row r="109" spans="1:11" x14ac:dyDescent="0.3">
      <c r="A109" s="61" t="s">
        <v>171</v>
      </c>
      <c r="B109" s="42">
        <v>1988</v>
      </c>
      <c r="C109" s="42">
        <v>1989</v>
      </c>
      <c r="D109" s="54">
        <v>85.042797500000006</v>
      </c>
      <c r="E109" s="54">
        <v>12.9</v>
      </c>
      <c r="F109" s="54" t="s">
        <v>364</v>
      </c>
      <c r="G109" s="57">
        <v>24.367208480834961</v>
      </c>
      <c r="H109" s="54">
        <v>3.6286100000000001</v>
      </c>
      <c r="I109" s="54">
        <v>3.1889000000000003</v>
      </c>
      <c r="J109" s="54" t="s">
        <v>364</v>
      </c>
      <c r="K109" s="54">
        <v>-2.5678700000000001</v>
      </c>
    </row>
    <row r="110" spans="1:11" x14ac:dyDescent="0.3">
      <c r="A110" s="61" t="s">
        <v>173</v>
      </c>
      <c r="B110" s="42">
        <v>1995</v>
      </c>
      <c r="C110" s="42">
        <v>1995</v>
      </c>
      <c r="D110" s="54">
        <v>15.331963200000001</v>
      </c>
      <c r="E110" s="54">
        <v>12.9</v>
      </c>
      <c r="F110" s="54">
        <v>10</v>
      </c>
      <c r="G110" s="57">
        <v>54.940376281738281</v>
      </c>
      <c r="H110" s="54">
        <v>27.256820000000005</v>
      </c>
      <c r="I110" s="54">
        <v>23.841419999999999</v>
      </c>
      <c r="J110" s="54">
        <v>8.1</v>
      </c>
      <c r="K110" s="54">
        <v>-1.1730100000000001</v>
      </c>
    </row>
    <row r="111" spans="1:11" x14ac:dyDescent="0.3">
      <c r="A111" s="61" t="s">
        <v>175</v>
      </c>
      <c r="B111" s="42">
        <v>1983</v>
      </c>
      <c r="C111" s="42" t="s">
        <v>389</v>
      </c>
      <c r="D111" s="54">
        <v>55.206280399999997</v>
      </c>
      <c r="E111" s="54" t="s">
        <v>364</v>
      </c>
      <c r="F111" s="54" t="s">
        <v>364</v>
      </c>
      <c r="G111" s="54" t="s">
        <v>364</v>
      </c>
      <c r="H111" s="54">
        <v>16.755230000000001</v>
      </c>
      <c r="I111" s="54">
        <v>9.6786200000000004</v>
      </c>
      <c r="J111" s="54" t="s">
        <v>364</v>
      </c>
      <c r="K111" s="54">
        <v>14.32159</v>
      </c>
    </row>
    <row r="112" spans="1:11" x14ac:dyDescent="0.3">
      <c r="A112" s="61" t="s">
        <v>177</v>
      </c>
      <c r="B112" s="42">
        <v>1983</v>
      </c>
      <c r="C112" s="42">
        <v>1986</v>
      </c>
      <c r="D112" s="54">
        <v>91.673451299999996</v>
      </c>
      <c r="E112" s="54">
        <v>3</v>
      </c>
      <c r="F112" s="54" t="s">
        <v>364</v>
      </c>
      <c r="G112" s="57">
        <v>5.9417705535888672</v>
      </c>
      <c r="H112" s="54">
        <v>19.398209999999999</v>
      </c>
      <c r="I112" s="54">
        <v>1.50363</v>
      </c>
      <c r="J112" s="54">
        <v>19</v>
      </c>
      <c r="K112" s="54">
        <v>44.825879999999998</v>
      </c>
    </row>
    <row r="113" spans="1:11" x14ac:dyDescent="0.3">
      <c r="A113" s="61" t="s">
        <v>424</v>
      </c>
      <c r="B113" s="42">
        <v>1997</v>
      </c>
      <c r="C113" s="42" t="s">
        <v>405</v>
      </c>
      <c r="D113" s="54">
        <v>0</v>
      </c>
      <c r="E113" s="54">
        <v>13.200000000000001</v>
      </c>
      <c r="F113" s="54">
        <v>13.200000000000001</v>
      </c>
      <c r="G113" s="57">
        <v>22.456619262695313</v>
      </c>
      <c r="H113" s="54">
        <v>1.3533409999999999</v>
      </c>
      <c r="I113" s="54">
        <v>0.69512000000000007</v>
      </c>
      <c r="J113" s="54">
        <v>20</v>
      </c>
      <c r="K113" s="54">
        <v>10.36228</v>
      </c>
    </row>
    <row r="114" spans="1:11" x14ac:dyDescent="0.3">
      <c r="A114" s="61" t="s">
        <v>425</v>
      </c>
      <c r="B114" s="42">
        <v>1992</v>
      </c>
      <c r="C114" s="42">
        <v>1994</v>
      </c>
      <c r="D114" s="54">
        <v>0</v>
      </c>
      <c r="E114" s="54">
        <v>3.5000000000000004</v>
      </c>
      <c r="F114" s="54" t="s">
        <v>364</v>
      </c>
      <c r="G114" s="57">
        <v>13.714733123779297</v>
      </c>
      <c r="H114" s="54">
        <v>45.854970000000002</v>
      </c>
      <c r="I114" s="54">
        <v>8.7364999999999995</v>
      </c>
      <c r="J114" s="54">
        <v>24</v>
      </c>
      <c r="K114" s="54">
        <v>-21.569030000000001</v>
      </c>
    </row>
    <row r="115" spans="1:11" x14ac:dyDescent="0.3">
      <c r="A115" s="52" t="s">
        <v>426</v>
      </c>
      <c r="B115" s="42">
        <v>2008</v>
      </c>
      <c r="C115" s="42" t="s">
        <v>395</v>
      </c>
      <c r="D115" s="54">
        <v>34.954833999999998</v>
      </c>
      <c r="E115" s="54">
        <f>+'Additional Details'!AY47*100</f>
        <v>11.05</v>
      </c>
      <c r="F115" s="54">
        <v>7.6300000000000008</v>
      </c>
      <c r="G115" s="57">
        <v>4.4081950187683105</v>
      </c>
      <c r="H115" s="54">
        <v>25.73</v>
      </c>
      <c r="I115" s="54">
        <v>24.7</v>
      </c>
      <c r="J115" s="54">
        <f>100*'Additional Details'!AY45</f>
        <v>12.9</v>
      </c>
      <c r="K115" s="54">
        <v>38.515335597165667</v>
      </c>
    </row>
    <row r="116" spans="1:11" x14ac:dyDescent="0.3">
      <c r="A116" s="52" t="s">
        <v>427</v>
      </c>
      <c r="B116" s="42">
        <v>1998</v>
      </c>
      <c r="C116" s="62" t="s">
        <v>442</v>
      </c>
      <c r="D116" s="54">
        <v>0</v>
      </c>
      <c r="E116" s="54">
        <v>6.5</v>
      </c>
      <c r="F116" s="54" t="s">
        <v>364</v>
      </c>
      <c r="G116" s="56">
        <v>34.318901062011719</v>
      </c>
      <c r="H116" s="54">
        <v>129.12729999999999</v>
      </c>
      <c r="I116" s="54" t="s">
        <v>364</v>
      </c>
      <c r="J116" s="54">
        <v>30</v>
      </c>
      <c r="K116" s="54" t="s">
        <v>364</v>
      </c>
    </row>
    <row r="117" spans="1:11" x14ac:dyDescent="0.3">
      <c r="A117" s="52" t="s">
        <v>428</v>
      </c>
      <c r="B117" s="42">
        <v>1998</v>
      </c>
      <c r="C117" s="42" t="s">
        <v>392</v>
      </c>
      <c r="D117" s="54" t="s">
        <v>364</v>
      </c>
      <c r="E117" s="54">
        <v>6</v>
      </c>
      <c r="F117" s="54">
        <v>6</v>
      </c>
      <c r="G117" s="57">
        <v>0.30880081653594971</v>
      </c>
      <c r="H117" s="54">
        <v>23.72316</v>
      </c>
      <c r="I117" s="54">
        <v>21.097369999999998</v>
      </c>
      <c r="J117" s="54">
        <v>40</v>
      </c>
      <c r="K117" s="54">
        <v>-7.0871399999999998</v>
      </c>
    </row>
    <row r="118" spans="1:11" x14ac:dyDescent="0.3">
      <c r="A118" s="52" t="s">
        <v>429</v>
      </c>
      <c r="B118" s="42">
        <v>2008</v>
      </c>
      <c r="C118" s="42">
        <v>2009</v>
      </c>
      <c r="D118" s="54">
        <v>0</v>
      </c>
      <c r="E118" s="54">
        <v>2.2999999999999998</v>
      </c>
      <c r="F118" s="54">
        <v>2.2999999999999998</v>
      </c>
      <c r="G118" s="57">
        <v>6.3571033477783203</v>
      </c>
      <c r="H118" s="54">
        <v>24.16</v>
      </c>
      <c r="I118" s="54">
        <v>23.31</v>
      </c>
      <c r="J118" s="54">
        <f>+'Additional Details'!BA45*100</f>
        <v>9.6199999999999992</v>
      </c>
      <c r="K118" s="54">
        <v>6.063770515397084</v>
      </c>
    </row>
    <row r="119" spans="1:11" x14ac:dyDescent="0.3">
      <c r="A119" s="52" t="s">
        <v>245</v>
      </c>
      <c r="B119" s="42">
        <v>1992</v>
      </c>
      <c r="C119" s="42" t="s">
        <v>393</v>
      </c>
      <c r="D119" s="54">
        <v>1.9215802</v>
      </c>
      <c r="E119" s="54" t="s">
        <v>364</v>
      </c>
      <c r="F119" s="54" t="s">
        <v>364</v>
      </c>
      <c r="G119" s="56" t="s">
        <v>364</v>
      </c>
      <c r="H119" s="54" t="s">
        <v>364</v>
      </c>
      <c r="I119" s="54" t="s">
        <v>364</v>
      </c>
      <c r="J119" s="54">
        <v>90</v>
      </c>
      <c r="K119" s="54">
        <v>-706.25</v>
      </c>
    </row>
    <row r="120" spans="1:11" x14ac:dyDescent="0.3">
      <c r="A120" s="52" t="s">
        <v>188</v>
      </c>
      <c r="B120" s="42">
        <v>1988</v>
      </c>
      <c r="C120" s="42">
        <v>1991</v>
      </c>
      <c r="D120" s="54">
        <v>5.5736737000000005</v>
      </c>
      <c r="E120" s="54">
        <v>17</v>
      </c>
      <c r="F120" s="54" t="s">
        <v>364</v>
      </c>
      <c r="G120" s="57">
        <v>64.2479248046875</v>
      </c>
      <c r="H120" s="54">
        <v>74.672240000000002</v>
      </c>
      <c r="I120" s="54">
        <v>6.5512500000000005</v>
      </c>
      <c r="J120" s="54">
        <v>50</v>
      </c>
      <c r="K120" s="54">
        <v>-14.215839999999998</v>
      </c>
    </row>
    <row r="121" spans="1:11" x14ac:dyDescent="0.3">
      <c r="A121" s="52" t="s">
        <v>191</v>
      </c>
      <c r="B121" s="42">
        <v>1990</v>
      </c>
      <c r="C121" s="42" t="s">
        <v>394</v>
      </c>
      <c r="D121" s="54">
        <v>34.462288700000002</v>
      </c>
      <c r="E121" s="54" t="s">
        <v>364</v>
      </c>
      <c r="F121" s="54" t="s">
        <v>364</v>
      </c>
      <c r="G121" s="54" t="s">
        <v>364</v>
      </c>
      <c r="H121" s="54">
        <v>0</v>
      </c>
      <c r="I121" s="54">
        <v>0</v>
      </c>
      <c r="J121" s="54">
        <v>45</v>
      </c>
      <c r="K121" s="54">
        <v>62.903960000000005</v>
      </c>
    </row>
    <row r="122" spans="1:11" x14ac:dyDescent="0.3">
      <c r="A122" s="52" t="s">
        <v>246</v>
      </c>
      <c r="B122" s="42">
        <v>1998</v>
      </c>
      <c r="C122" s="42" t="s">
        <v>408</v>
      </c>
      <c r="D122" s="54">
        <v>0</v>
      </c>
      <c r="E122" s="54" t="s">
        <v>364</v>
      </c>
      <c r="F122" s="54" t="s">
        <v>364</v>
      </c>
      <c r="G122" s="54" t="s">
        <v>364</v>
      </c>
      <c r="H122" s="54">
        <v>13.017289999999997</v>
      </c>
      <c r="I122" s="54">
        <v>4.8403499999999999</v>
      </c>
      <c r="J122" s="54">
        <v>35</v>
      </c>
      <c r="K122" s="54">
        <v>15.399389999999999</v>
      </c>
    </row>
    <row r="123" spans="1:11" x14ac:dyDescent="0.3">
      <c r="A123" s="52" t="s">
        <v>430</v>
      </c>
      <c r="B123" s="42">
        <v>1992</v>
      </c>
      <c r="C123" s="42">
        <v>1992</v>
      </c>
      <c r="D123" s="54" t="s">
        <v>364</v>
      </c>
      <c r="E123" s="54">
        <v>14.6</v>
      </c>
      <c r="F123" s="54" t="s">
        <v>364</v>
      </c>
      <c r="G123" s="57">
        <v>38.120105743408203</v>
      </c>
      <c r="H123" s="54">
        <v>10.048030000000001</v>
      </c>
      <c r="I123" s="54" t="s">
        <v>364</v>
      </c>
      <c r="J123" s="54">
        <v>3.6000000000000005</v>
      </c>
      <c r="K123" s="54" t="s">
        <v>364</v>
      </c>
    </row>
    <row r="124" spans="1:11" x14ac:dyDescent="0.3">
      <c r="A124" s="52" t="s">
        <v>430</v>
      </c>
      <c r="B124" s="42">
        <v>2008</v>
      </c>
      <c r="C124" s="42" t="s">
        <v>395</v>
      </c>
      <c r="D124" s="54">
        <v>39.139747999999997</v>
      </c>
      <c r="E124" s="54">
        <f>+'Additional Details'!BB47*100</f>
        <v>9.92</v>
      </c>
      <c r="F124" s="54">
        <v>8.3999999999999986</v>
      </c>
      <c r="G124" s="57">
        <v>8.0176992416381836</v>
      </c>
      <c r="H124" s="54">
        <v>14.22</v>
      </c>
      <c r="I124" s="54">
        <v>14.01</v>
      </c>
      <c r="J124" s="54">
        <f>+'Additional Details'!BB45*100</f>
        <v>17.97</v>
      </c>
      <c r="K124" s="54">
        <v>20.916426025093628</v>
      </c>
    </row>
    <row r="125" spans="1:11" x14ac:dyDescent="0.3">
      <c r="A125" s="52" t="s">
        <v>198</v>
      </c>
      <c r="B125" s="42">
        <v>1977</v>
      </c>
      <c r="C125" s="42" t="s">
        <v>409</v>
      </c>
      <c r="D125" s="54">
        <v>58.503584500000002</v>
      </c>
      <c r="E125" s="54">
        <f>+'Additional Details'!BC47*100</f>
        <v>7.68</v>
      </c>
      <c r="F125" s="54" t="s">
        <v>364</v>
      </c>
      <c r="G125" s="57">
        <v>8.5742998123168945</v>
      </c>
      <c r="H125" s="54">
        <v>7.5600000000000005</v>
      </c>
      <c r="I125" s="54">
        <v>3.4557600000000002</v>
      </c>
      <c r="J125" s="54">
        <v>5.8</v>
      </c>
      <c r="K125" s="54">
        <v>3.8</v>
      </c>
    </row>
    <row r="126" spans="1:11" x14ac:dyDescent="0.3">
      <c r="A126" s="52" t="s">
        <v>198</v>
      </c>
      <c r="B126" s="42">
        <v>2008</v>
      </c>
      <c r="C126" s="42" t="s">
        <v>395</v>
      </c>
      <c r="D126" s="54">
        <v>38.780929999999998</v>
      </c>
      <c r="E126" s="54">
        <v>5.4</v>
      </c>
      <c r="F126" s="54">
        <v>4.8</v>
      </c>
      <c r="G126" s="57">
        <v>2</v>
      </c>
      <c r="H126" s="54">
        <v>33.5</v>
      </c>
      <c r="I126" s="54">
        <v>31.3</v>
      </c>
      <c r="J126" s="54">
        <f>+'Additional Details'!BC45*100</f>
        <v>9.379999999999999</v>
      </c>
      <c r="K126" s="54">
        <v>31.830174793261847</v>
      </c>
    </row>
    <row r="127" spans="1:11" x14ac:dyDescent="0.3">
      <c r="A127" s="52" t="s">
        <v>200</v>
      </c>
      <c r="B127" s="42">
        <v>1989</v>
      </c>
      <c r="C127" s="42">
        <v>1991</v>
      </c>
      <c r="D127" s="54">
        <v>19.581246</v>
      </c>
      <c r="E127" s="54">
        <v>5</v>
      </c>
      <c r="F127" s="54">
        <v>5</v>
      </c>
      <c r="G127" s="57">
        <v>21.968364715576172</v>
      </c>
      <c r="H127" s="54">
        <v>8.0296769999999995</v>
      </c>
      <c r="I127" s="54">
        <v>2.0234899999999998</v>
      </c>
      <c r="J127" s="54">
        <v>35</v>
      </c>
      <c r="K127" s="54">
        <v>-5.5</v>
      </c>
    </row>
    <row r="128" spans="1:11" x14ac:dyDescent="0.3">
      <c r="A128" s="52" t="s">
        <v>203</v>
      </c>
      <c r="B128" s="42">
        <v>1995</v>
      </c>
      <c r="C128" s="63" t="s">
        <v>406</v>
      </c>
      <c r="D128" s="54">
        <v>45.689966500000004</v>
      </c>
      <c r="E128" s="54" t="s">
        <v>364</v>
      </c>
      <c r="F128" s="54" t="s">
        <v>364</v>
      </c>
      <c r="G128" s="54" t="s">
        <v>364</v>
      </c>
      <c r="H128" s="54">
        <v>3.6085980000000002</v>
      </c>
      <c r="I128" s="54">
        <v>3.1714899999999999</v>
      </c>
      <c r="J128" s="54" t="s">
        <v>364</v>
      </c>
      <c r="K128" s="54">
        <v>2.5</v>
      </c>
    </row>
    <row r="129" spans="1:11" x14ac:dyDescent="0.3">
      <c r="A129" s="52" t="s">
        <v>204</v>
      </c>
      <c r="B129" s="42">
        <v>1991</v>
      </c>
      <c r="C129" s="42">
        <v>1995</v>
      </c>
      <c r="D129" s="54">
        <v>32.9045968</v>
      </c>
      <c r="E129" s="54">
        <v>3.5999999999999996</v>
      </c>
      <c r="F129" s="54">
        <v>0.19999999999999948</v>
      </c>
      <c r="G129" s="57">
        <v>2.9627189636230469</v>
      </c>
      <c r="H129" s="54">
        <v>3.094071</v>
      </c>
      <c r="I129" s="54">
        <v>0.16602</v>
      </c>
      <c r="J129" s="54">
        <v>13</v>
      </c>
      <c r="K129" s="54">
        <v>36.199999999999996</v>
      </c>
    </row>
    <row r="130" spans="1:11" x14ac:dyDescent="0.3">
      <c r="A130" s="52" t="s">
        <v>431</v>
      </c>
      <c r="B130" s="42">
        <v>2008</v>
      </c>
      <c r="C130" s="42">
        <v>2009</v>
      </c>
      <c r="D130" s="54">
        <v>25.469588999999999</v>
      </c>
      <c r="E130" s="54">
        <f>+'Additional Details'!BF47*100</f>
        <v>0.24</v>
      </c>
      <c r="F130" s="54">
        <v>-1.0000000000000026E-2</v>
      </c>
      <c r="G130" s="57">
        <v>0.20741508901119232</v>
      </c>
      <c r="H130" s="54">
        <v>11.07</v>
      </c>
      <c r="I130" s="54">
        <v>10.97</v>
      </c>
      <c r="J130" s="54">
        <v>2</v>
      </c>
      <c r="K130" s="54">
        <v>12.754631872249572</v>
      </c>
    </row>
    <row r="131" spans="1:11" x14ac:dyDescent="0.3">
      <c r="A131" s="52" t="s">
        <v>432</v>
      </c>
      <c r="B131" s="42">
        <v>2008</v>
      </c>
      <c r="C131" s="42">
        <v>2009</v>
      </c>
      <c r="D131" s="54">
        <v>0</v>
      </c>
      <c r="E131" s="54">
        <v>1.0999999999999999</v>
      </c>
      <c r="F131" s="54">
        <v>-0.4</v>
      </c>
      <c r="G131" s="57">
        <v>0.68514478206634521</v>
      </c>
      <c r="H131" s="54">
        <v>4.6100000000000003</v>
      </c>
      <c r="I131" s="54">
        <v>3.27</v>
      </c>
      <c r="J131" s="54">
        <v>0.5</v>
      </c>
      <c r="K131" s="54">
        <v>1.5690820651038688</v>
      </c>
    </row>
    <row r="132" spans="1:11" x14ac:dyDescent="0.3">
      <c r="A132" s="52" t="s">
        <v>208</v>
      </c>
      <c r="B132" s="42">
        <v>1987</v>
      </c>
      <c r="C132" s="42">
        <v>1988</v>
      </c>
      <c r="D132" s="54">
        <v>0</v>
      </c>
      <c r="E132" s="54">
        <v>10</v>
      </c>
      <c r="F132" s="54" t="s">
        <v>364</v>
      </c>
      <c r="G132" s="56">
        <v>53.879310607910156</v>
      </c>
      <c r="H132" s="54">
        <v>100.87269999999999</v>
      </c>
      <c r="I132" s="54">
        <v>97.576279999999997</v>
      </c>
      <c r="J132" s="54">
        <v>70</v>
      </c>
      <c r="K132" s="54">
        <v>64.599989999999991</v>
      </c>
    </row>
    <row r="133" spans="1:11" x14ac:dyDescent="0.3">
      <c r="A133" s="52" t="s">
        <v>210</v>
      </c>
      <c r="B133" s="42">
        <v>1983</v>
      </c>
      <c r="C133" s="42">
        <v>1983</v>
      </c>
      <c r="D133" s="54">
        <v>24.789515600000001</v>
      </c>
      <c r="E133" s="54">
        <v>0.70000000000000007</v>
      </c>
      <c r="F133" s="54" t="s">
        <v>364</v>
      </c>
      <c r="G133" s="57">
        <v>1.3402259349822998</v>
      </c>
      <c r="H133" s="54">
        <v>8.5289190000000001</v>
      </c>
      <c r="I133" s="54">
        <v>1.9764400000000002</v>
      </c>
      <c r="J133" s="54" t="s">
        <v>364</v>
      </c>
      <c r="K133" s="54">
        <v>15.7</v>
      </c>
    </row>
    <row r="134" spans="1:11" x14ac:dyDescent="0.3">
      <c r="A134" s="52" t="s">
        <v>210</v>
      </c>
      <c r="B134" s="42">
        <v>1997</v>
      </c>
      <c r="C134" s="42">
        <v>2000</v>
      </c>
      <c r="D134" s="54">
        <v>109.3152874</v>
      </c>
      <c r="E134" s="54">
        <v>43.8</v>
      </c>
      <c r="F134" s="54">
        <v>34.799999999999997</v>
      </c>
      <c r="G134" s="57">
        <v>30.640085220336914</v>
      </c>
      <c r="H134" s="54">
        <v>5.0794969999999999</v>
      </c>
      <c r="I134" s="54">
        <v>4.3791200000000003</v>
      </c>
      <c r="J134" s="54">
        <v>33</v>
      </c>
      <c r="K134" s="54">
        <v>42.1</v>
      </c>
    </row>
    <row r="135" spans="1:11" x14ac:dyDescent="0.3">
      <c r="A135" s="52" t="s">
        <v>211</v>
      </c>
      <c r="B135" s="42">
        <v>1993</v>
      </c>
      <c r="C135" s="42">
        <v>1994</v>
      </c>
      <c r="D135" s="54">
        <v>38.814808599999999</v>
      </c>
      <c r="E135" s="54" t="s">
        <v>364</v>
      </c>
      <c r="F135" s="54" t="s">
        <v>364</v>
      </c>
      <c r="G135" s="56" t="s">
        <v>364</v>
      </c>
      <c r="H135" s="54">
        <v>6.1879289999999996</v>
      </c>
      <c r="I135" s="54">
        <v>1.67161</v>
      </c>
      <c r="J135" s="54" t="s">
        <v>364</v>
      </c>
      <c r="K135" s="54">
        <v>23.799999999999997</v>
      </c>
    </row>
    <row r="136" spans="1:11" x14ac:dyDescent="0.3">
      <c r="A136" s="52" t="s">
        <v>213</v>
      </c>
      <c r="B136" s="42">
        <v>1991</v>
      </c>
      <c r="C136" s="42">
        <v>1991</v>
      </c>
      <c r="D136" s="54">
        <v>1.2686380000000002</v>
      </c>
      <c r="E136" s="54">
        <v>3</v>
      </c>
      <c r="F136" s="54" t="s">
        <v>364</v>
      </c>
      <c r="G136" s="57">
        <v>4.9759492874145508</v>
      </c>
      <c r="H136" s="54">
        <v>31.53068</v>
      </c>
      <c r="I136" s="54">
        <v>15.078739999999998</v>
      </c>
      <c r="J136" s="54" t="s">
        <v>364</v>
      </c>
      <c r="K136" s="54">
        <v>4.2</v>
      </c>
    </row>
    <row r="137" spans="1:11" x14ac:dyDescent="0.3">
      <c r="A137" s="52" t="s">
        <v>214</v>
      </c>
      <c r="B137" s="42">
        <v>1982</v>
      </c>
      <c r="C137" s="42">
        <v>1984</v>
      </c>
      <c r="D137" s="54">
        <v>34.968004200000003</v>
      </c>
      <c r="E137" s="54">
        <v>2.5</v>
      </c>
      <c r="F137" s="54" t="s">
        <v>364</v>
      </c>
      <c r="G137" s="57">
        <v>11.693171501159668</v>
      </c>
      <c r="H137" s="54">
        <v>71.661619999999999</v>
      </c>
      <c r="I137" s="54">
        <v>29.257070000000002</v>
      </c>
      <c r="J137" s="54" t="s">
        <v>364</v>
      </c>
      <c r="K137" s="54">
        <v>12.3</v>
      </c>
    </row>
    <row r="138" spans="1:11" x14ac:dyDescent="0.3">
      <c r="A138" s="52" t="s">
        <v>214</v>
      </c>
      <c r="B138" s="42">
        <v>2000</v>
      </c>
      <c r="C138" s="42">
        <v>2001</v>
      </c>
      <c r="D138" s="54">
        <v>37.61544</v>
      </c>
      <c r="E138" s="54">
        <v>32</v>
      </c>
      <c r="F138" s="54">
        <v>30.7</v>
      </c>
      <c r="G138" s="57">
        <v>107.16677856445313</v>
      </c>
      <c r="H138" s="54">
        <v>20.46425</v>
      </c>
      <c r="I138" s="54">
        <v>15.208250000000001</v>
      </c>
      <c r="J138" s="54">
        <v>27.6</v>
      </c>
      <c r="K138" s="54">
        <v>15.299999999999999</v>
      </c>
    </row>
    <row r="139" spans="1:11" x14ac:dyDescent="0.3">
      <c r="A139" s="52" t="s">
        <v>218</v>
      </c>
      <c r="B139" s="42">
        <v>1994</v>
      </c>
      <c r="C139" s="42">
        <v>1994</v>
      </c>
      <c r="D139" s="54">
        <v>0</v>
      </c>
      <c r="E139" s="54" t="s">
        <v>364</v>
      </c>
      <c r="F139" s="54" t="s">
        <v>364</v>
      </c>
      <c r="G139" s="54" t="s">
        <v>364</v>
      </c>
      <c r="H139" s="54">
        <v>7.6460489999999997</v>
      </c>
      <c r="I139" s="54">
        <v>3.9462900000000003</v>
      </c>
      <c r="J139" s="54" t="s">
        <v>364</v>
      </c>
      <c r="K139" s="54">
        <v>-26.900000000000002</v>
      </c>
    </row>
    <row r="140" spans="1:11" x14ac:dyDescent="0.3">
      <c r="A140" s="52" t="s">
        <v>433</v>
      </c>
      <c r="B140" s="42">
        <v>1998</v>
      </c>
      <c r="C140" s="42">
        <v>1999</v>
      </c>
      <c r="D140" s="54">
        <v>0</v>
      </c>
      <c r="E140" s="54">
        <v>0</v>
      </c>
      <c r="F140" s="54">
        <v>0</v>
      </c>
      <c r="G140" s="56">
        <v>0</v>
      </c>
      <c r="H140" s="54">
        <v>19.056819999999998</v>
      </c>
      <c r="I140" s="54">
        <v>3.3030999999999997</v>
      </c>
      <c r="J140" s="54">
        <v>62.4</v>
      </c>
      <c r="K140" s="54">
        <v>6.0362999999999998</v>
      </c>
    </row>
    <row r="141" spans="1:11" x14ac:dyDescent="0.3">
      <c r="A141" s="52" t="s">
        <v>220</v>
      </c>
      <c r="B141" s="42">
        <v>2008</v>
      </c>
      <c r="C141" s="42">
        <v>2010</v>
      </c>
      <c r="D141" s="54">
        <v>0</v>
      </c>
      <c r="E141" s="54">
        <v>4.5</v>
      </c>
      <c r="F141" s="54">
        <v>4.5</v>
      </c>
      <c r="G141" s="56">
        <v>10.080645561218262</v>
      </c>
      <c r="H141" s="54">
        <v>16.399999999999999</v>
      </c>
      <c r="I141" s="54">
        <v>15.83</v>
      </c>
      <c r="J141" s="54">
        <v>15.45</v>
      </c>
      <c r="K141" s="54">
        <v>26.489452617271137</v>
      </c>
    </row>
    <row r="142" spans="1:11" x14ac:dyDescent="0.3">
      <c r="A142" s="52" t="s">
        <v>220</v>
      </c>
      <c r="B142" s="42">
        <v>2014</v>
      </c>
      <c r="C142" s="42" t="s">
        <v>357</v>
      </c>
      <c r="D142" s="54">
        <v>93.228149000000002</v>
      </c>
      <c r="E142" s="54">
        <f>+'Additional Details'!BL47*100</f>
        <v>13.919999999999998</v>
      </c>
      <c r="F142" s="54">
        <v>13.919999999999998</v>
      </c>
      <c r="G142" s="56">
        <v>17.19792366027832</v>
      </c>
      <c r="H142" s="54">
        <v>13.96</v>
      </c>
      <c r="I142" s="54">
        <v>4.3600000000000003</v>
      </c>
      <c r="J142" s="54">
        <f>+'Additional Details'!BL45*100</f>
        <v>55.110000000000007</v>
      </c>
      <c r="K142" s="54">
        <v>53.4</v>
      </c>
    </row>
    <row r="143" spans="1:11" x14ac:dyDescent="0.3">
      <c r="A143" s="52" t="s">
        <v>221</v>
      </c>
      <c r="B143" s="42">
        <v>2007</v>
      </c>
      <c r="C143" s="42" t="s">
        <v>410</v>
      </c>
      <c r="D143" s="54">
        <v>25.256537999999999</v>
      </c>
      <c r="E143" s="54">
        <v>8.7999999999999989</v>
      </c>
      <c r="F143" s="54">
        <v>3.7799999999999994</v>
      </c>
      <c r="G143" s="57">
        <v>5.8255000114440918</v>
      </c>
      <c r="H143" s="54">
        <v>3.41</v>
      </c>
      <c r="I143" s="54">
        <v>2.4500000000000002</v>
      </c>
      <c r="J143" s="54">
        <v>4</v>
      </c>
      <c r="K143" s="54">
        <v>27.021472449961891</v>
      </c>
    </row>
    <row r="144" spans="1:11" x14ac:dyDescent="0.3">
      <c r="A144" s="52" t="s">
        <v>434</v>
      </c>
      <c r="B144" s="42">
        <v>1988</v>
      </c>
      <c r="C144" s="42">
        <v>1988</v>
      </c>
      <c r="D144" s="54">
        <v>0</v>
      </c>
      <c r="E144" s="54">
        <v>3.6999999999999997</v>
      </c>
      <c r="F144" s="54" t="s">
        <v>364</v>
      </c>
      <c r="G144" s="57">
        <v>2.6956143379211426</v>
      </c>
      <c r="H144" s="54">
        <v>0.10349059999999999</v>
      </c>
      <c r="I144" s="54">
        <v>6.0630000000000003E-2</v>
      </c>
      <c r="J144" s="54">
        <v>4.0999999999999996</v>
      </c>
      <c r="K144" s="54">
        <v>10.5</v>
      </c>
    </row>
    <row r="145" spans="1:11" x14ac:dyDescent="0.3">
      <c r="A145" s="52" t="s">
        <v>222</v>
      </c>
      <c r="B145" s="42">
        <v>2007</v>
      </c>
      <c r="C145" s="42">
        <v>2011</v>
      </c>
      <c r="D145" s="54">
        <v>30.003834000000001</v>
      </c>
      <c r="E145" s="54">
        <v>4.5</v>
      </c>
      <c r="F145" s="54">
        <v>0.63999999999999957</v>
      </c>
      <c r="G145" s="57">
        <v>2.1637735366821289</v>
      </c>
      <c r="H145" s="54">
        <v>4.66</v>
      </c>
      <c r="I145" s="54">
        <v>4.65390465191581</v>
      </c>
      <c r="J145" s="54">
        <v>4.99</v>
      </c>
      <c r="K145" s="54">
        <v>21.851480303845104</v>
      </c>
    </row>
    <row r="146" spans="1:11" x14ac:dyDescent="0.3">
      <c r="A146" s="52" t="s">
        <v>224</v>
      </c>
      <c r="B146" s="42">
        <v>1981</v>
      </c>
      <c r="C146" s="42" t="s">
        <v>400</v>
      </c>
      <c r="D146" s="54">
        <v>38.112957600000001</v>
      </c>
      <c r="E146" s="54">
        <v>31.2</v>
      </c>
      <c r="F146" s="54" t="s">
        <v>364</v>
      </c>
      <c r="G146" s="57">
        <v>101.23296356201172</v>
      </c>
      <c r="H146" s="54">
        <v>24.629149999999999</v>
      </c>
      <c r="I146" s="54">
        <v>18.513159999999999</v>
      </c>
      <c r="J146" s="54" t="s">
        <v>364</v>
      </c>
      <c r="K146" s="54">
        <v>83.3</v>
      </c>
    </row>
    <row r="147" spans="1:11" x14ac:dyDescent="0.3">
      <c r="A147" s="52" t="s">
        <v>224</v>
      </c>
      <c r="B147" s="42">
        <v>2002</v>
      </c>
      <c r="C147" s="42">
        <v>2005</v>
      </c>
      <c r="D147" s="54">
        <v>66.075469999999996</v>
      </c>
      <c r="E147" s="54">
        <v>20</v>
      </c>
      <c r="F147" s="54">
        <v>10.833333333333334</v>
      </c>
      <c r="G147" s="57">
        <v>35.656978607177734</v>
      </c>
      <c r="H147" s="54">
        <v>12.849220000000001</v>
      </c>
      <c r="I147" s="54">
        <v>7.9026899999999998</v>
      </c>
      <c r="J147" s="54">
        <v>36.299999999999997</v>
      </c>
      <c r="K147" s="54">
        <v>37</v>
      </c>
    </row>
    <row r="148" spans="1:11" x14ac:dyDescent="0.3">
      <c r="A148" s="52" t="s">
        <v>230</v>
      </c>
      <c r="B148" s="42">
        <v>1994</v>
      </c>
      <c r="C148" s="42" t="s">
        <v>398</v>
      </c>
      <c r="D148" s="54">
        <v>1.1618500999999999</v>
      </c>
      <c r="E148" s="54">
        <v>15</v>
      </c>
      <c r="F148" s="54">
        <v>12.5</v>
      </c>
      <c r="G148" s="57">
        <v>60.827251434326172</v>
      </c>
      <c r="H148" s="54">
        <v>2.9093589999999998</v>
      </c>
      <c r="I148" s="54">
        <v>1.6283599999999998</v>
      </c>
      <c r="J148" s="54">
        <v>24</v>
      </c>
      <c r="K148" s="54">
        <v>-22.958400000000001</v>
      </c>
    </row>
    <row r="149" spans="1:11" x14ac:dyDescent="0.3">
      <c r="A149" s="52" t="s">
        <v>232</v>
      </c>
      <c r="B149" s="42">
        <v>1997</v>
      </c>
      <c r="C149" s="42">
        <v>1997</v>
      </c>
      <c r="D149" s="54">
        <v>0</v>
      </c>
      <c r="E149" s="54">
        <v>10</v>
      </c>
      <c r="F149" s="54">
        <v>10</v>
      </c>
      <c r="G149" s="57">
        <v>54.259357452392578</v>
      </c>
      <c r="H149" s="54">
        <v>64.85239</v>
      </c>
      <c r="I149" s="54">
        <v>24.776260000000001</v>
      </c>
      <c r="J149" s="54">
        <v>35</v>
      </c>
      <c r="K149" s="54">
        <v>-52.7</v>
      </c>
    </row>
    <row r="150" spans="1:11" x14ac:dyDescent="0.3">
      <c r="A150" s="52" t="s">
        <v>234</v>
      </c>
      <c r="B150" s="42">
        <v>1996</v>
      </c>
      <c r="C150" s="42">
        <v>1996</v>
      </c>
      <c r="D150" s="54">
        <v>16.371335999999999</v>
      </c>
      <c r="E150" s="54" t="s">
        <v>364</v>
      </c>
      <c r="F150" s="54" t="s">
        <v>364</v>
      </c>
      <c r="G150" s="56" t="s">
        <v>364</v>
      </c>
      <c r="H150" s="54">
        <v>0.75479490000000005</v>
      </c>
      <c r="I150" s="54">
        <v>0.68706</v>
      </c>
      <c r="J150" s="64" t="s">
        <v>364</v>
      </c>
      <c r="K150" s="54">
        <v>-56.699999999999996</v>
      </c>
    </row>
    <row r="151" spans="1:11" x14ac:dyDescent="0.3">
      <c r="A151" s="52" t="s">
        <v>237</v>
      </c>
      <c r="B151" s="42">
        <v>1995</v>
      </c>
      <c r="C151" s="42">
        <v>1998</v>
      </c>
      <c r="D151" s="54">
        <v>31.102522399999998</v>
      </c>
      <c r="E151" s="54">
        <v>1.4000000000000001</v>
      </c>
      <c r="F151" s="54" t="s">
        <v>364</v>
      </c>
      <c r="G151" s="57">
        <v>14.71453857421875</v>
      </c>
      <c r="H151" s="54">
        <v>27.870159999999998</v>
      </c>
      <c r="I151" s="54">
        <v>24.946760000000001</v>
      </c>
      <c r="J151" s="64" t="s">
        <v>364</v>
      </c>
      <c r="K151" s="54">
        <v>36.199999999999996</v>
      </c>
    </row>
    <row r="152" spans="1:11" ht="15" thickBot="1" x14ac:dyDescent="0.35">
      <c r="A152" s="65" t="s">
        <v>238</v>
      </c>
      <c r="B152" s="66">
        <v>1995</v>
      </c>
      <c r="C152" s="66" t="s">
        <v>406</v>
      </c>
      <c r="D152" s="67">
        <v>10.387921</v>
      </c>
      <c r="E152" s="67" t="s">
        <v>364</v>
      </c>
      <c r="F152" s="54" t="s">
        <v>364</v>
      </c>
      <c r="G152" s="54" t="s">
        <v>364</v>
      </c>
      <c r="H152" s="67">
        <v>8.5669240000000002</v>
      </c>
      <c r="I152" s="67">
        <v>4.9567199999999998</v>
      </c>
      <c r="J152" s="68" t="s">
        <v>364</v>
      </c>
      <c r="K152" s="67">
        <v>20.9</v>
      </c>
    </row>
    <row r="153" spans="1:11" ht="15.75" customHeight="1" thickTop="1" x14ac:dyDescent="0.3">
      <c r="A153" s="92" t="s">
        <v>492</v>
      </c>
      <c r="B153" s="93"/>
      <c r="C153" s="93"/>
      <c r="D153" s="93"/>
      <c r="E153" s="93"/>
      <c r="F153" s="93"/>
      <c r="G153" s="93"/>
      <c r="H153" s="93"/>
      <c r="I153" s="93"/>
      <c r="J153" s="93"/>
      <c r="K153" s="93"/>
    </row>
    <row r="154" spans="1:11" x14ac:dyDescent="0.3">
      <c r="A154" s="94"/>
      <c r="B154" s="95"/>
      <c r="C154" s="95"/>
      <c r="D154" s="95"/>
      <c r="E154" s="95"/>
      <c r="F154" s="95"/>
      <c r="G154" s="95"/>
      <c r="H154" s="95"/>
      <c r="I154" s="95"/>
      <c r="J154" s="95"/>
      <c r="K154" s="95"/>
    </row>
    <row r="155" spans="1:11" x14ac:dyDescent="0.3">
      <c r="A155" s="94"/>
      <c r="B155" s="95"/>
      <c r="C155" s="95"/>
      <c r="D155" s="95"/>
      <c r="E155" s="95"/>
      <c r="F155" s="95"/>
      <c r="G155" s="95"/>
      <c r="H155" s="95"/>
      <c r="I155" s="95"/>
      <c r="J155" s="95"/>
      <c r="K155" s="95"/>
    </row>
    <row r="156" spans="1:11" x14ac:dyDescent="0.3">
      <c r="A156" s="94"/>
      <c r="B156" s="95"/>
      <c r="C156" s="95"/>
      <c r="D156" s="95"/>
      <c r="E156" s="95"/>
      <c r="F156" s="95"/>
      <c r="G156" s="95"/>
      <c r="H156" s="95"/>
      <c r="I156" s="95"/>
      <c r="J156" s="95"/>
      <c r="K156" s="95"/>
    </row>
    <row r="157" spans="1:11" x14ac:dyDescent="0.3">
      <c r="A157" s="94"/>
      <c r="B157" s="95"/>
      <c r="C157" s="95"/>
      <c r="D157" s="95"/>
      <c r="E157" s="95"/>
      <c r="F157" s="95"/>
      <c r="G157" s="95"/>
      <c r="H157" s="95"/>
      <c r="I157" s="95"/>
      <c r="J157" s="95"/>
      <c r="K157" s="95"/>
    </row>
    <row r="158" spans="1:11" x14ac:dyDescent="0.3">
      <c r="A158" s="94"/>
      <c r="B158" s="95"/>
      <c r="C158" s="95"/>
      <c r="D158" s="95"/>
      <c r="E158" s="95"/>
      <c r="F158" s="95"/>
      <c r="G158" s="95"/>
      <c r="H158" s="95"/>
      <c r="I158" s="95"/>
      <c r="J158" s="95"/>
      <c r="K158" s="95"/>
    </row>
    <row r="159" spans="1:11" x14ac:dyDescent="0.3">
      <c r="A159" s="94"/>
      <c r="B159" s="95"/>
      <c r="C159" s="95"/>
      <c r="D159" s="95"/>
      <c r="E159" s="95"/>
      <c r="F159" s="95"/>
      <c r="G159" s="95"/>
      <c r="H159" s="95"/>
      <c r="I159" s="95"/>
      <c r="J159" s="95"/>
      <c r="K159" s="95"/>
    </row>
    <row r="160" spans="1:11" x14ac:dyDescent="0.3">
      <c r="A160" s="94"/>
      <c r="B160" s="95"/>
      <c r="C160" s="95"/>
      <c r="D160" s="95"/>
      <c r="E160" s="95"/>
      <c r="F160" s="95"/>
      <c r="G160" s="95"/>
      <c r="H160" s="95"/>
      <c r="I160" s="95"/>
      <c r="J160" s="95"/>
      <c r="K160" s="95"/>
    </row>
    <row r="161" spans="1:11" x14ac:dyDescent="0.3">
      <c r="A161" s="94"/>
      <c r="B161" s="95"/>
      <c r="C161" s="95"/>
      <c r="D161" s="95"/>
      <c r="E161" s="95"/>
      <c r="F161" s="95"/>
      <c r="G161" s="95"/>
      <c r="H161" s="95"/>
      <c r="I161" s="95"/>
      <c r="J161" s="95"/>
      <c r="K161" s="95"/>
    </row>
    <row r="162" spans="1:11" x14ac:dyDescent="0.3">
      <c r="A162" s="94"/>
      <c r="B162" s="95"/>
      <c r="C162" s="95"/>
      <c r="D162" s="95"/>
      <c r="E162" s="95"/>
      <c r="F162" s="95"/>
      <c r="G162" s="95"/>
      <c r="H162" s="95"/>
      <c r="I162" s="95"/>
      <c r="J162" s="95"/>
      <c r="K162" s="95"/>
    </row>
    <row r="163" spans="1:11" x14ac:dyDescent="0.3">
      <c r="A163" s="94"/>
      <c r="B163" s="95"/>
      <c r="C163" s="95"/>
      <c r="D163" s="95"/>
      <c r="E163" s="95"/>
      <c r="F163" s="95"/>
      <c r="G163" s="95"/>
      <c r="H163" s="95"/>
      <c r="I163" s="95"/>
      <c r="J163" s="95"/>
      <c r="K163" s="95"/>
    </row>
    <row r="164" spans="1:11" x14ac:dyDescent="0.3">
      <c r="A164" s="77"/>
      <c r="B164" s="78"/>
      <c r="C164" s="78"/>
      <c r="D164" s="78"/>
      <c r="E164" s="78"/>
      <c r="F164" s="78"/>
      <c r="G164" s="78"/>
      <c r="H164" s="78"/>
      <c r="I164" s="78"/>
      <c r="J164" s="78"/>
      <c r="K164" s="78"/>
    </row>
    <row r="165" spans="1:11" x14ac:dyDescent="0.3">
      <c r="A165" s="77"/>
      <c r="B165" s="78"/>
      <c r="C165" s="78"/>
      <c r="D165" s="78"/>
      <c r="E165" s="78"/>
      <c r="F165" s="81"/>
      <c r="G165" s="78"/>
      <c r="H165" s="78"/>
      <c r="I165" s="78"/>
      <c r="J165" s="78"/>
      <c r="K165" s="78"/>
    </row>
    <row r="166" spans="1:11" ht="11.25" customHeight="1" x14ac:dyDescent="0.3">
      <c r="A166" s="77"/>
      <c r="B166" s="78"/>
      <c r="C166" s="78"/>
      <c r="D166" s="78"/>
      <c r="E166" s="78"/>
      <c r="F166" s="78"/>
      <c r="G166" s="78"/>
      <c r="H166" s="78"/>
      <c r="I166" s="78"/>
      <c r="J166" s="78"/>
      <c r="K166" s="78"/>
    </row>
    <row r="167" spans="1:11" x14ac:dyDescent="0.3">
      <c r="A167" s="69"/>
      <c r="B167" s="70"/>
      <c r="C167" s="70"/>
      <c r="D167" s="70"/>
      <c r="G167" s="72"/>
      <c r="H167" s="70"/>
      <c r="I167" s="70"/>
      <c r="J167" s="70"/>
      <c r="K167" s="70"/>
    </row>
    <row r="168" spans="1:11" x14ac:dyDescent="0.3">
      <c r="A168" s="69"/>
      <c r="B168" s="70"/>
      <c r="C168" s="70"/>
      <c r="D168" s="70"/>
      <c r="G168" s="72"/>
      <c r="H168" s="70"/>
      <c r="I168" s="70"/>
      <c r="J168" s="70"/>
      <c r="K168" s="70"/>
    </row>
    <row r="169" spans="1:11" x14ac:dyDescent="0.3">
      <c r="A169" s="69"/>
      <c r="B169" s="70"/>
      <c r="C169" s="70"/>
      <c r="D169" s="70"/>
      <c r="G169" s="72"/>
      <c r="H169" s="73"/>
      <c r="I169" s="73"/>
      <c r="J169" s="70"/>
      <c r="K169" s="70"/>
    </row>
    <row r="170" spans="1:11" x14ac:dyDescent="0.3">
      <c r="A170" s="69"/>
      <c r="B170" s="70"/>
      <c r="C170" s="70"/>
      <c r="D170" s="70"/>
      <c r="G170" s="72"/>
      <c r="H170" s="70"/>
      <c r="I170" s="70"/>
      <c r="J170" s="70"/>
      <c r="K170" s="70"/>
    </row>
  </sheetData>
  <mergeCells count="1">
    <mergeCell ref="A153:K1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51"/>
  <sheetViews>
    <sheetView showGridLines="0" zoomScale="75" zoomScaleNormal="75" workbookViewId="0">
      <pane xSplit="1" ySplit="2" topLeftCell="B3" activePane="bottomRight" state="frozen"/>
      <selection pane="topRight" activeCell="B1" sqref="B1"/>
      <selection pane="bottomLeft" activeCell="A5" sqref="A5"/>
      <selection pane="bottomRight" activeCell="A26" sqref="A26"/>
    </sheetView>
  </sheetViews>
  <sheetFormatPr baseColWidth="10" defaultColWidth="9.109375" defaultRowHeight="12" x14ac:dyDescent="0.25"/>
  <cols>
    <col min="1" max="1" width="54.6640625" style="21" customWidth="1"/>
    <col min="2" max="2" width="9.33203125" style="20" customWidth="1"/>
    <col min="3" max="3" width="9.6640625" style="20" customWidth="1"/>
    <col min="4" max="4" width="10.88671875" style="20" customWidth="1"/>
    <col min="5" max="5" width="11" style="20" customWidth="1"/>
    <col min="6" max="6" width="8.5546875" style="20" customWidth="1"/>
    <col min="7" max="7" width="9.33203125" style="20" customWidth="1"/>
    <col min="8" max="8" width="8.88671875" style="20" customWidth="1"/>
    <col min="9" max="10" width="9.5546875" style="20" customWidth="1"/>
    <col min="11" max="11" width="8.5546875" style="20" customWidth="1"/>
    <col min="12" max="12" width="9.5546875" style="20" customWidth="1"/>
    <col min="13" max="13" width="9" style="20" customWidth="1"/>
    <col min="14" max="14" width="11.33203125" style="20" customWidth="1"/>
    <col min="15" max="15" width="10" style="20" customWidth="1"/>
    <col min="16" max="16" width="11.44140625" style="20" customWidth="1"/>
    <col min="17" max="18" width="12.6640625" style="20" customWidth="1"/>
    <col min="19" max="19" width="9.44140625" style="20" bestFit="1" customWidth="1"/>
    <col min="20" max="20" width="16.33203125" style="20" customWidth="1"/>
    <col min="21" max="21" width="8.88671875" style="20" bestFit="1" customWidth="1"/>
    <col min="22" max="22" width="9.5546875" style="20" customWidth="1"/>
    <col min="23" max="23" width="9.33203125" style="20" customWidth="1"/>
    <col min="24" max="24" width="9.44140625" style="20" customWidth="1"/>
    <col min="25" max="25" width="12.33203125" style="20" customWidth="1"/>
    <col min="26" max="26" width="8.44140625" style="20" bestFit="1" customWidth="1"/>
    <col min="27" max="27" width="8.88671875" style="20" bestFit="1" customWidth="1"/>
    <col min="28" max="28" width="12" style="20" customWidth="1"/>
    <col min="29" max="31" width="8.44140625" style="20" bestFit="1" customWidth="1"/>
    <col min="32" max="32" width="9" style="20" bestFit="1" customWidth="1"/>
    <col min="33" max="33" width="10.33203125" style="20" bestFit="1" customWidth="1"/>
    <col min="34" max="34" width="8.5546875" style="20" bestFit="1" customWidth="1"/>
    <col min="35" max="35" width="11.33203125" style="20" bestFit="1" customWidth="1"/>
    <col min="36" max="36" width="10.88671875" style="20" customWidth="1"/>
    <col min="37" max="37" width="9" style="20" bestFit="1" customWidth="1"/>
    <col min="38" max="38" width="8.88671875" style="20" bestFit="1" customWidth="1"/>
    <col min="39" max="39" width="9.33203125" style="20" bestFit="1" customWidth="1"/>
    <col min="40" max="40" width="8.6640625" style="20" customWidth="1"/>
    <col min="41" max="41" width="11.5546875" style="20" customWidth="1"/>
    <col min="42" max="42" width="8.44140625" style="20" customWidth="1"/>
    <col min="43" max="43" width="13.33203125" style="20" customWidth="1"/>
    <col min="44" max="44" width="8.33203125" style="21" customWidth="1"/>
    <col min="45" max="45" width="12.6640625" style="21" customWidth="1"/>
    <col min="46" max="46" width="9.33203125" style="21" customWidth="1"/>
    <col min="47" max="48" width="8.33203125" style="21" customWidth="1"/>
    <col min="49" max="49" width="10.33203125" style="21" customWidth="1"/>
    <col min="50" max="50" width="10.6640625" style="21" customWidth="1"/>
    <col min="51" max="52" width="8.33203125" style="21" customWidth="1"/>
    <col min="53" max="54" width="9.33203125" style="21" customWidth="1"/>
    <col min="55" max="58" width="8.33203125" style="21" customWidth="1"/>
    <col min="59" max="59" width="10" style="21" customWidth="1"/>
    <col min="60" max="60" width="8.33203125" style="21" customWidth="1"/>
    <col min="61" max="61" width="9.33203125" style="21" customWidth="1"/>
    <col min="62" max="62" width="9.109375" style="21" customWidth="1"/>
    <col min="63" max="63" width="8.33203125" style="21" customWidth="1"/>
    <col min="64" max="65" width="12" style="21" customWidth="1"/>
    <col min="66" max="66" width="11" style="21" customWidth="1"/>
    <col min="67" max="67" width="9.33203125" style="21" customWidth="1"/>
    <col min="68" max="68" width="8.88671875" style="21" customWidth="1"/>
    <col min="69" max="69" width="9" style="21" bestFit="1" customWidth="1"/>
    <col min="70" max="16384" width="9.109375" style="13"/>
  </cols>
  <sheetData>
    <row r="1" spans="1:70" s="12" customFormat="1" ht="12.6" thickBot="1" x14ac:dyDescent="0.3">
      <c r="A1" s="17" t="s">
        <v>355</v>
      </c>
      <c r="B1" s="18" t="s">
        <v>13</v>
      </c>
      <c r="C1" s="18" t="s">
        <v>13</v>
      </c>
      <c r="D1" s="18" t="s">
        <v>13</v>
      </c>
      <c r="E1" s="18" t="s">
        <v>13</v>
      </c>
      <c r="F1" s="18" t="s">
        <v>17</v>
      </c>
      <c r="G1" s="18" t="s">
        <v>22</v>
      </c>
      <c r="H1" s="18" t="s">
        <v>26</v>
      </c>
      <c r="I1" s="18" t="s">
        <v>31</v>
      </c>
      <c r="J1" s="18" t="s">
        <v>31</v>
      </c>
      <c r="K1" s="18" t="s">
        <v>34</v>
      </c>
      <c r="L1" s="18" t="s">
        <v>47</v>
      </c>
      <c r="M1" s="18" t="s">
        <v>51</v>
      </c>
      <c r="N1" s="18" t="s">
        <v>51</v>
      </c>
      <c r="O1" s="18" t="s">
        <v>251</v>
      </c>
      <c r="P1" s="18" t="s">
        <v>61</v>
      </c>
      <c r="Q1" s="18" t="s">
        <v>62</v>
      </c>
      <c r="R1" s="18" t="s">
        <v>374</v>
      </c>
      <c r="S1" s="18" t="s">
        <v>63</v>
      </c>
      <c r="T1" s="18" t="s">
        <v>67</v>
      </c>
      <c r="U1" s="18" t="s">
        <v>71</v>
      </c>
      <c r="V1" s="18" t="s">
        <v>80</v>
      </c>
      <c r="W1" s="18" t="s">
        <v>83</v>
      </c>
      <c r="X1" s="18" t="s">
        <v>84</v>
      </c>
      <c r="Y1" s="18" t="s">
        <v>91</v>
      </c>
      <c r="Z1" s="18" t="s">
        <v>92</v>
      </c>
      <c r="AA1" s="18" t="s">
        <v>93</v>
      </c>
      <c r="AB1" s="18" t="s">
        <v>105</v>
      </c>
      <c r="AC1" s="18" t="s">
        <v>107</v>
      </c>
      <c r="AD1" s="18" t="s">
        <v>110</v>
      </c>
      <c r="AE1" s="18" t="s">
        <v>113</v>
      </c>
      <c r="AF1" s="18" t="s">
        <v>116</v>
      </c>
      <c r="AG1" s="18" t="s">
        <v>117</v>
      </c>
      <c r="AH1" s="18" t="s">
        <v>120</v>
      </c>
      <c r="AI1" s="18" t="s">
        <v>255</v>
      </c>
      <c r="AJ1" s="18" t="s">
        <v>125</v>
      </c>
      <c r="AK1" s="18" t="s">
        <v>130</v>
      </c>
      <c r="AL1" s="18" t="s">
        <v>130</v>
      </c>
      <c r="AM1" s="18" t="s">
        <v>137</v>
      </c>
      <c r="AN1" s="18" t="s">
        <v>138</v>
      </c>
      <c r="AO1" s="18" t="s">
        <v>143</v>
      </c>
      <c r="AP1" s="18" t="s">
        <v>148</v>
      </c>
      <c r="AQ1" s="18" t="s">
        <v>376</v>
      </c>
      <c r="AR1" s="18" t="s">
        <v>253</v>
      </c>
      <c r="AS1" s="18" t="s">
        <v>160</v>
      </c>
      <c r="AT1" s="18" t="s">
        <v>163</v>
      </c>
      <c r="AU1" s="18" t="s">
        <v>167</v>
      </c>
      <c r="AV1" s="18" t="s">
        <v>169</v>
      </c>
      <c r="AW1" s="18" t="s">
        <v>173</v>
      </c>
      <c r="AX1" s="18" t="s">
        <v>177</v>
      </c>
      <c r="AY1" s="18" t="s">
        <v>181</v>
      </c>
      <c r="AZ1" s="18" t="s">
        <v>183</v>
      </c>
      <c r="BA1" s="18" t="s">
        <v>183</v>
      </c>
      <c r="BB1" s="18" t="s">
        <v>195</v>
      </c>
      <c r="BC1" s="18" t="s">
        <v>198</v>
      </c>
      <c r="BD1" s="18" t="s">
        <v>200</v>
      </c>
      <c r="BE1" s="18" t="s">
        <v>204</v>
      </c>
      <c r="BF1" s="18" t="s">
        <v>204</v>
      </c>
      <c r="BG1" s="18" t="s">
        <v>206</v>
      </c>
      <c r="BH1" s="18" t="s">
        <v>210</v>
      </c>
      <c r="BI1" s="18" t="s">
        <v>214</v>
      </c>
      <c r="BJ1" s="18" t="s">
        <v>220</v>
      </c>
      <c r="BK1" s="18" t="s">
        <v>220</v>
      </c>
      <c r="BL1" s="18" t="s">
        <v>220</v>
      </c>
      <c r="BM1" s="18" t="s">
        <v>221</v>
      </c>
      <c r="BN1" s="18" t="s">
        <v>222</v>
      </c>
      <c r="BO1" s="18" t="s">
        <v>224</v>
      </c>
      <c r="BP1" s="18" t="s">
        <v>230</v>
      </c>
      <c r="BQ1" s="18" t="s">
        <v>232</v>
      </c>
    </row>
    <row r="2" spans="1:70" ht="12.6" thickTop="1" x14ac:dyDescent="0.25">
      <c r="A2" s="22" t="s">
        <v>444</v>
      </c>
      <c r="B2" s="23">
        <v>29281</v>
      </c>
      <c r="C2" s="23">
        <v>32843</v>
      </c>
      <c r="D2" s="23">
        <v>34700</v>
      </c>
      <c r="E2" s="24">
        <v>37196</v>
      </c>
      <c r="F2" s="24">
        <v>39692</v>
      </c>
      <c r="G2" s="24">
        <v>39692</v>
      </c>
      <c r="H2" s="23">
        <v>34639</v>
      </c>
      <c r="I2" s="23">
        <v>32905</v>
      </c>
      <c r="J2" s="23">
        <v>34669</v>
      </c>
      <c r="K2" s="23">
        <v>35065</v>
      </c>
      <c r="L2" s="23">
        <v>29891</v>
      </c>
      <c r="M2" s="23">
        <v>30133</v>
      </c>
      <c r="N2" s="23">
        <v>35947</v>
      </c>
      <c r="O2" s="23" t="s">
        <v>353</v>
      </c>
      <c r="P2" s="23">
        <v>35855</v>
      </c>
      <c r="Q2" s="24">
        <v>35217</v>
      </c>
      <c r="R2" s="24">
        <v>40695</v>
      </c>
      <c r="S2" s="24">
        <v>39692</v>
      </c>
      <c r="T2" s="23">
        <v>37712</v>
      </c>
      <c r="U2" s="24">
        <v>36008</v>
      </c>
      <c r="V2" s="23">
        <v>33909</v>
      </c>
      <c r="W2" s="23">
        <v>33482</v>
      </c>
      <c r="X2" s="24">
        <v>39692</v>
      </c>
      <c r="Y2" s="24">
        <v>39692</v>
      </c>
      <c r="Z2" s="24">
        <v>29952</v>
      </c>
      <c r="AA2" s="24">
        <v>39692</v>
      </c>
      <c r="AB2" s="24">
        <v>39692</v>
      </c>
      <c r="AC2" s="24">
        <v>39692</v>
      </c>
      <c r="AD2" s="23">
        <v>35735</v>
      </c>
      <c r="AE2" s="24">
        <v>39692</v>
      </c>
      <c r="AF2" s="24">
        <v>39692</v>
      </c>
      <c r="AG2" s="23">
        <v>35400</v>
      </c>
      <c r="AH2" s="23">
        <v>35735</v>
      </c>
      <c r="AI2" s="24">
        <v>39692</v>
      </c>
      <c r="AJ2" s="23">
        <v>35643</v>
      </c>
      <c r="AK2" s="23">
        <v>34790</v>
      </c>
      <c r="AL2" s="24">
        <v>39692</v>
      </c>
      <c r="AM2" s="23">
        <v>35034</v>
      </c>
      <c r="AN2" s="24">
        <v>39692</v>
      </c>
      <c r="AO2" s="23">
        <v>35612</v>
      </c>
      <c r="AP2" s="23">
        <v>34669</v>
      </c>
      <c r="AQ2" s="23">
        <v>41944</v>
      </c>
      <c r="AR2" s="24">
        <v>39692</v>
      </c>
      <c r="AS2" s="24">
        <v>39692</v>
      </c>
      <c r="AT2" s="24">
        <v>36739</v>
      </c>
      <c r="AU2" s="24">
        <v>40026</v>
      </c>
      <c r="AV2" s="24">
        <v>33512</v>
      </c>
      <c r="AW2" s="23">
        <v>34820</v>
      </c>
      <c r="AX2" s="23">
        <v>35612</v>
      </c>
      <c r="AY2" s="24">
        <v>39692</v>
      </c>
      <c r="AZ2" s="23">
        <v>36008</v>
      </c>
      <c r="BA2" s="24">
        <v>39692</v>
      </c>
      <c r="BB2" s="24">
        <v>39692</v>
      </c>
      <c r="BC2" s="24">
        <v>39692</v>
      </c>
      <c r="BD2" s="25">
        <v>1989</v>
      </c>
      <c r="BE2" s="24">
        <v>33482</v>
      </c>
      <c r="BF2" s="24">
        <v>39692</v>
      </c>
      <c r="BG2" s="24">
        <v>39692</v>
      </c>
      <c r="BH2" s="23">
        <v>35612</v>
      </c>
      <c r="BI2" s="23">
        <v>36831</v>
      </c>
      <c r="BJ2" s="24">
        <v>36008</v>
      </c>
      <c r="BK2" s="24">
        <v>39692</v>
      </c>
      <c r="BL2" s="24">
        <v>41671</v>
      </c>
      <c r="BM2" s="24">
        <v>39326</v>
      </c>
      <c r="BN2" s="24">
        <v>39417</v>
      </c>
      <c r="BO2" s="23">
        <v>37258</v>
      </c>
      <c r="BP2" s="23">
        <v>34335</v>
      </c>
      <c r="BQ2" s="23">
        <v>35735</v>
      </c>
    </row>
    <row r="3" spans="1:70" x14ac:dyDescent="0.25">
      <c r="A3" s="22" t="s">
        <v>354</v>
      </c>
      <c r="B3" s="23">
        <f>+B26</f>
        <v>29342</v>
      </c>
      <c r="C3" s="23">
        <v>32843</v>
      </c>
      <c r="D3" s="23">
        <v>34700</v>
      </c>
      <c r="E3" s="23">
        <v>37226</v>
      </c>
      <c r="F3" s="24">
        <f>+F21</f>
        <v>39783</v>
      </c>
      <c r="G3" s="24">
        <f>+G21</f>
        <v>39722</v>
      </c>
      <c r="H3" s="23">
        <v>34639</v>
      </c>
      <c r="I3" s="23">
        <v>32905</v>
      </c>
      <c r="J3" s="23">
        <v>34669</v>
      </c>
      <c r="K3" s="23">
        <v>35217</v>
      </c>
      <c r="L3" s="23">
        <v>30376</v>
      </c>
      <c r="M3" s="23">
        <v>30133</v>
      </c>
      <c r="N3" s="23">
        <v>35947</v>
      </c>
      <c r="O3" s="23" t="s">
        <v>353</v>
      </c>
      <c r="P3" s="23">
        <v>35855</v>
      </c>
      <c r="Q3" s="24">
        <v>35217</v>
      </c>
      <c r="R3" s="24">
        <v>41061</v>
      </c>
      <c r="S3" s="24">
        <f>+S21</f>
        <v>39845</v>
      </c>
      <c r="T3" s="23">
        <v>37712</v>
      </c>
      <c r="U3" s="23">
        <v>36130</v>
      </c>
      <c r="V3" s="23">
        <v>33909</v>
      </c>
      <c r="W3" s="23">
        <v>34001</v>
      </c>
      <c r="X3" s="24"/>
      <c r="Y3" s="24">
        <v>40087</v>
      </c>
      <c r="Z3" s="24">
        <v>29952</v>
      </c>
      <c r="AA3" s="24">
        <v>39934</v>
      </c>
      <c r="AB3" s="24"/>
      <c r="AC3" s="24">
        <v>39722</v>
      </c>
      <c r="AD3" s="23">
        <v>35765</v>
      </c>
      <c r="AE3" s="24">
        <v>39814</v>
      </c>
      <c r="AF3" s="24"/>
      <c r="AG3" s="43">
        <v>35462</v>
      </c>
      <c r="AH3" s="23">
        <v>35735</v>
      </c>
      <c r="AI3" s="24">
        <v>40422</v>
      </c>
      <c r="AJ3" s="43">
        <v>35735</v>
      </c>
      <c r="AK3" s="23">
        <v>34790</v>
      </c>
      <c r="AL3" s="24">
        <f>+AL21</f>
        <v>39783</v>
      </c>
      <c r="AM3" s="23">
        <v>35034</v>
      </c>
      <c r="AN3" s="24">
        <v>39692</v>
      </c>
      <c r="AO3" s="23">
        <v>35855</v>
      </c>
      <c r="AP3" s="23">
        <v>34700</v>
      </c>
      <c r="AQ3" s="23">
        <v>41944</v>
      </c>
      <c r="AR3" s="24">
        <v>40118</v>
      </c>
      <c r="AS3" s="24">
        <v>39722</v>
      </c>
      <c r="AT3" s="23">
        <v>36892</v>
      </c>
      <c r="AU3" s="24">
        <v>40817</v>
      </c>
      <c r="AV3" s="23">
        <v>33512</v>
      </c>
      <c r="AW3" s="44">
        <v>34881</v>
      </c>
      <c r="AX3" s="23">
        <v>35855</v>
      </c>
      <c r="AY3" s="24"/>
      <c r="AZ3" s="23">
        <v>36161</v>
      </c>
      <c r="BA3" s="23"/>
      <c r="BB3" s="24"/>
      <c r="BC3" s="24">
        <v>40634</v>
      </c>
      <c r="BD3" s="25">
        <v>1989</v>
      </c>
      <c r="BE3" s="23">
        <v>33848</v>
      </c>
      <c r="BF3" s="24"/>
      <c r="BG3" s="24"/>
      <c r="BH3" s="23">
        <v>35704</v>
      </c>
      <c r="BI3" s="23">
        <v>36861</v>
      </c>
      <c r="BJ3" s="24">
        <v>36130</v>
      </c>
      <c r="BK3" s="24">
        <v>39934</v>
      </c>
      <c r="BL3" s="24">
        <v>41974</v>
      </c>
      <c r="BM3" s="24">
        <v>39753</v>
      </c>
      <c r="BN3" s="24">
        <v>39722</v>
      </c>
      <c r="BO3" s="44">
        <v>37347</v>
      </c>
      <c r="BP3" s="23">
        <v>34335</v>
      </c>
      <c r="BQ3" s="23">
        <v>36069</v>
      </c>
    </row>
    <row r="4" spans="1:70" ht="13.5" customHeight="1" x14ac:dyDescent="0.25">
      <c r="A4" s="19" t="s">
        <v>352</v>
      </c>
      <c r="B4" s="27" t="s">
        <v>351</v>
      </c>
      <c r="C4" s="27" t="s">
        <v>350</v>
      </c>
      <c r="D4" s="27" t="s">
        <v>349</v>
      </c>
      <c r="E4" s="27" t="s">
        <v>348</v>
      </c>
      <c r="F4" s="27" t="s">
        <v>292</v>
      </c>
      <c r="G4" s="27"/>
      <c r="H4" s="27" t="s">
        <v>347</v>
      </c>
      <c r="I4" s="27" t="s">
        <v>346</v>
      </c>
      <c r="J4" s="27" t="s">
        <v>345</v>
      </c>
      <c r="K4" s="27" t="s">
        <v>344</v>
      </c>
      <c r="L4" s="27" t="s">
        <v>370</v>
      </c>
      <c r="M4" s="27" t="s">
        <v>343</v>
      </c>
      <c r="N4" s="27" t="s">
        <v>371</v>
      </c>
      <c r="O4" s="27" t="s">
        <v>342</v>
      </c>
      <c r="P4" s="27" t="s">
        <v>341</v>
      </c>
      <c r="Q4" s="27" t="s">
        <v>340</v>
      </c>
      <c r="R4" s="27" t="s">
        <v>375</v>
      </c>
      <c r="S4" s="27"/>
      <c r="T4" s="27" t="s">
        <v>339</v>
      </c>
      <c r="U4" s="27" t="s">
        <v>338</v>
      </c>
      <c r="V4" s="27" t="s">
        <v>337</v>
      </c>
      <c r="W4" s="27" t="s">
        <v>336</v>
      </c>
      <c r="X4" s="27"/>
      <c r="Y4" s="27"/>
      <c r="Z4" s="27" t="s">
        <v>335</v>
      </c>
      <c r="AA4" s="27"/>
      <c r="AB4" s="27"/>
      <c r="AC4" s="27"/>
      <c r="AD4" s="27" t="s">
        <v>334</v>
      </c>
      <c r="AE4" s="27"/>
      <c r="AF4" s="27"/>
      <c r="AG4" s="27" t="s">
        <v>333</v>
      </c>
      <c r="AH4" s="27" t="s">
        <v>332</v>
      </c>
      <c r="AI4" s="27"/>
      <c r="AJ4" s="27" t="s">
        <v>331</v>
      </c>
      <c r="AK4" s="27" t="s">
        <v>330</v>
      </c>
      <c r="AL4" s="27"/>
      <c r="AM4" s="28" t="s">
        <v>329</v>
      </c>
      <c r="AN4" s="27"/>
      <c r="AO4" s="27" t="s">
        <v>328</v>
      </c>
      <c r="AP4" s="27" t="s">
        <v>368</v>
      </c>
      <c r="AQ4" s="27" t="s">
        <v>377</v>
      </c>
      <c r="AR4" s="27"/>
      <c r="AS4" s="27"/>
      <c r="AT4" s="27" t="s">
        <v>327</v>
      </c>
      <c r="AU4" s="27"/>
      <c r="AV4" s="27" t="s">
        <v>326</v>
      </c>
      <c r="AW4" s="27" t="s">
        <v>325</v>
      </c>
      <c r="AX4" s="27" t="s">
        <v>324</v>
      </c>
      <c r="AZ4" s="27" t="s">
        <v>323</v>
      </c>
      <c r="BD4" s="27" t="s">
        <v>322</v>
      </c>
      <c r="BE4" s="27" t="s">
        <v>321</v>
      </c>
      <c r="BH4" s="27" t="s">
        <v>320</v>
      </c>
      <c r="BI4" s="27" t="s">
        <v>319</v>
      </c>
      <c r="BJ4" s="27" t="s">
        <v>363</v>
      </c>
      <c r="BO4" s="27" t="s">
        <v>318</v>
      </c>
      <c r="BP4" s="27" t="s">
        <v>317</v>
      </c>
      <c r="BQ4" s="27" t="s">
        <v>316</v>
      </c>
      <c r="BR4" s="13" t="s">
        <v>292</v>
      </c>
    </row>
    <row r="5" spans="1:70" ht="12.6" thickBot="1" x14ac:dyDescent="0.3">
      <c r="A5" s="17" t="s">
        <v>315</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row>
    <row r="6" spans="1:70" ht="12.6" thickTop="1" x14ac:dyDescent="0.25">
      <c r="A6" s="19" t="s">
        <v>314</v>
      </c>
      <c r="B6" s="25" t="s">
        <v>264</v>
      </c>
      <c r="C6" s="25" t="s">
        <v>264</v>
      </c>
      <c r="D6" s="25" t="s">
        <v>264</v>
      </c>
      <c r="E6" s="25" t="s">
        <v>264</v>
      </c>
      <c r="F6" s="25" t="s">
        <v>264</v>
      </c>
      <c r="G6" s="25" t="s">
        <v>264</v>
      </c>
      <c r="H6" s="25" t="s">
        <v>263</v>
      </c>
      <c r="I6" s="25" t="s">
        <v>263</v>
      </c>
      <c r="J6" s="25" t="s">
        <v>263</v>
      </c>
      <c r="K6" s="25" t="s">
        <v>264</v>
      </c>
      <c r="L6" s="25" t="s">
        <v>263</v>
      </c>
      <c r="M6" s="25" t="s">
        <v>263</v>
      </c>
      <c r="N6" s="25" t="s">
        <v>264</v>
      </c>
      <c r="O6" s="25" t="s">
        <v>263</v>
      </c>
      <c r="P6" s="25" t="s">
        <v>264</v>
      </c>
      <c r="Q6" s="25" t="s">
        <v>264</v>
      </c>
      <c r="R6" s="25" t="s">
        <v>264</v>
      </c>
      <c r="S6" s="25" t="s">
        <v>264</v>
      </c>
      <c r="T6" s="25" t="s">
        <v>263</v>
      </c>
      <c r="U6" s="25" t="s">
        <v>264</v>
      </c>
      <c r="V6" s="25" t="s">
        <v>263</v>
      </c>
      <c r="W6" s="25" t="s">
        <v>264</v>
      </c>
      <c r="X6" s="25" t="s">
        <v>264</v>
      </c>
      <c r="Y6" s="25" t="s">
        <v>264</v>
      </c>
      <c r="Z6" s="25" t="s">
        <v>263</v>
      </c>
      <c r="AA6" s="25" t="s">
        <v>264</v>
      </c>
      <c r="AB6" s="25" t="s">
        <v>264</v>
      </c>
      <c r="AC6" s="25" t="s">
        <v>264</v>
      </c>
      <c r="AD6" s="25" t="s">
        <v>263</v>
      </c>
      <c r="AE6" s="25" t="s">
        <v>264</v>
      </c>
      <c r="AF6" s="25" t="s">
        <v>264</v>
      </c>
      <c r="AG6" s="25" t="s">
        <v>263</v>
      </c>
      <c r="AH6" s="25" t="s">
        <v>264</v>
      </c>
      <c r="AI6" s="25" t="s">
        <v>264</v>
      </c>
      <c r="AJ6" s="25" t="s">
        <v>264</v>
      </c>
      <c r="AK6" s="25" t="s">
        <v>263</v>
      </c>
      <c r="AL6" s="25" t="s">
        <v>264</v>
      </c>
      <c r="AM6" s="25" t="s">
        <v>263</v>
      </c>
      <c r="AN6" s="25" t="s">
        <v>264</v>
      </c>
      <c r="AO6" s="25" t="s">
        <v>263</v>
      </c>
      <c r="AP6" s="25" t="s">
        <v>264</v>
      </c>
      <c r="AQ6" s="25" t="s">
        <v>264</v>
      </c>
      <c r="AR6" s="25" t="s">
        <v>264</v>
      </c>
      <c r="AS6" s="25" t="s">
        <v>264</v>
      </c>
      <c r="AT6" s="25" t="s">
        <v>263</v>
      </c>
      <c r="AU6" s="25" t="s">
        <v>264</v>
      </c>
      <c r="AV6" s="25" t="s">
        <v>264</v>
      </c>
      <c r="AW6" s="25" t="s">
        <v>263</v>
      </c>
      <c r="AX6" s="25" t="s">
        <v>264</v>
      </c>
      <c r="AY6" s="25" t="s">
        <v>264</v>
      </c>
      <c r="AZ6" s="25" t="s">
        <v>263</v>
      </c>
      <c r="BA6" s="25" t="s">
        <v>264</v>
      </c>
      <c r="BB6" s="25" t="s">
        <v>264</v>
      </c>
      <c r="BC6" s="25" t="s">
        <v>264</v>
      </c>
      <c r="BD6" s="25" t="s">
        <v>264</v>
      </c>
      <c r="BE6" s="25" t="s">
        <v>263</v>
      </c>
      <c r="BF6" s="25" t="s">
        <v>264</v>
      </c>
      <c r="BG6" s="25" t="s">
        <v>264</v>
      </c>
      <c r="BH6" s="25" t="s">
        <v>263</v>
      </c>
      <c r="BI6" s="25" t="s">
        <v>264</v>
      </c>
      <c r="BJ6" s="25" t="s">
        <v>264</v>
      </c>
      <c r="BK6" s="25" t="s">
        <v>264</v>
      </c>
      <c r="BL6" s="25" t="s">
        <v>264</v>
      </c>
      <c r="BM6" s="25" t="s">
        <v>264</v>
      </c>
      <c r="BN6" s="25" t="s">
        <v>264</v>
      </c>
      <c r="BO6" s="25" t="s">
        <v>264</v>
      </c>
      <c r="BP6" s="25" t="s">
        <v>264</v>
      </c>
      <c r="BQ6" s="25" t="s">
        <v>263</v>
      </c>
    </row>
    <row r="7" spans="1:70" x14ac:dyDescent="0.25">
      <c r="A7" s="26" t="s">
        <v>445</v>
      </c>
      <c r="B7" s="25">
        <v>1979</v>
      </c>
      <c r="C7" s="25">
        <v>1979</v>
      </c>
      <c r="D7" s="25">
        <v>1979</v>
      </c>
      <c r="E7" s="25">
        <v>1979</v>
      </c>
      <c r="F7" s="25"/>
      <c r="G7" s="25"/>
      <c r="H7" s="25"/>
      <c r="I7" s="25"/>
      <c r="J7" s="25"/>
      <c r="K7" s="25">
        <v>1996</v>
      </c>
      <c r="L7" s="25"/>
      <c r="M7" s="25"/>
      <c r="N7" s="25">
        <v>1988</v>
      </c>
      <c r="O7" s="25"/>
      <c r="P7" s="25">
        <v>1997</v>
      </c>
      <c r="Q7" s="25">
        <v>1994</v>
      </c>
      <c r="R7" s="25"/>
      <c r="S7" s="25"/>
      <c r="T7" s="25"/>
      <c r="U7" s="25">
        <v>1998</v>
      </c>
      <c r="V7" s="25"/>
      <c r="W7" s="25">
        <v>1969</v>
      </c>
      <c r="X7" s="25"/>
      <c r="Y7" s="25"/>
      <c r="Z7" s="25"/>
      <c r="AA7" s="25"/>
      <c r="AB7" s="25"/>
      <c r="AC7" s="25"/>
      <c r="AD7" s="25"/>
      <c r="AE7" s="25"/>
      <c r="AF7" s="25"/>
      <c r="AG7" s="25"/>
      <c r="AH7" s="25">
        <v>1971</v>
      </c>
      <c r="AI7" s="25"/>
      <c r="AJ7" s="25">
        <v>1996</v>
      </c>
      <c r="AK7" s="25"/>
      <c r="AL7" s="25"/>
      <c r="AM7" s="25"/>
      <c r="AN7" s="25"/>
      <c r="AO7" s="25"/>
      <c r="AP7" s="25">
        <v>1986</v>
      </c>
      <c r="AQ7" s="25">
        <v>2004</v>
      </c>
      <c r="AR7" s="25"/>
      <c r="AS7" s="25"/>
      <c r="AT7" s="25"/>
      <c r="AU7" s="25"/>
      <c r="AV7" s="25">
        <v>1961</v>
      </c>
      <c r="AW7" s="25"/>
      <c r="AX7" s="25">
        <v>1963</v>
      </c>
      <c r="AY7" s="25"/>
      <c r="AZ7" s="25"/>
      <c r="BA7" s="25"/>
      <c r="BB7" s="25"/>
      <c r="BC7" s="25"/>
      <c r="BD7" s="25">
        <v>1987</v>
      </c>
      <c r="BE7" s="25"/>
      <c r="BF7" s="25"/>
      <c r="BG7" s="25"/>
      <c r="BH7" s="25"/>
      <c r="BI7" s="25">
        <v>1983</v>
      </c>
      <c r="BJ7" s="25">
        <v>1998</v>
      </c>
      <c r="BK7" s="25"/>
      <c r="BL7" s="25"/>
      <c r="BM7" s="25"/>
      <c r="BN7" s="25"/>
      <c r="BO7" s="25">
        <v>2002</v>
      </c>
      <c r="BP7" s="25">
        <v>1985</v>
      </c>
      <c r="BQ7" s="25"/>
    </row>
    <row r="8" spans="1:70" x14ac:dyDescent="0.25">
      <c r="A8" s="26" t="s">
        <v>451</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row>
    <row r="9" spans="1:70" x14ac:dyDescent="0.25">
      <c r="A9" s="26" t="s">
        <v>452</v>
      </c>
      <c r="B9" s="31" t="s">
        <v>313</v>
      </c>
      <c r="C9" s="31" t="s">
        <v>313</v>
      </c>
      <c r="D9" s="31">
        <v>30000</v>
      </c>
      <c r="E9" s="31">
        <v>30000</v>
      </c>
      <c r="F9" s="31">
        <v>20000</v>
      </c>
      <c r="G9" s="31">
        <v>20000</v>
      </c>
      <c r="H9" s="31">
        <v>0</v>
      </c>
      <c r="I9" s="31">
        <v>0</v>
      </c>
      <c r="J9" s="31">
        <v>0</v>
      </c>
      <c r="K9" s="31">
        <v>5000</v>
      </c>
      <c r="L9" s="31">
        <v>0</v>
      </c>
      <c r="M9" s="31">
        <v>0</v>
      </c>
      <c r="N9" s="31">
        <v>10000000</v>
      </c>
      <c r="O9" s="31">
        <v>0</v>
      </c>
      <c r="P9" s="31">
        <v>50000</v>
      </c>
      <c r="Q9" s="31">
        <v>100000</v>
      </c>
      <c r="R9" s="31">
        <v>100000</v>
      </c>
      <c r="S9" s="31">
        <v>300000</v>
      </c>
      <c r="T9" s="31">
        <v>0</v>
      </c>
      <c r="U9" s="31">
        <v>7416</v>
      </c>
      <c r="V9" s="31">
        <v>0</v>
      </c>
      <c r="W9" s="31" t="s">
        <v>313</v>
      </c>
      <c r="X9" s="31">
        <v>70000</v>
      </c>
      <c r="Y9" s="31">
        <v>20000</v>
      </c>
      <c r="Z9" s="31">
        <v>0</v>
      </c>
      <c r="AA9" s="31">
        <v>20000</v>
      </c>
      <c r="AB9" s="31">
        <v>6000000</v>
      </c>
      <c r="AC9" s="31" t="s">
        <v>312</v>
      </c>
      <c r="AD9" s="31">
        <v>0</v>
      </c>
      <c r="AE9" s="31">
        <v>20000</v>
      </c>
      <c r="AF9" s="31">
        <v>103291</v>
      </c>
      <c r="AG9" s="31">
        <v>0</v>
      </c>
      <c r="AH9" s="31" t="s">
        <v>313</v>
      </c>
      <c r="AI9" s="31">
        <v>700000</v>
      </c>
      <c r="AJ9" s="31">
        <v>20000000</v>
      </c>
      <c r="AK9" s="31">
        <v>0</v>
      </c>
      <c r="AL9" s="31">
        <v>20000</v>
      </c>
      <c r="AM9" s="31">
        <v>0</v>
      </c>
      <c r="AN9" s="31">
        <v>20000</v>
      </c>
      <c r="AO9" s="31">
        <v>0</v>
      </c>
      <c r="AP9" s="31" t="s">
        <v>313</v>
      </c>
      <c r="AQ9" s="31">
        <v>6000</v>
      </c>
      <c r="AR9" s="32">
        <v>0</v>
      </c>
      <c r="AS9" s="31">
        <v>20000</v>
      </c>
      <c r="AT9" s="31">
        <v>0</v>
      </c>
      <c r="AU9" s="31"/>
      <c r="AV9" s="31" t="s">
        <v>313</v>
      </c>
      <c r="AW9" s="31">
        <v>0</v>
      </c>
      <c r="AX9" s="31">
        <v>10000</v>
      </c>
      <c r="AY9" s="31">
        <v>25000</v>
      </c>
      <c r="AZ9" s="31">
        <v>0</v>
      </c>
      <c r="BA9" s="31">
        <v>400000</v>
      </c>
      <c r="BB9" s="31">
        <v>22000</v>
      </c>
      <c r="BC9" s="31">
        <v>20000</v>
      </c>
      <c r="BD9" s="31">
        <v>100000</v>
      </c>
      <c r="BE9" s="31">
        <v>0</v>
      </c>
      <c r="BF9" s="31">
        <v>250000</v>
      </c>
      <c r="BG9" s="31">
        <v>30000</v>
      </c>
      <c r="BH9" s="31">
        <v>0</v>
      </c>
      <c r="BI9" s="31" t="s">
        <v>313</v>
      </c>
      <c r="BJ9" s="31">
        <v>1200</v>
      </c>
      <c r="BK9" s="31">
        <v>50000</v>
      </c>
      <c r="BL9" s="31">
        <v>200000</v>
      </c>
      <c r="BM9" s="31">
        <v>35000</v>
      </c>
      <c r="BN9" s="31">
        <v>100000</v>
      </c>
      <c r="BO9" s="31">
        <v>100000</v>
      </c>
      <c r="BP9" s="31">
        <v>250000</v>
      </c>
      <c r="BQ9" s="31">
        <v>0</v>
      </c>
    </row>
    <row r="10" spans="1:70" x14ac:dyDescent="0.25">
      <c r="A10" s="26" t="s">
        <v>453</v>
      </c>
      <c r="B10" s="33"/>
      <c r="C10" s="33"/>
      <c r="D10" s="33">
        <v>4.04</v>
      </c>
      <c r="E10" s="33">
        <v>4.1900000000000004</v>
      </c>
      <c r="F10" s="33">
        <v>0.61032922084261121</v>
      </c>
      <c r="G10" s="33">
        <v>0.63420923049375533</v>
      </c>
      <c r="H10" s="33">
        <v>0</v>
      </c>
      <c r="I10" s="33">
        <v>0</v>
      </c>
      <c r="J10" s="33">
        <v>0</v>
      </c>
      <c r="K10" s="33">
        <v>2.37</v>
      </c>
      <c r="L10" s="33">
        <v>0</v>
      </c>
      <c r="M10" s="33">
        <v>0</v>
      </c>
      <c r="N10" s="33">
        <v>3.29</v>
      </c>
      <c r="O10" s="33">
        <v>0</v>
      </c>
      <c r="P10" s="33">
        <v>1.8</v>
      </c>
      <c r="Q10" s="33">
        <v>0.75</v>
      </c>
      <c r="R10" s="33">
        <f>100000/22606</f>
        <v>4.4236043528266835</v>
      </c>
      <c r="S10" s="33">
        <v>0.96864234229121149</v>
      </c>
      <c r="T10" s="33">
        <v>0</v>
      </c>
      <c r="U10" s="33">
        <v>3.81</v>
      </c>
      <c r="V10" s="33">
        <v>0</v>
      </c>
      <c r="W10" s="33"/>
      <c r="X10" s="33">
        <v>2.2876215279609808</v>
      </c>
      <c r="Y10" s="33">
        <v>0.67642141095214603</v>
      </c>
      <c r="Z10" s="33">
        <v>0</v>
      </c>
      <c r="AA10" s="33">
        <v>0.98859849756220342</v>
      </c>
      <c r="AB10" s="33">
        <v>2.3679783731213502</v>
      </c>
      <c r="AC10" s="33"/>
      <c r="AD10" s="33">
        <v>0</v>
      </c>
      <c r="AE10" s="33">
        <v>0.45922573013224027</v>
      </c>
      <c r="AF10" s="33">
        <v>3.9665131619638889</v>
      </c>
      <c r="AG10" s="33">
        <v>0</v>
      </c>
      <c r="AH10" s="33"/>
      <c r="AI10" s="33">
        <v>0.84351079869451606</v>
      </c>
      <c r="AJ10" s="33">
        <v>2.1800000000000002</v>
      </c>
      <c r="AK10" s="33">
        <v>0</v>
      </c>
      <c r="AL10" s="33">
        <v>3.0800125301908463</v>
      </c>
      <c r="AM10" s="33">
        <v>0</v>
      </c>
      <c r="AN10" s="33">
        <v>0.2562299483795889</v>
      </c>
      <c r="AO10" s="33">
        <v>0</v>
      </c>
      <c r="AP10" s="33"/>
      <c r="AQ10" s="33">
        <v>0.21</v>
      </c>
      <c r="AR10" s="33">
        <v>0</v>
      </c>
      <c r="AS10" s="33">
        <v>0.57614675801527793</v>
      </c>
      <c r="AT10" s="33">
        <v>0</v>
      </c>
      <c r="AU10" s="33">
        <v>0</v>
      </c>
      <c r="AV10" s="33"/>
      <c r="AW10" s="33">
        <v>0</v>
      </c>
      <c r="AX10" s="33">
        <v>3.22</v>
      </c>
      <c r="AY10" s="33">
        <v>1.5717262663197757</v>
      </c>
      <c r="AZ10" s="33">
        <v>0</v>
      </c>
      <c r="BA10" s="33">
        <v>1.7096015454992191</v>
      </c>
      <c r="BB10" s="33">
        <v>1.2843779537580542</v>
      </c>
      <c r="BC10" s="33">
        <v>0.85262023500802675</v>
      </c>
      <c r="BD10" s="33">
        <v>7.18</v>
      </c>
      <c r="BE10" s="33">
        <v>0</v>
      </c>
      <c r="BF10" s="33">
        <v>0.73160903104204777</v>
      </c>
      <c r="BG10" s="33">
        <v>0.43472127688249085</v>
      </c>
      <c r="BH10" s="33">
        <v>0</v>
      </c>
      <c r="BI10" s="33"/>
      <c r="BJ10" s="33">
        <v>0.59</v>
      </c>
      <c r="BK10" s="33">
        <v>3.2265401377212855</v>
      </c>
      <c r="BL10" s="33">
        <v>6.19</v>
      </c>
      <c r="BM10" s="33">
        <v>1.5999242228247956</v>
      </c>
      <c r="BN10" s="33">
        <v>2.2389661222837089</v>
      </c>
      <c r="BO10" s="33">
        <v>1.4</v>
      </c>
      <c r="BP10" s="33">
        <v>0.96</v>
      </c>
      <c r="BQ10" s="33">
        <v>0</v>
      </c>
    </row>
    <row r="11" spans="1:70" ht="12.6" thickBot="1" x14ac:dyDescent="0.3">
      <c r="A11" s="17" t="s">
        <v>311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row>
    <row r="12" spans="1:70" ht="12.6" thickTop="1" x14ac:dyDescent="0.25">
      <c r="A12" s="34" t="s">
        <v>310</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row>
    <row r="13" spans="1:70" x14ac:dyDescent="0.25">
      <c r="A13" s="34" t="s">
        <v>309</v>
      </c>
      <c r="B13" s="25" t="s">
        <v>263</v>
      </c>
      <c r="C13" s="25" t="s">
        <v>264</v>
      </c>
      <c r="D13" s="25" t="s">
        <v>263</v>
      </c>
      <c r="E13" s="25" t="s">
        <v>264</v>
      </c>
      <c r="F13" s="25" t="s">
        <v>263</v>
      </c>
      <c r="G13" s="25" t="s">
        <v>263</v>
      </c>
      <c r="H13" s="25" t="s">
        <v>263</v>
      </c>
      <c r="I13" s="25" t="s">
        <v>264</v>
      </c>
      <c r="J13" s="25" t="s">
        <v>263</v>
      </c>
      <c r="K13" s="25" t="s">
        <v>263</v>
      </c>
      <c r="L13" s="25" t="s">
        <v>263</v>
      </c>
      <c r="M13" s="25" t="s">
        <v>263</v>
      </c>
      <c r="N13" s="25" t="s">
        <v>263</v>
      </c>
      <c r="O13" s="25" t="s">
        <v>263</v>
      </c>
      <c r="P13" s="25" t="s">
        <v>263</v>
      </c>
      <c r="Q13" s="25" t="s">
        <v>263</v>
      </c>
      <c r="R13" s="25" t="s">
        <v>264</v>
      </c>
      <c r="S13" s="25" t="s">
        <v>263</v>
      </c>
      <c r="T13" s="25" t="s">
        <v>263</v>
      </c>
      <c r="U13" s="25" t="s">
        <v>264</v>
      </c>
      <c r="V13" s="25" t="s">
        <v>263</v>
      </c>
      <c r="W13" s="25" t="s">
        <v>263</v>
      </c>
      <c r="X13" s="25" t="s">
        <v>263</v>
      </c>
      <c r="Y13" s="25" t="s">
        <v>263</v>
      </c>
      <c r="Z13" s="25" t="s">
        <v>263</v>
      </c>
      <c r="AA13" s="25" t="s">
        <v>264</v>
      </c>
      <c r="AB13" s="25" t="s">
        <v>263</v>
      </c>
      <c r="AC13" s="25" t="s">
        <v>263</v>
      </c>
      <c r="AD13" s="25" t="s">
        <v>263</v>
      </c>
      <c r="AE13" s="25" t="s">
        <v>263</v>
      </c>
      <c r="AF13" s="25" t="s">
        <v>263</v>
      </c>
      <c r="AG13" s="25" t="s">
        <v>263</v>
      </c>
      <c r="AH13" s="25" t="s">
        <v>263</v>
      </c>
      <c r="AI13" s="25" t="s">
        <v>263</v>
      </c>
      <c r="AJ13" s="25" t="s">
        <v>263</v>
      </c>
      <c r="AK13" s="25" t="s">
        <v>263</v>
      </c>
      <c r="AL13" s="25" t="s">
        <v>264</v>
      </c>
      <c r="AM13" s="25" t="s">
        <v>263</v>
      </c>
      <c r="AN13" s="25" t="s">
        <v>263</v>
      </c>
      <c r="AO13" s="25" t="s">
        <v>263</v>
      </c>
      <c r="AP13" s="25" t="s">
        <v>263</v>
      </c>
      <c r="AQ13" s="25" t="s">
        <v>263</v>
      </c>
      <c r="AR13" s="25" t="s">
        <v>263</v>
      </c>
      <c r="AS13" s="25" t="s">
        <v>263</v>
      </c>
      <c r="AT13" s="25" t="s">
        <v>263</v>
      </c>
      <c r="AU13" s="25" t="s">
        <v>263</v>
      </c>
      <c r="AV13" s="25" t="s">
        <v>263</v>
      </c>
      <c r="AW13" s="25" t="s">
        <v>263</v>
      </c>
      <c r="AX13" s="25" t="s">
        <v>263</v>
      </c>
      <c r="AY13" s="25" t="s">
        <v>263</v>
      </c>
      <c r="AZ13" s="25" t="s">
        <v>263</v>
      </c>
      <c r="BA13" s="25" t="s">
        <v>263</v>
      </c>
      <c r="BB13" s="25" t="s">
        <v>263</v>
      </c>
      <c r="BC13" s="25" t="s">
        <v>263</v>
      </c>
      <c r="BD13" s="25" t="s">
        <v>263</v>
      </c>
      <c r="BE13" s="25" t="s">
        <v>263</v>
      </c>
      <c r="BF13" s="25" t="s">
        <v>263</v>
      </c>
      <c r="BG13" s="25" t="s">
        <v>263</v>
      </c>
      <c r="BH13" s="25" t="s">
        <v>263</v>
      </c>
      <c r="BI13" s="25" t="s">
        <v>263</v>
      </c>
      <c r="BJ13" s="25" t="s">
        <v>263</v>
      </c>
      <c r="BK13" s="25" t="s">
        <v>263</v>
      </c>
      <c r="BL13" s="25" t="s">
        <v>264</v>
      </c>
      <c r="BM13" s="25" t="s">
        <v>263</v>
      </c>
      <c r="BN13" s="25" t="s">
        <v>263</v>
      </c>
      <c r="BO13" s="25" t="s">
        <v>264</v>
      </c>
      <c r="BP13" s="25" t="s">
        <v>263</v>
      </c>
      <c r="BQ13" s="25" t="s">
        <v>263</v>
      </c>
    </row>
    <row r="14" spans="1:70" x14ac:dyDescent="0.25">
      <c r="A14" s="26" t="s">
        <v>446</v>
      </c>
      <c r="B14" s="25"/>
      <c r="C14" s="36">
        <v>32870</v>
      </c>
      <c r="D14" s="35"/>
      <c r="E14" s="36">
        <v>37228</v>
      </c>
      <c r="F14" s="25"/>
      <c r="G14" s="25"/>
      <c r="H14" s="35"/>
      <c r="I14" s="36">
        <v>32933</v>
      </c>
      <c r="J14" s="35"/>
      <c r="K14" s="35"/>
      <c r="L14" s="35"/>
      <c r="M14" s="35"/>
      <c r="N14" s="35"/>
      <c r="O14" s="35"/>
      <c r="P14" s="35"/>
      <c r="Q14" s="35"/>
      <c r="R14" s="85">
        <v>41361</v>
      </c>
      <c r="S14" s="25"/>
      <c r="T14" s="35"/>
      <c r="U14" s="36">
        <v>36231</v>
      </c>
      <c r="V14" s="35"/>
      <c r="W14" s="35"/>
      <c r="X14" s="25"/>
      <c r="Y14" s="25"/>
      <c r="Z14" s="35"/>
      <c r="AA14" s="36">
        <v>42205</v>
      </c>
      <c r="AB14" s="25"/>
      <c r="AC14" s="25"/>
      <c r="AD14" s="35"/>
      <c r="AE14" s="25"/>
      <c r="AF14" s="25"/>
      <c r="AG14" s="35"/>
      <c r="AH14" s="35"/>
      <c r="AI14" s="25"/>
      <c r="AJ14" s="35"/>
      <c r="AK14" s="35"/>
      <c r="AL14" s="36">
        <v>39783</v>
      </c>
      <c r="AM14" s="35"/>
      <c r="AN14" s="25"/>
      <c r="AO14" s="35"/>
      <c r="AP14" s="35"/>
      <c r="AQ14" s="35"/>
      <c r="AR14" s="25"/>
      <c r="AS14" s="25"/>
      <c r="AT14" s="35"/>
      <c r="AU14" s="25"/>
      <c r="AV14" s="35"/>
      <c r="AW14" s="35"/>
      <c r="AX14" s="35"/>
      <c r="AY14" s="25"/>
      <c r="AZ14" s="35"/>
      <c r="BA14" s="25"/>
      <c r="BB14" s="25"/>
      <c r="BC14" s="25"/>
      <c r="BD14" s="35"/>
      <c r="BE14" s="35"/>
      <c r="BF14" s="25"/>
      <c r="BG14" s="25"/>
      <c r="BH14" s="35"/>
      <c r="BI14" s="35"/>
      <c r="BJ14" s="35"/>
      <c r="BK14" s="25"/>
      <c r="BL14" s="24">
        <v>41699</v>
      </c>
      <c r="BM14" s="25"/>
      <c r="BN14" s="25"/>
      <c r="BO14" s="36">
        <v>37473</v>
      </c>
      <c r="BP14" s="35"/>
      <c r="BQ14" s="35"/>
    </row>
    <row r="15" spans="1:70" x14ac:dyDescent="0.25">
      <c r="A15" s="26" t="s">
        <v>447</v>
      </c>
      <c r="B15" s="25"/>
      <c r="C15" s="25">
        <v>120</v>
      </c>
      <c r="D15" s="25"/>
      <c r="E15" s="25">
        <v>12</v>
      </c>
      <c r="F15" s="25"/>
      <c r="G15" s="25"/>
      <c r="H15" s="25"/>
      <c r="I15" s="25">
        <v>29</v>
      </c>
      <c r="J15" s="25"/>
      <c r="K15" s="25"/>
      <c r="L15" s="25"/>
      <c r="M15" s="25"/>
      <c r="N15" s="25"/>
      <c r="O15" s="25"/>
      <c r="P15" s="25"/>
      <c r="Q15" s="25"/>
      <c r="R15" s="25">
        <v>14</v>
      </c>
      <c r="S15" s="25"/>
      <c r="T15" s="25"/>
      <c r="U15" s="25">
        <v>6</v>
      </c>
      <c r="V15" s="25"/>
      <c r="W15" s="25"/>
      <c r="X15" s="25"/>
      <c r="Y15" s="25"/>
      <c r="Z15" s="25"/>
      <c r="AA15" s="36" t="s">
        <v>454</v>
      </c>
      <c r="AB15" s="25"/>
      <c r="AC15" s="25"/>
      <c r="AD15" s="25"/>
      <c r="AE15" s="25"/>
      <c r="AF15" s="25"/>
      <c r="AG15" s="25"/>
      <c r="AH15" s="25"/>
      <c r="AI15" s="25"/>
      <c r="AJ15" s="25"/>
      <c r="AK15" s="25"/>
      <c r="AL15" s="25">
        <v>6</v>
      </c>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v>40</v>
      </c>
      <c r="BM15" s="25"/>
      <c r="BN15" s="25"/>
      <c r="BO15" s="25">
        <v>36</v>
      </c>
      <c r="BP15" s="25"/>
      <c r="BQ15" s="25"/>
    </row>
    <row r="16" spans="1:70" x14ac:dyDescent="0.25">
      <c r="A16" s="26" t="s">
        <v>362</v>
      </c>
      <c r="B16" s="25"/>
      <c r="C16" s="25" t="s">
        <v>264</v>
      </c>
      <c r="D16" s="25"/>
      <c r="E16" s="25" t="s">
        <v>263</v>
      </c>
      <c r="F16" s="25"/>
      <c r="G16" s="25"/>
      <c r="H16" s="25"/>
      <c r="I16" s="25" t="s">
        <v>263</v>
      </c>
      <c r="J16" s="25"/>
      <c r="K16" s="25"/>
      <c r="L16" s="25"/>
      <c r="M16" s="25"/>
      <c r="N16" s="25"/>
      <c r="O16" s="25"/>
      <c r="P16" s="25"/>
      <c r="Q16" s="25"/>
      <c r="R16" s="25" t="s">
        <v>263</v>
      </c>
      <c r="S16" s="25"/>
      <c r="T16" s="25"/>
      <c r="U16" s="25" t="s">
        <v>263</v>
      </c>
      <c r="V16" s="25"/>
      <c r="W16" s="25"/>
      <c r="X16" s="25"/>
      <c r="Y16" s="25"/>
      <c r="Z16" s="25"/>
      <c r="AA16" s="36" t="s">
        <v>380</v>
      </c>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t="s">
        <v>381</v>
      </c>
      <c r="BM16" s="25"/>
      <c r="BN16" s="25"/>
      <c r="BO16" s="25" t="s">
        <v>264</v>
      </c>
      <c r="BP16" s="25"/>
      <c r="BQ16" s="25"/>
    </row>
    <row r="17" spans="1:70" x14ac:dyDescent="0.25">
      <c r="A17" s="34" t="s">
        <v>308</v>
      </c>
      <c r="B17" s="25" t="s">
        <v>263</v>
      </c>
      <c r="C17" s="25" t="s">
        <v>264</v>
      </c>
      <c r="D17" s="25" t="s">
        <v>263</v>
      </c>
      <c r="E17" s="25" t="s">
        <v>264</v>
      </c>
      <c r="F17" s="25" t="s">
        <v>263</v>
      </c>
      <c r="G17" s="25" t="s">
        <v>263</v>
      </c>
      <c r="H17" s="25" t="s">
        <v>263</v>
      </c>
      <c r="I17" s="25" t="s">
        <v>263</v>
      </c>
      <c r="J17" s="25" t="s">
        <v>263</v>
      </c>
      <c r="K17" s="25" t="s">
        <v>263</v>
      </c>
      <c r="L17" s="25" t="s">
        <v>263</v>
      </c>
      <c r="M17" s="25" t="s">
        <v>263</v>
      </c>
      <c r="N17" s="25" t="s">
        <v>263</v>
      </c>
      <c r="O17" s="25" t="s">
        <v>263</v>
      </c>
      <c r="P17" s="25" t="s">
        <v>263</v>
      </c>
      <c r="Q17" s="25" t="s">
        <v>263</v>
      </c>
      <c r="R17" s="25" t="s">
        <v>264</v>
      </c>
      <c r="S17" s="25" t="s">
        <v>263</v>
      </c>
      <c r="T17" s="25" t="s">
        <v>263</v>
      </c>
      <c r="U17" s="25" t="s">
        <v>264</v>
      </c>
      <c r="V17" s="25" t="s">
        <v>263</v>
      </c>
      <c r="W17" s="25" t="s">
        <v>263</v>
      </c>
      <c r="X17" s="25" t="s">
        <v>263</v>
      </c>
      <c r="Y17" s="25" t="s">
        <v>263</v>
      </c>
      <c r="Z17" s="25" t="s">
        <v>263</v>
      </c>
      <c r="AA17" s="25" t="s">
        <v>264</v>
      </c>
      <c r="AB17" s="25" t="s">
        <v>263</v>
      </c>
      <c r="AC17" s="25" t="s">
        <v>263</v>
      </c>
      <c r="AD17" s="25" t="s">
        <v>263</v>
      </c>
      <c r="AE17" s="25" t="s">
        <v>263</v>
      </c>
      <c r="AF17" s="25" t="s">
        <v>263</v>
      </c>
      <c r="AG17" s="25" t="s">
        <v>263</v>
      </c>
      <c r="AH17" s="25" t="s">
        <v>263</v>
      </c>
      <c r="AI17" s="25" t="s">
        <v>263</v>
      </c>
      <c r="AJ17" s="25" t="s">
        <v>263</v>
      </c>
      <c r="AK17" s="25" t="s">
        <v>263</v>
      </c>
      <c r="AL17" s="25" t="s">
        <v>263</v>
      </c>
      <c r="AM17" s="25" t="s">
        <v>263</v>
      </c>
      <c r="AN17" s="25" t="s">
        <v>263</v>
      </c>
      <c r="AO17" s="25" t="s">
        <v>263</v>
      </c>
      <c r="AP17" s="25" t="s">
        <v>263</v>
      </c>
      <c r="AQ17" s="25" t="s">
        <v>263</v>
      </c>
      <c r="AR17" s="25" t="s">
        <v>263</v>
      </c>
      <c r="AS17" s="25" t="s">
        <v>263</v>
      </c>
      <c r="AT17" s="25" t="s">
        <v>263</v>
      </c>
      <c r="AU17" s="25" t="s">
        <v>263</v>
      </c>
      <c r="AV17" s="25" t="s">
        <v>263</v>
      </c>
      <c r="AW17" s="25" t="s">
        <v>263</v>
      </c>
      <c r="AX17" s="25" t="s">
        <v>263</v>
      </c>
      <c r="AY17" s="25" t="s">
        <v>263</v>
      </c>
      <c r="AZ17" s="25" t="s">
        <v>263</v>
      </c>
      <c r="BA17" s="25" t="s">
        <v>263</v>
      </c>
      <c r="BB17" s="25" t="s">
        <v>263</v>
      </c>
      <c r="BC17" s="25" t="s">
        <v>263</v>
      </c>
      <c r="BD17" s="25" t="s">
        <v>263</v>
      </c>
      <c r="BE17" s="25" t="s">
        <v>263</v>
      </c>
      <c r="BF17" s="25" t="s">
        <v>263</v>
      </c>
      <c r="BG17" s="25" t="s">
        <v>263</v>
      </c>
      <c r="BH17" s="25" t="s">
        <v>263</v>
      </c>
      <c r="BI17" s="25" t="s">
        <v>263</v>
      </c>
      <c r="BJ17" s="25" t="s">
        <v>263</v>
      </c>
      <c r="BK17" s="25" t="s">
        <v>263</v>
      </c>
      <c r="BL17" s="25" t="s">
        <v>263</v>
      </c>
      <c r="BM17" s="25" t="s">
        <v>263</v>
      </c>
      <c r="BN17" s="25" t="s">
        <v>263</v>
      </c>
      <c r="BO17" s="25" t="s">
        <v>264</v>
      </c>
      <c r="BP17" s="25" t="s">
        <v>263</v>
      </c>
      <c r="BQ17" s="25" t="s">
        <v>263</v>
      </c>
    </row>
    <row r="18" spans="1:70" x14ac:dyDescent="0.25">
      <c r="A18" s="26" t="s">
        <v>446</v>
      </c>
      <c r="B18" s="25"/>
      <c r="C18" s="36">
        <v>32874</v>
      </c>
      <c r="D18" s="35"/>
      <c r="E18" s="36">
        <v>37256</v>
      </c>
      <c r="F18" s="25"/>
      <c r="G18" s="25"/>
      <c r="H18" s="35"/>
      <c r="I18" s="35"/>
      <c r="J18" s="35"/>
      <c r="K18" s="35"/>
      <c r="L18" s="35"/>
      <c r="M18" s="35"/>
      <c r="N18" s="35"/>
      <c r="O18" s="35"/>
      <c r="P18" s="35"/>
      <c r="Q18" s="35"/>
      <c r="R18" s="85">
        <v>41351</v>
      </c>
      <c r="S18" s="25"/>
      <c r="T18" s="35"/>
      <c r="U18" s="36">
        <v>36227</v>
      </c>
      <c r="V18" s="35"/>
      <c r="W18" s="35"/>
      <c r="X18" s="25"/>
      <c r="Y18" s="25"/>
      <c r="Z18" s="35"/>
      <c r="AA18" s="36">
        <v>42184</v>
      </c>
      <c r="AB18" s="25"/>
      <c r="AC18" s="25"/>
      <c r="AD18" s="35"/>
      <c r="AE18" s="25"/>
      <c r="AF18" s="25"/>
      <c r="AG18" s="35"/>
      <c r="AH18" s="35"/>
      <c r="AI18" s="25"/>
      <c r="AJ18" s="35"/>
      <c r="AK18" s="35"/>
      <c r="AL18" s="25"/>
      <c r="AM18" s="35"/>
      <c r="AN18" s="25"/>
      <c r="AO18" s="35"/>
      <c r="AP18" s="35"/>
      <c r="AQ18" s="35"/>
      <c r="AR18" s="25"/>
      <c r="AS18" s="25"/>
      <c r="AT18" s="35"/>
      <c r="AU18" s="25"/>
      <c r="AV18" s="35"/>
      <c r="AW18" s="35"/>
      <c r="AX18" s="35"/>
      <c r="AY18" s="25"/>
      <c r="AZ18" s="35"/>
      <c r="BA18" s="25"/>
      <c r="BB18" s="25"/>
      <c r="BC18" s="25"/>
      <c r="BD18" s="35"/>
      <c r="BE18" s="35"/>
      <c r="BF18" s="25"/>
      <c r="BG18" s="25"/>
      <c r="BH18" s="35"/>
      <c r="BI18" s="35"/>
      <c r="BJ18" s="35"/>
      <c r="BK18" s="25"/>
      <c r="BL18" s="25"/>
      <c r="BM18" s="25"/>
      <c r="BN18" s="25"/>
      <c r="BO18" s="36">
        <v>37376</v>
      </c>
      <c r="BP18" s="35"/>
      <c r="BQ18" s="35"/>
    </row>
    <row r="19" spans="1:70" x14ac:dyDescent="0.25">
      <c r="A19" s="26" t="s">
        <v>448</v>
      </c>
      <c r="B19" s="25"/>
      <c r="C19" s="25">
        <v>4</v>
      </c>
      <c r="D19" s="25"/>
      <c r="E19" s="25">
        <v>5</v>
      </c>
      <c r="F19" s="25"/>
      <c r="G19" s="25"/>
      <c r="H19" s="25"/>
      <c r="I19" s="25"/>
      <c r="J19" s="25"/>
      <c r="K19" s="25"/>
      <c r="L19" s="25"/>
      <c r="M19" s="25"/>
      <c r="N19" s="25"/>
      <c r="O19" s="25"/>
      <c r="P19" s="25"/>
      <c r="Q19" s="25"/>
      <c r="R19" s="25">
        <v>8</v>
      </c>
      <c r="S19" s="25"/>
      <c r="T19" s="25"/>
      <c r="U19" s="25">
        <v>5</v>
      </c>
      <c r="V19" s="25"/>
      <c r="W19" s="25"/>
      <c r="X19" s="25"/>
      <c r="Y19" s="25"/>
      <c r="Z19" s="25"/>
      <c r="AA19" s="25">
        <v>21</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v>5</v>
      </c>
      <c r="BP19" s="36"/>
      <c r="BQ19" s="25"/>
    </row>
    <row r="20" spans="1:70" x14ac:dyDescent="0.25">
      <c r="A20" s="37" t="s">
        <v>367</v>
      </c>
      <c r="B20" s="25" t="s">
        <v>263</v>
      </c>
      <c r="C20" s="25" t="s">
        <v>263</v>
      </c>
      <c r="D20" s="25" t="s">
        <v>263</v>
      </c>
      <c r="E20" s="25" t="s">
        <v>263</v>
      </c>
      <c r="F20" s="25" t="s">
        <v>264</v>
      </c>
      <c r="G20" s="25" t="s">
        <v>264</v>
      </c>
      <c r="H20" s="25" t="s">
        <v>263</v>
      </c>
      <c r="I20" s="25" t="s">
        <v>263</v>
      </c>
      <c r="J20" s="25" t="s">
        <v>263</v>
      </c>
      <c r="K20" s="25" t="s">
        <v>263</v>
      </c>
      <c r="L20" s="25" t="s">
        <v>263</v>
      </c>
      <c r="M20" s="25" t="s">
        <v>263</v>
      </c>
      <c r="N20" s="25" t="s">
        <v>263</v>
      </c>
      <c r="O20" s="25" t="s">
        <v>263</v>
      </c>
      <c r="P20" s="25" t="s">
        <v>263</v>
      </c>
      <c r="Q20" s="25" t="s">
        <v>263</v>
      </c>
      <c r="R20" s="25" t="s">
        <v>263</v>
      </c>
      <c r="S20" s="25" t="s">
        <v>264</v>
      </c>
      <c r="T20" s="25" t="s">
        <v>263</v>
      </c>
      <c r="U20" s="25" t="s">
        <v>264</v>
      </c>
      <c r="V20" s="25" t="s">
        <v>263</v>
      </c>
      <c r="W20" s="25" t="s">
        <v>264</v>
      </c>
      <c r="X20" s="25" t="s">
        <v>264</v>
      </c>
      <c r="Y20" s="25" t="s">
        <v>264</v>
      </c>
      <c r="Z20" s="25" t="s">
        <v>263</v>
      </c>
      <c r="AA20" s="25" t="s">
        <v>264</v>
      </c>
      <c r="AB20" s="25" t="s">
        <v>264</v>
      </c>
      <c r="AC20" s="25" t="s">
        <v>264</v>
      </c>
      <c r="AD20" s="25" t="s">
        <v>264</v>
      </c>
      <c r="AE20" s="25" t="s">
        <v>264</v>
      </c>
      <c r="AF20" s="25" t="s">
        <v>264</v>
      </c>
      <c r="AG20" s="25" t="s">
        <v>264</v>
      </c>
      <c r="AH20" s="25" t="s">
        <v>264</v>
      </c>
      <c r="AI20" s="25" t="s">
        <v>263</v>
      </c>
      <c r="AJ20" s="25" t="s">
        <v>264</v>
      </c>
      <c r="AK20" s="25" t="s">
        <v>263</v>
      </c>
      <c r="AL20" s="25" t="s">
        <v>264</v>
      </c>
      <c r="AM20" s="25" t="s">
        <v>263</v>
      </c>
      <c r="AN20" s="25" t="s">
        <v>264</v>
      </c>
      <c r="AO20" s="25" t="s">
        <v>264</v>
      </c>
      <c r="AP20" s="25" t="s">
        <v>264</v>
      </c>
      <c r="AQ20" s="25" t="s">
        <v>263</v>
      </c>
      <c r="AR20" s="25" t="s">
        <v>264</v>
      </c>
      <c r="AS20" s="25" t="s">
        <v>264</v>
      </c>
      <c r="AT20" s="25" t="s">
        <v>264</v>
      </c>
      <c r="AU20" s="25" t="s">
        <v>264</v>
      </c>
      <c r="AV20" s="25" t="s">
        <v>263</v>
      </c>
      <c r="AW20" s="25" t="s">
        <v>263</v>
      </c>
      <c r="AX20" s="25" t="s">
        <v>263</v>
      </c>
      <c r="AY20" s="25" t="s">
        <v>264</v>
      </c>
      <c r="AZ20" s="25" t="s">
        <v>263</v>
      </c>
      <c r="BA20" s="25" t="s">
        <v>264</v>
      </c>
      <c r="BB20" s="25" t="s">
        <v>264</v>
      </c>
      <c r="BC20" s="25" t="s">
        <v>264</v>
      </c>
      <c r="BD20" s="25" t="s">
        <v>263</v>
      </c>
      <c r="BE20" s="25" t="s">
        <v>264</v>
      </c>
      <c r="BF20" s="25" t="s">
        <v>264</v>
      </c>
      <c r="BG20" s="25" t="s">
        <v>263</v>
      </c>
      <c r="BH20" s="25" t="s">
        <v>264</v>
      </c>
      <c r="BI20" s="25" t="s">
        <v>264</v>
      </c>
      <c r="BJ20" s="25" t="s">
        <v>263</v>
      </c>
      <c r="BK20" s="25" t="s">
        <v>263</v>
      </c>
      <c r="BL20" s="25" t="s">
        <v>263</v>
      </c>
      <c r="BM20" s="25" t="s">
        <v>264</v>
      </c>
      <c r="BN20" s="25" t="s">
        <v>264</v>
      </c>
      <c r="BO20" s="25" t="s">
        <v>263</v>
      </c>
      <c r="BP20" s="25" t="s">
        <v>263</v>
      </c>
      <c r="BQ20" s="25" t="s">
        <v>263</v>
      </c>
    </row>
    <row r="21" spans="1:70" x14ac:dyDescent="0.25">
      <c r="A21" s="38" t="s">
        <v>307</v>
      </c>
      <c r="B21" s="25"/>
      <c r="C21" s="25"/>
      <c r="D21" s="25"/>
      <c r="E21" s="25"/>
      <c r="F21" s="24">
        <v>39783</v>
      </c>
      <c r="G21" s="24">
        <v>39722</v>
      </c>
      <c r="H21" s="25"/>
      <c r="I21" s="25"/>
      <c r="J21" s="25"/>
      <c r="K21" s="25"/>
      <c r="L21" s="25"/>
      <c r="M21" s="25"/>
      <c r="N21" s="25"/>
      <c r="O21" s="25"/>
      <c r="P21" s="25"/>
      <c r="Q21" s="23">
        <v>35217</v>
      </c>
      <c r="R21" s="23"/>
      <c r="S21" s="24">
        <v>39845</v>
      </c>
      <c r="T21" s="35"/>
      <c r="U21" s="23">
        <v>36130</v>
      </c>
      <c r="V21" s="35"/>
      <c r="W21" s="23">
        <v>34001</v>
      </c>
      <c r="X21" s="24">
        <v>39722</v>
      </c>
      <c r="Y21" s="24">
        <v>39722</v>
      </c>
      <c r="Z21" s="23"/>
      <c r="AA21" s="24">
        <v>39722</v>
      </c>
      <c r="AB21" s="24">
        <v>39722</v>
      </c>
      <c r="AC21" s="24">
        <v>39722</v>
      </c>
      <c r="AD21" s="23">
        <v>35796</v>
      </c>
      <c r="AE21" s="24">
        <v>39692</v>
      </c>
      <c r="AF21" s="24">
        <v>39753</v>
      </c>
      <c r="AG21" s="23">
        <v>35462</v>
      </c>
      <c r="AH21" s="23">
        <v>35735</v>
      </c>
      <c r="AI21" s="25" t="s">
        <v>263</v>
      </c>
      <c r="AJ21" s="23">
        <v>35735</v>
      </c>
      <c r="AK21" s="23"/>
      <c r="AL21" s="24">
        <v>39783</v>
      </c>
      <c r="AM21" s="23"/>
      <c r="AN21" s="24">
        <v>39722</v>
      </c>
      <c r="AO21" s="23">
        <v>35796</v>
      </c>
      <c r="AP21" s="24">
        <v>34304</v>
      </c>
      <c r="AQ21" s="24"/>
      <c r="AR21" s="25" t="s">
        <v>306</v>
      </c>
      <c r="AS21" s="24">
        <v>39722</v>
      </c>
      <c r="AT21" s="23">
        <v>36922</v>
      </c>
      <c r="AU21" s="24">
        <v>40087</v>
      </c>
      <c r="AV21" s="23"/>
      <c r="AW21" s="23">
        <v>34881</v>
      </c>
      <c r="AX21" s="23"/>
      <c r="AY21" s="24">
        <v>39722</v>
      </c>
      <c r="AZ21" s="23"/>
      <c r="BA21" s="24">
        <v>39753</v>
      </c>
      <c r="BB21" s="24">
        <v>39783</v>
      </c>
      <c r="BC21" s="24">
        <v>39722</v>
      </c>
      <c r="BD21" s="23"/>
      <c r="BE21" s="23">
        <v>33848</v>
      </c>
      <c r="BF21" s="24">
        <v>39722</v>
      </c>
      <c r="BG21" s="25" t="s">
        <v>263</v>
      </c>
      <c r="BH21" s="23">
        <v>35643</v>
      </c>
      <c r="BI21" s="23">
        <v>36861</v>
      </c>
      <c r="BJ21" s="23"/>
      <c r="BK21" s="25" t="s">
        <v>263</v>
      </c>
      <c r="BL21" s="25"/>
      <c r="BM21" s="24">
        <v>39722</v>
      </c>
      <c r="BN21" s="24">
        <v>39722</v>
      </c>
      <c r="BO21" s="23"/>
      <c r="BP21" s="23"/>
      <c r="BQ21" s="23"/>
    </row>
    <row r="22" spans="1:70" x14ac:dyDescent="0.25">
      <c r="A22" s="38" t="s">
        <v>305</v>
      </c>
      <c r="B22" s="25"/>
      <c r="C22" s="25"/>
      <c r="D22" s="25"/>
      <c r="E22" s="25"/>
      <c r="F22" s="25"/>
      <c r="G22" s="25"/>
      <c r="H22" s="25"/>
      <c r="I22" s="25"/>
      <c r="J22" s="25"/>
      <c r="K22" s="25"/>
      <c r="L22" s="25"/>
      <c r="M22" s="25"/>
      <c r="N22" s="25"/>
      <c r="O22" s="25"/>
      <c r="P22" s="25"/>
      <c r="Q22" s="23">
        <v>35796</v>
      </c>
      <c r="R22" s="23"/>
      <c r="S22" s="25"/>
      <c r="T22" s="35"/>
      <c r="U22" s="23">
        <v>37257</v>
      </c>
      <c r="V22" s="35"/>
      <c r="W22" s="23">
        <v>36130</v>
      </c>
      <c r="X22" s="25"/>
      <c r="Y22" s="25"/>
      <c r="Z22" s="23"/>
      <c r="AA22" s="25"/>
      <c r="AB22" s="25"/>
      <c r="AC22" s="25"/>
      <c r="AD22" s="23">
        <v>38534</v>
      </c>
      <c r="AE22" s="25"/>
      <c r="AF22" s="25"/>
      <c r="AG22" s="24">
        <v>35855</v>
      </c>
      <c r="AH22" s="23">
        <v>38443</v>
      </c>
      <c r="AI22" s="25"/>
      <c r="AJ22" s="23">
        <v>36891</v>
      </c>
      <c r="AK22" s="23"/>
      <c r="AL22" s="25"/>
      <c r="AM22" s="23"/>
      <c r="AN22" s="25"/>
      <c r="AO22" s="23">
        <v>38565</v>
      </c>
      <c r="AP22" s="23">
        <v>37622</v>
      </c>
      <c r="AQ22" s="23"/>
      <c r="AR22" s="25"/>
      <c r="AS22" s="25"/>
      <c r="AT22" s="23">
        <v>37438</v>
      </c>
      <c r="AU22" s="25"/>
      <c r="AV22" s="23"/>
      <c r="AW22" s="24">
        <v>35217</v>
      </c>
      <c r="AX22" s="23"/>
      <c r="AY22" s="25"/>
      <c r="AZ22" s="23"/>
      <c r="BA22" s="25"/>
      <c r="BB22" s="25"/>
      <c r="BC22" s="25"/>
      <c r="BD22" s="23"/>
      <c r="BE22" s="23">
        <v>35247</v>
      </c>
      <c r="BF22" s="25"/>
      <c r="BG22" s="25"/>
      <c r="BH22" s="23">
        <v>38353</v>
      </c>
      <c r="BI22" s="23">
        <v>38172</v>
      </c>
      <c r="BJ22" s="23"/>
      <c r="BK22" s="25"/>
      <c r="BL22" s="25"/>
      <c r="BM22" s="25"/>
      <c r="BN22" s="25"/>
      <c r="BO22" s="23"/>
      <c r="BP22" s="23"/>
      <c r="BQ22" s="23"/>
    </row>
    <row r="23" spans="1:70" x14ac:dyDescent="0.25">
      <c r="A23" s="38" t="s">
        <v>449</v>
      </c>
      <c r="B23" s="25"/>
      <c r="C23" s="25"/>
      <c r="D23" s="25"/>
      <c r="E23" s="25"/>
      <c r="F23" s="25"/>
      <c r="G23" s="25"/>
      <c r="H23" s="25"/>
      <c r="I23" s="25"/>
      <c r="J23" s="25"/>
      <c r="K23" s="25"/>
      <c r="L23" s="25"/>
      <c r="M23" s="25"/>
      <c r="N23" s="25"/>
      <c r="O23" s="25"/>
      <c r="P23" s="25"/>
      <c r="Q23" s="25">
        <v>18</v>
      </c>
      <c r="R23" s="25"/>
      <c r="S23" s="25"/>
      <c r="T23" s="25"/>
      <c r="U23" s="25">
        <v>37</v>
      </c>
      <c r="V23" s="25"/>
      <c r="W23" s="25">
        <v>70</v>
      </c>
      <c r="X23" s="25"/>
      <c r="Y23" s="25"/>
      <c r="Z23" s="25"/>
      <c r="AA23" s="25"/>
      <c r="AB23" s="25"/>
      <c r="AC23" s="25"/>
      <c r="AD23" s="25">
        <v>78</v>
      </c>
      <c r="AE23" s="25"/>
      <c r="AF23" s="25"/>
      <c r="AG23" s="25">
        <v>11</v>
      </c>
      <c r="AH23" s="25">
        <v>89</v>
      </c>
      <c r="AI23" s="25"/>
      <c r="AJ23" s="25">
        <v>37</v>
      </c>
      <c r="AK23" s="25"/>
      <c r="AL23" s="25"/>
      <c r="AM23" s="25"/>
      <c r="AN23" s="25"/>
      <c r="AO23" s="25">
        <v>91</v>
      </c>
      <c r="AP23" s="25">
        <v>109</v>
      </c>
      <c r="AQ23" s="25"/>
      <c r="AR23" s="25"/>
      <c r="AS23" s="25"/>
      <c r="AT23" s="25">
        <v>14</v>
      </c>
      <c r="AU23" s="25"/>
      <c r="AV23" s="25"/>
      <c r="AW23" s="25">
        <v>11</v>
      </c>
      <c r="AX23" s="25"/>
      <c r="AY23" s="25"/>
      <c r="AZ23" s="25"/>
      <c r="BA23" s="25"/>
      <c r="BB23" s="25"/>
      <c r="BC23" s="25"/>
      <c r="BD23" s="25"/>
      <c r="BE23" s="25">
        <v>46</v>
      </c>
      <c r="BF23" s="25"/>
      <c r="BG23" s="25"/>
      <c r="BH23" s="25">
        <v>89</v>
      </c>
      <c r="BI23" s="25">
        <v>43</v>
      </c>
      <c r="BJ23" s="25"/>
      <c r="BK23" s="25"/>
      <c r="BL23" s="25"/>
      <c r="BM23" s="25"/>
      <c r="BN23" s="25"/>
      <c r="BO23" s="25"/>
      <c r="BP23" s="25"/>
      <c r="BQ23" s="25"/>
    </row>
    <row r="24" spans="1:70" x14ac:dyDescent="0.25">
      <c r="A24" s="38" t="s">
        <v>304</v>
      </c>
      <c r="B24" s="39"/>
      <c r="C24" s="39"/>
      <c r="D24" s="39"/>
      <c r="E24" s="39"/>
      <c r="F24" s="39" t="s">
        <v>493</v>
      </c>
      <c r="G24" s="39" t="s">
        <v>494</v>
      </c>
      <c r="H24" s="39"/>
      <c r="I24" s="39"/>
      <c r="J24" s="39"/>
      <c r="K24" s="39"/>
      <c r="L24" s="39"/>
      <c r="M24" s="39"/>
      <c r="N24" s="39"/>
      <c r="O24" s="39"/>
      <c r="P24" s="39"/>
      <c r="Q24" s="39" t="s">
        <v>495</v>
      </c>
      <c r="R24" s="39"/>
      <c r="S24" s="39" t="s">
        <v>291</v>
      </c>
      <c r="T24" s="39" t="s">
        <v>292</v>
      </c>
      <c r="U24" s="39" t="s">
        <v>496</v>
      </c>
      <c r="V24" s="39"/>
      <c r="W24" s="39" t="s">
        <v>303</v>
      </c>
      <c r="X24" s="39"/>
      <c r="Y24" s="39" t="s">
        <v>290</v>
      </c>
      <c r="Z24" s="39" t="s">
        <v>292</v>
      </c>
      <c r="AA24" s="39"/>
      <c r="AB24" s="39" t="s">
        <v>289</v>
      </c>
      <c r="AC24" s="39" t="s">
        <v>288</v>
      </c>
      <c r="AD24" s="39" t="s">
        <v>497</v>
      </c>
      <c r="AE24" s="39" t="s">
        <v>287</v>
      </c>
      <c r="AF24" s="39" t="s">
        <v>286</v>
      </c>
      <c r="AG24" s="39" t="s">
        <v>302</v>
      </c>
      <c r="AH24" s="39" t="s">
        <v>301</v>
      </c>
      <c r="AI24" s="39"/>
      <c r="AJ24" s="39" t="s">
        <v>300</v>
      </c>
      <c r="AK24" s="39" t="s">
        <v>292</v>
      </c>
      <c r="AL24" s="39" t="s">
        <v>285</v>
      </c>
      <c r="AM24" s="39"/>
      <c r="AN24" s="39" t="s">
        <v>284</v>
      </c>
      <c r="AO24" s="39" t="s">
        <v>299</v>
      </c>
      <c r="AP24" s="39" t="s">
        <v>298</v>
      </c>
      <c r="AQ24" s="39"/>
      <c r="AR24" s="39" t="s">
        <v>283</v>
      </c>
      <c r="AS24" s="39" t="s">
        <v>282</v>
      </c>
      <c r="AT24" s="39" t="s">
        <v>297</v>
      </c>
      <c r="AU24" s="39" t="s">
        <v>372</v>
      </c>
      <c r="AV24" s="39" t="s">
        <v>292</v>
      </c>
      <c r="AW24" s="39" t="s">
        <v>296</v>
      </c>
      <c r="AX24" s="39" t="s">
        <v>292</v>
      </c>
      <c r="AY24" s="39" t="s">
        <v>281</v>
      </c>
      <c r="AZ24" s="39"/>
      <c r="BA24" s="39" t="s">
        <v>280</v>
      </c>
      <c r="BB24" s="39" t="s">
        <v>279</v>
      </c>
      <c r="BC24" s="39"/>
      <c r="BD24" s="39"/>
      <c r="BE24" s="39" t="s">
        <v>295</v>
      </c>
      <c r="BF24" s="39" t="s">
        <v>278</v>
      </c>
      <c r="BG24" s="39"/>
      <c r="BH24" s="39" t="s">
        <v>294</v>
      </c>
      <c r="BI24" s="39" t="s">
        <v>293</v>
      </c>
      <c r="BJ24" s="39" t="s">
        <v>292</v>
      </c>
      <c r="BK24" s="39"/>
      <c r="BL24" s="39"/>
      <c r="BM24" s="39" t="s">
        <v>277</v>
      </c>
      <c r="BN24" s="39" t="s">
        <v>276</v>
      </c>
      <c r="BO24" s="39"/>
      <c r="BP24" s="39"/>
      <c r="BQ24" s="39"/>
      <c r="BR24" s="13" t="s">
        <v>292</v>
      </c>
    </row>
    <row r="25" spans="1:70" x14ac:dyDescent="0.25">
      <c r="A25" s="22" t="s">
        <v>242</v>
      </c>
      <c r="B25" s="21"/>
      <c r="F25" s="21"/>
      <c r="G25" s="21"/>
      <c r="S25" s="21"/>
      <c r="X25" s="21"/>
      <c r="Y25" s="21"/>
      <c r="AA25" s="21"/>
      <c r="AB25" s="21"/>
      <c r="AC25" s="21"/>
      <c r="AE25" s="21"/>
      <c r="AF25" s="21"/>
      <c r="AI25" s="21"/>
      <c r="AL25" s="21"/>
      <c r="AN25" s="21"/>
      <c r="AT25" s="20"/>
      <c r="AV25" s="20"/>
      <c r="AW25" s="20"/>
      <c r="AX25" s="20"/>
      <c r="AZ25" s="20"/>
      <c r="BD25" s="20"/>
      <c r="BE25" s="20"/>
      <c r="BH25" s="20"/>
      <c r="BI25" s="20"/>
      <c r="BJ25" s="20"/>
      <c r="BO25" s="20"/>
      <c r="BP25" s="20"/>
      <c r="BQ25" s="20"/>
    </row>
    <row r="26" spans="1:70" x14ac:dyDescent="0.25">
      <c r="A26" s="40" t="s">
        <v>450</v>
      </c>
      <c r="B26" s="24">
        <v>29342</v>
      </c>
      <c r="C26" s="24">
        <v>32905</v>
      </c>
      <c r="D26" s="24">
        <v>33970</v>
      </c>
      <c r="E26" s="24">
        <v>37257</v>
      </c>
      <c r="F26" s="24">
        <v>39722</v>
      </c>
      <c r="G26" s="24">
        <v>39692</v>
      </c>
      <c r="H26" s="25"/>
      <c r="I26" s="24">
        <v>32325</v>
      </c>
      <c r="J26" s="24">
        <v>34608</v>
      </c>
      <c r="K26" s="24">
        <v>35217</v>
      </c>
      <c r="L26" s="24">
        <v>30376</v>
      </c>
      <c r="M26" s="25"/>
      <c r="N26" s="24">
        <v>36526</v>
      </c>
      <c r="O26" s="25"/>
      <c r="P26" s="25"/>
      <c r="Q26" s="25"/>
      <c r="R26" s="24">
        <v>40695</v>
      </c>
      <c r="S26" s="24">
        <v>39753</v>
      </c>
      <c r="T26" s="24">
        <v>37622</v>
      </c>
      <c r="U26" s="24">
        <v>36069</v>
      </c>
      <c r="V26" s="24">
        <v>33604</v>
      </c>
      <c r="W26" s="24">
        <v>32905</v>
      </c>
      <c r="X26" s="24">
        <v>39722</v>
      </c>
      <c r="Y26" s="24">
        <v>39692</v>
      </c>
      <c r="Z26" s="25"/>
      <c r="AA26" s="24">
        <v>39722</v>
      </c>
      <c r="AB26" s="24">
        <v>39904</v>
      </c>
      <c r="AC26" s="24">
        <v>39722</v>
      </c>
      <c r="AD26" s="24">
        <v>35796</v>
      </c>
      <c r="AE26" s="24">
        <v>39692</v>
      </c>
      <c r="AF26" s="24">
        <v>39692</v>
      </c>
      <c r="AG26" s="25"/>
      <c r="AH26" s="25"/>
      <c r="AI26" s="24">
        <v>39934</v>
      </c>
      <c r="AJ26" s="25"/>
      <c r="AK26" s="24">
        <v>34182</v>
      </c>
      <c r="AL26" s="24">
        <v>39753</v>
      </c>
      <c r="AM26" s="25"/>
      <c r="AN26" s="24">
        <v>39692</v>
      </c>
      <c r="AO26" s="24">
        <v>35643</v>
      </c>
      <c r="AP26" s="24">
        <v>34700</v>
      </c>
      <c r="AQ26" s="24">
        <v>41944</v>
      </c>
      <c r="AR26" s="24">
        <v>39753</v>
      </c>
      <c r="AS26" s="24">
        <v>39722</v>
      </c>
      <c r="AT26" s="24">
        <v>35796</v>
      </c>
      <c r="AU26" s="24">
        <v>40664</v>
      </c>
      <c r="AV26" s="25"/>
      <c r="AW26" s="24">
        <v>34881</v>
      </c>
      <c r="AX26" s="25"/>
      <c r="AY26" s="24">
        <v>40148</v>
      </c>
      <c r="AZ26" s="24">
        <v>36161</v>
      </c>
      <c r="BA26" s="24">
        <v>39722</v>
      </c>
      <c r="BB26" s="24">
        <v>39783</v>
      </c>
      <c r="BC26" s="24">
        <v>39722</v>
      </c>
      <c r="BD26" s="25"/>
      <c r="BE26" s="25"/>
      <c r="BF26" s="24">
        <v>39722</v>
      </c>
      <c r="BG26" s="24">
        <v>39692</v>
      </c>
      <c r="BH26" s="24">
        <v>35827</v>
      </c>
      <c r="BI26" s="24">
        <v>36861</v>
      </c>
      <c r="BJ26" s="24">
        <v>36130</v>
      </c>
      <c r="BK26" s="24">
        <v>39753</v>
      </c>
      <c r="BL26" s="24">
        <v>41671</v>
      </c>
      <c r="BM26" s="24">
        <v>39753</v>
      </c>
      <c r="BN26" s="24">
        <v>39783</v>
      </c>
      <c r="BO26" s="24">
        <v>37469</v>
      </c>
      <c r="BP26" s="25"/>
      <c r="BQ26" s="25"/>
    </row>
    <row r="27" spans="1:70" x14ac:dyDescent="0.25">
      <c r="A27" s="26" t="s">
        <v>275</v>
      </c>
      <c r="B27" s="29">
        <v>0.64649999999999996</v>
      </c>
      <c r="C27" s="29">
        <v>1.5157</v>
      </c>
      <c r="D27" s="30">
        <v>0.71350000000000002</v>
      </c>
      <c r="E27" s="30">
        <v>0.2286</v>
      </c>
      <c r="F27" s="33">
        <v>0.12609999999999999</v>
      </c>
      <c r="G27" s="33">
        <v>0.19683736891807649</v>
      </c>
      <c r="H27" s="30">
        <v>0.31929999999999997</v>
      </c>
      <c r="I27" s="30">
        <v>0.11260000000000001</v>
      </c>
      <c r="J27" s="30">
        <v>0.20119999999999999</v>
      </c>
      <c r="K27" s="30">
        <v>0.1731</v>
      </c>
      <c r="L27" s="30">
        <v>0.61229999999999996</v>
      </c>
      <c r="M27" s="30">
        <v>0.21060000000000001</v>
      </c>
      <c r="N27" s="30">
        <v>5.0700000000000002E-2</v>
      </c>
      <c r="O27" s="30">
        <v>0.76849999999999996</v>
      </c>
      <c r="P27" s="30">
        <v>3.2500000000000001E-2</v>
      </c>
      <c r="Q27" s="30">
        <v>0.12659999999999999</v>
      </c>
      <c r="R27" s="30">
        <v>0.15690882509666754</v>
      </c>
      <c r="S27" s="33">
        <v>0.20090790811585016</v>
      </c>
      <c r="T27" s="30">
        <v>0.43369999999999997</v>
      </c>
      <c r="U27" s="30">
        <v>0.26</v>
      </c>
      <c r="V27" s="30">
        <v>0.30919999999999997</v>
      </c>
      <c r="W27" s="30">
        <v>0.11990000000000001</v>
      </c>
      <c r="X27" s="33">
        <v>8.9424903087089516E-2</v>
      </c>
      <c r="Y27" s="33">
        <v>0.11474607923970899</v>
      </c>
      <c r="Z27" s="30">
        <v>1.9E-3</v>
      </c>
      <c r="AA27" s="33">
        <v>0.4577</v>
      </c>
      <c r="AB27" s="33">
        <v>4.4400000000000002E-2</v>
      </c>
      <c r="AC27" s="33">
        <v>0.21173126101746875</v>
      </c>
      <c r="AD27" s="30">
        <v>0.23119999999999999</v>
      </c>
      <c r="AE27" s="33">
        <v>0.20033614972290362</v>
      </c>
      <c r="AF27" s="33">
        <v>7.6791142820589256E-2</v>
      </c>
      <c r="AG27" s="30">
        <v>3.7000000000000002E-3</v>
      </c>
      <c r="AH27" s="30">
        <v>2.4199999999999999E-2</v>
      </c>
      <c r="AI27" s="33">
        <v>5.4800000000000001E-2</v>
      </c>
      <c r="AJ27" s="30">
        <v>0.27450000000000002</v>
      </c>
      <c r="AK27" s="29">
        <v>9.1600000000000001E-2</v>
      </c>
      <c r="AL27" s="33">
        <v>5.4899999999999997E-2</v>
      </c>
      <c r="AM27" s="30">
        <v>0.2747</v>
      </c>
      <c r="AN27" s="33">
        <v>0.147057959185589</v>
      </c>
      <c r="AO27" s="30">
        <v>9.7199999999999995E-2</v>
      </c>
      <c r="AP27" s="30">
        <v>0.16750000000000001</v>
      </c>
      <c r="AQ27" s="30">
        <v>0.20830351829672175</v>
      </c>
      <c r="AR27" s="33">
        <v>0.10478760423924918</v>
      </c>
      <c r="AS27" s="33">
        <v>8.5800000000000001E-2</v>
      </c>
      <c r="AT27" s="30">
        <v>0.21820000000000001</v>
      </c>
      <c r="AU27" s="33">
        <v>0.25252085867343071</v>
      </c>
      <c r="AV27" s="30">
        <v>0.16919999999999999</v>
      </c>
      <c r="AW27" s="30">
        <v>0.27260000000000001</v>
      </c>
      <c r="AX27" s="30">
        <v>1.35E-2</v>
      </c>
      <c r="AY27" s="33">
        <v>0.17982715969596763</v>
      </c>
      <c r="AZ27" s="30">
        <v>0.23719999999999999</v>
      </c>
      <c r="BA27" s="33">
        <v>0.24798045166473262</v>
      </c>
      <c r="BB27" s="33">
        <v>0.20860000000000001</v>
      </c>
      <c r="BC27" s="33">
        <v>8.3266705463978172E-2</v>
      </c>
      <c r="BD27" s="30">
        <v>8.0299999999999996E-2</v>
      </c>
      <c r="BE27" s="30">
        <v>3.09E-2</v>
      </c>
      <c r="BF27" s="33">
        <v>0.13150235840216976</v>
      </c>
      <c r="BG27" s="33">
        <v>4.6100000000000002E-2</v>
      </c>
      <c r="BH27" s="30">
        <v>5.0799999999999998E-2</v>
      </c>
      <c r="BI27" s="30">
        <v>0.2046</v>
      </c>
      <c r="BJ27" s="30">
        <v>0.19059999999999999</v>
      </c>
      <c r="BK27" s="33">
        <v>0.30057426138273141</v>
      </c>
      <c r="BL27" s="33">
        <v>0.13690048297139581</v>
      </c>
      <c r="BM27" s="33">
        <v>8.9915293433589255E-2</v>
      </c>
      <c r="BN27" s="33">
        <v>4.656836192821804E-2</v>
      </c>
      <c r="BO27" s="30">
        <v>0.1285</v>
      </c>
      <c r="BP27" s="30">
        <v>2.9100000000000001E-2</v>
      </c>
      <c r="BQ27" s="30">
        <v>0.64849999999999997</v>
      </c>
    </row>
    <row r="28" spans="1:70" ht="12.6" thickBot="1" x14ac:dyDescent="0.3">
      <c r="A28" s="17" t="s">
        <v>274</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row>
    <row r="29" spans="1:70" ht="12.6" thickTop="1" x14ac:dyDescent="0.25">
      <c r="A29" s="19" t="s">
        <v>273</v>
      </c>
      <c r="B29" s="30" t="s">
        <v>264</v>
      </c>
      <c r="C29" s="30" t="s">
        <v>263</v>
      </c>
      <c r="D29" s="30" t="s">
        <v>263</v>
      </c>
      <c r="E29" s="30" t="s">
        <v>264</v>
      </c>
      <c r="F29" s="30" t="s">
        <v>264</v>
      </c>
      <c r="G29" s="30" t="s">
        <v>264</v>
      </c>
      <c r="H29" s="30" t="s">
        <v>264</v>
      </c>
      <c r="I29" s="30" t="s">
        <v>263</v>
      </c>
      <c r="J29" s="30" t="s">
        <v>264</v>
      </c>
      <c r="K29" s="30" t="s">
        <v>264</v>
      </c>
      <c r="L29" s="30" t="s">
        <v>264</v>
      </c>
      <c r="M29" s="30" t="s">
        <v>264</v>
      </c>
      <c r="N29" s="30" t="s">
        <v>264</v>
      </c>
      <c r="O29" s="30" t="s">
        <v>264</v>
      </c>
      <c r="P29" s="30" t="s">
        <v>264</v>
      </c>
      <c r="Q29" s="30" t="s">
        <v>264</v>
      </c>
      <c r="R29" s="30" t="s">
        <v>264</v>
      </c>
      <c r="S29" s="30" t="s">
        <v>264</v>
      </c>
      <c r="T29" s="30" t="s">
        <v>264</v>
      </c>
      <c r="U29" s="30" t="s">
        <v>264</v>
      </c>
      <c r="V29" s="30" t="s">
        <v>264</v>
      </c>
      <c r="W29" s="30" t="s">
        <v>264</v>
      </c>
      <c r="X29" s="30" t="s">
        <v>264</v>
      </c>
      <c r="Y29" s="30" t="s">
        <v>264</v>
      </c>
      <c r="Z29" s="30" t="s">
        <v>264</v>
      </c>
      <c r="AA29" s="30" t="s">
        <v>264</v>
      </c>
      <c r="AB29" s="30" t="s">
        <v>264</v>
      </c>
      <c r="AC29" s="30" t="s">
        <v>264</v>
      </c>
      <c r="AD29" s="30" t="s">
        <v>264</v>
      </c>
      <c r="AE29" s="30" t="s">
        <v>264</v>
      </c>
      <c r="AF29" s="30" t="s">
        <v>264</v>
      </c>
      <c r="AG29" s="30" t="s">
        <v>264</v>
      </c>
      <c r="AH29" s="30" t="s">
        <v>264</v>
      </c>
      <c r="AI29" s="30" t="s">
        <v>264</v>
      </c>
      <c r="AJ29" s="30" t="s">
        <v>264</v>
      </c>
      <c r="AK29" s="30" t="s">
        <v>264</v>
      </c>
      <c r="AL29" s="30" t="s">
        <v>264</v>
      </c>
      <c r="AM29" s="30" t="s">
        <v>264</v>
      </c>
      <c r="AN29" s="30" t="s">
        <v>264</v>
      </c>
      <c r="AO29" s="30" t="s">
        <v>264</v>
      </c>
      <c r="AP29" s="30" t="s">
        <v>264</v>
      </c>
      <c r="AQ29" s="30" t="s">
        <v>263</v>
      </c>
      <c r="AR29" s="30" t="s">
        <v>264</v>
      </c>
      <c r="AS29" s="30" t="s">
        <v>264</v>
      </c>
      <c r="AT29" s="30" t="s">
        <v>264</v>
      </c>
      <c r="AU29" s="30" t="s">
        <v>264</v>
      </c>
      <c r="AV29" s="30" t="s">
        <v>264</v>
      </c>
      <c r="AW29" s="30" t="s">
        <v>264</v>
      </c>
      <c r="AX29" s="30" t="s">
        <v>263</v>
      </c>
      <c r="AY29" s="30" t="s">
        <v>264</v>
      </c>
      <c r="AZ29" s="30" t="s">
        <v>264</v>
      </c>
      <c r="BA29" s="30" t="s">
        <v>264</v>
      </c>
      <c r="BB29" s="30" t="s">
        <v>264</v>
      </c>
      <c r="BC29" s="30" t="s">
        <v>264</v>
      </c>
      <c r="BD29" s="30" t="s">
        <v>264</v>
      </c>
      <c r="BE29" s="30" t="s">
        <v>264</v>
      </c>
      <c r="BF29" s="30" t="s">
        <v>264</v>
      </c>
      <c r="BG29" s="30" t="s">
        <v>264</v>
      </c>
      <c r="BH29" s="30" t="s">
        <v>264</v>
      </c>
      <c r="BI29" s="30" t="s">
        <v>264</v>
      </c>
      <c r="BJ29" s="30" t="s">
        <v>264</v>
      </c>
      <c r="BK29" s="30" t="s">
        <v>264</v>
      </c>
      <c r="BL29" s="30" t="s">
        <v>264</v>
      </c>
      <c r="BM29" s="30" t="s">
        <v>264</v>
      </c>
      <c r="BN29" s="30" t="s">
        <v>264</v>
      </c>
      <c r="BO29" s="30" t="s">
        <v>264</v>
      </c>
      <c r="BP29" s="30" t="s">
        <v>264</v>
      </c>
      <c r="BQ29" s="30" t="s">
        <v>264</v>
      </c>
    </row>
    <row r="30" spans="1:70" x14ac:dyDescent="0.25">
      <c r="A30" s="34" t="s">
        <v>272</v>
      </c>
      <c r="B30" s="30" t="s">
        <v>264</v>
      </c>
      <c r="C30" s="30" t="s">
        <v>263</v>
      </c>
      <c r="D30" s="30" t="s">
        <v>263</v>
      </c>
      <c r="E30" s="30" t="s">
        <v>264</v>
      </c>
      <c r="F30" s="30" t="s">
        <v>264</v>
      </c>
      <c r="G30" s="30" t="s">
        <v>264</v>
      </c>
      <c r="H30" s="30" t="s">
        <v>263</v>
      </c>
      <c r="I30" s="30" t="s">
        <v>263</v>
      </c>
      <c r="J30" s="30" t="s">
        <v>263</v>
      </c>
      <c r="K30" s="30" t="s">
        <v>264</v>
      </c>
      <c r="L30" s="30" t="s">
        <v>263</v>
      </c>
      <c r="M30" s="30" t="s">
        <v>264</v>
      </c>
      <c r="N30" s="30" t="s">
        <v>264</v>
      </c>
      <c r="O30" s="30" t="s">
        <v>263</v>
      </c>
      <c r="P30" s="30" t="s">
        <v>264</v>
      </c>
      <c r="Q30" s="30" t="s">
        <v>263</v>
      </c>
      <c r="R30" s="30" t="s">
        <v>264</v>
      </c>
      <c r="S30" s="30" t="s">
        <v>264</v>
      </c>
      <c r="T30" s="30" t="s">
        <v>263</v>
      </c>
      <c r="U30" s="30" t="s">
        <v>264</v>
      </c>
      <c r="V30" s="30" t="s">
        <v>264</v>
      </c>
      <c r="W30" s="30" t="s">
        <v>264</v>
      </c>
      <c r="X30" s="30" t="s">
        <v>263</v>
      </c>
      <c r="Y30" s="30" t="s">
        <v>264</v>
      </c>
      <c r="Z30" s="30" t="s">
        <v>263</v>
      </c>
      <c r="AA30" s="30" t="s">
        <v>263</v>
      </c>
      <c r="AB30" s="30" t="s">
        <v>263</v>
      </c>
      <c r="AC30" s="30" t="s">
        <v>264</v>
      </c>
      <c r="AD30" s="30" t="s">
        <v>264</v>
      </c>
      <c r="AE30" s="30" t="s">
        <v>264</v>
      </c>
      <c r="AF30" s="30" t="s">
        <v>263</v>
      </c>
      <c r="AG30" s="30" t="s">
        <v>264</v>
      </c>
      <c r="AH30" s="30" t="s">
        <v>264</v>
      </c>
      <c r="AI30" s="30" t="s">
        <v>263</v>
      </c>
      <c r="AJ30" s="30" t="s">
        <v>264</v>
      </c>
      <c r="AK30" s="30" t="s">
        <v>263</v>
      </c>
      <c r="AL30" s="30" t="s">
        <v>264</v>
      </c>
      <c r="AM30" s="30" t="s">
        <v>264</v>
      </c>
      <c r="AN30" s="30" t="s">
        <v>264</v>
      </c>
      <c r="AO30" s="30" t="s">
        <v>264</v>
      </c>
      <c r="AP30" s="30" t="s">
        <v>264</v>
      </c>
      <c r="AQ30" s="30" t="s">
        <v>263</v>
      </c>
      <c r="AR30" s="30" t="s">
        <v>264</v>
      </c>
      <c r="AS30" s="30" t="s">
        <v>264</v>
      </c>
      <c r="AT30" s="30" t="s">
        <v>263</v>
      </c>
      <c r="AU30" s="30" t="s">
        <v>264</v>
      </c>
      <c r="AV30" s="30" t="s">
        <v>264</v>
      </c>
      <c r="AW30" s="30" t="s">
        <v>263</v>
      </c>
      <c r="AX30" s="30" t="s">
        <v>263</v>
      </c>
      <c r="AY30" s="30" t="s">
        <v>263</v>
      </c>
      <c r="AZ30" s="30" t="s">
        <v>264</v>
      </c>
      <c r="BA30" s="30" t="s">
        <v>263</v>
      </c>
      <c r="BB30" s="30" t="s">
        <v>263</v>
      </c>
      <c r="BC30" s="30" t="s">
        <v>263</v>
      </c>
      <c r="BD30" s="30" t="s">
        <v>263</v>
      </c>
      <c r="BE30" s="30" t="s">
        <v>264</v>
      </c>
      <c r="BF30" s="30" t="s">
        <v>263</v>
      </c>
      <c r="BG30" s="30" t="s">
        <v>263</v>
      </c>
      <c r="BH30" s="30" t="s">
        <v>264</v>
      </c>
      <c r="BI30" s="30" t="s">
        <v>264</v>
      </c>
      <c r="BJ30" s="30" t="s">
        <v>263</v>
      </c>
      <c r="BK30" s="30" t="s">
        <v>264</v>
      </c>
      <c r="BL30" s="30" t="s">
        <v>264</v>
      </c>
      <c r="BM30" s="30" t="s">
        <v>264</v>
      </c>
      <c r="BN30" s="30" t="s">
        <v>264</v>
      </c>
      <c r="BO30" s="30" t="s">
        <v>264</v>
      </c>
      <c r="BP30" s="30" t="s">
        <v>264</v>
      </c>
      <c r="BQ30" s="30" t="s">
        <v>263</v>
      </c>
    </row>
    <row r="31" spans="1:70" ht="11.25" customHeight="1" x14ac:dyDescent="0.25">
      <c r="A31" s="34" t="s">
        <v>271</v>
      </c>
      <c r="B31" s="30" t="s">
        <v>263</v>
      </c>
      <c r="C31" s="30" t="s">
        <v>263</v>
      </c>
      <c r="D31" s="30" t="s">
        <v>263</v>
      </c>
      <c r="E31" s="30" t="s">
        <v>263</v>
      </c>
      <c r="F31" s="30" t="s">
        <v>263</v>
      </c>
      <c r="G31" s="30" t="s">
        <v>263</v>
      </c>
      <c r="H31" s="30" t="s">
        <v>264</v>
      </c>
      <c r="I31" s="30" t="s">
        <v>263</v>
      </c>
      <c r="J31" s="30" t="s">
        <v>263</v>
      </c>
      <c r="K31" s="30" t="s">
        <v>264</v>
      </c>
      <c r="L31" s="30" t="s">
        <v>264</v>
      </c>
      <c r="M31" s="30" t="s">
        <v>263</v>
      </c>
      <c r="N31" s="30" t="s">
        <v>264</v>
      </c>
      <c r="O31" s="30" t="s">
        <v>264</v>
      </c>
      <c r="P31" s="30" t="s">
        <v>264</v>
      </c>
      <c r="Q31" s="30" t="s">
        <v>264</v>
      </c>
      <c r="R31" s="30" t="s">
        <v>264</v>
      </c>
      <c r="S31" s="30" t="s">
        <v>263</v>
      </c>
      <c r="T31" s="30" t="s">
        <v>264</v>
      </c>
      <c r="U31" s="30" t="s">
        <v>264</v>
      </c>
      <c r="V31" s="30" t="s">
        <v>264</v>
      </c>
      <c r="W31" s="30" t="s">
        <v>264</v>
      </c>
      <c r="X31" s="30" t="s">
        <v>263</v>
      </c>
      <c r="Y31" s="30" t="s">
        <v>264</v>
      </c>
      <c r="Z31" s="30" t="s">
        <v>264</v>
      </c>
      <c r="AA31" s="30" t="s">
        <v>264</v>
      </c>
      <c r="AB31" s="30" t="s">
        <v>263</v>
      </c>
      <c r="AC31" s="30" t="s">
        <v>263</v>
      </c>
      <c r="AD31" s="30" t="s">
        <v>264</v>
      </c>
      <c r="AE31" s="30" t="s">
        <v>264</v>
      </c>
      <c r="AF31" s="30" t="s">
        <v>263</v>
      </c>
      <c r="AG31" s="30" t="s">
        <v>264</v>
      </c>
      <c r="AH31" s="30" t="s">
        <v>264</v>
      </c>
      <c r="AI31" s="30" t="s">
        <v>263</v>
      </c>
      <c r="AJ31" s="30" t="s">
        <v>264</v>
      </c>
      <c r="AK31" s="30" t="s">
        <v>263</v>
      </c>
      <c r="AL31" s="30" t="s">
        <v>263</v>
      </c>
      <c r="AM31" s="30" t="s">
        <v>264</v>
      </c>
      <c r="AN31" s="30" t="s">
        <v>263</v>
      </c>
      <c r="AO31" s="30" t="s">
        <v>264</v>
      </c>
      <c r="AP31" s="30" t="s">
        <v>264</v>
      </c>
      <c r="AQ31" s="30" t="s">
        <v>263</v>
      </c>
      <c r="AR31" s="30" t="s">
        <v>263</v>
      </c>
      <c r="AS31" s="30" t="s">
        <v>263</v>
      </c>
      <c r="AT31" s="30" t="s">
        <v>264</v>
      </c>
      <c r="AU31" s="30" t="s">
        <v>264</v>
      </c>
      <c r="AV31" s="30" t="s">
        <v>263</v>
      </c>
      <c r="AW31" s="30" t="s">
        <v>263</v>
      </c>
      <c r="AX31" s="30" t="s">
        <v>263</v>
      </c>
      <c r="AY31" s="30" t="s">
        <v>263</v>
      </c>
      <c r="AZ31" s="30" t="s">
        <v>264</v>
      </c>
      <c r="BA31" s="30" t="s">
        <v>263</v>
      </c>
      <c r="BB31" s="30" t="s">
        <v>263</v>
      </c>
      <c r="BC31" s="30" t="s">
        <v>264</v>
      </c>
      <c r="BD31" s="30" t="s">
        <v>263</v>
      </c>
      <c r="BE31" s="30" t="s">
        <v>264</v>
      </c>
      <c r="BF31" s="30" t="s">
        <v>263</v>
      </c>
      <c r="BG31" s="30" t="s">
        <v>264</v>
      </c>
      <c r="BH31" s="30" t="s">
        <v>264</v>
      </c>
      <c r="BI31" s="30" t="s">
        <v>264</v>
      </c>
      <c r="BJ31" s="30" t="s">
        <v>263</v>
      </c>
      <c r="BK31" s="30" t="s">
        <v>263</v>
      </c>
      <c r="BL31" s="30" t="s">
        <v>263</v>
      </c>
      <c r="BM31" s="30" t="s">
        <v>264</v>
      </c>
      <c r="BN31" s="30" t="s">
        <v>264</v>
      </c>
      <c r="BO31" s="30" t="s">
        <v>264</v>
      </c>
      <c r="BP31" s="30" t="s">
        <v>263</v>
      </c>
      <c r="BQ31" s="30" t="s">
        <v>264</v>
      </c>
    </row>
    <row r="32" spans="1:70" s="51" customFormat="1" ht="14.4" x14ac:dyDescent="0.3">
      <c r="A32" s="26" t="s">
        <v>369</v>
      </c>
      <c r="B32" s="82">
        <v>0</v>
      </c>
      <c r="C32" s="82">
        <v>0</v>
      </c>
      <c r="D32" s="82">
        <v>0</v>
      </c>
      <c r="E32" s="82">
        <v>0</v>
      </c>
      <c r="F32" s="82">
        <v>2</v>
      </c>
      <c r="G32" s="82">
        <v>2</v>
      </c>
      <c r="H32" s="82">
        <v>1</v>
      </c>
      <c r="I32" s="82">
        <v>0</v>
      </c>
      <c r="J32" s="82">
        <v>0</v>
      </c>
      <c r="K32" s="82">
        <v>2</v>
      </c>
      <c r="L32" s="82">
        <v>0</v>
      </c>
      <c r="M32" s="82">
        <v>0</v>
      </c>
      <c r="N32" s="82">
        <v>1</v>
      </c>
      <c r="O32" s="82">
        <v>1</v>
      </c>
      <c r="P32" s="82">
        <v>1</v>
      </c>
      <c r="Q32" s="82">
        <v>1</v>
      </c>
      <c r="R32" s="82">
        <v>0</v>
      </c>
      <c r="S32" s="82">
        <v>1</v>
      </c>
      <c r="T32" s="82">
        <v>1</v>
      </c>
      <c r="U32" s="82">
        <v>1</v>
      </c>
      <c r="V32" s="82">
        <v>2</v>
      </c>
      <c r="W32" s="82">
        <v>1</v>
      </c>
      <c r="X32" s="82">
        <v>2</v>
      </c>
      <c r="Y32" s="82">
        <v>2</v>
      </c>
      <c r="Z32" s="82">
        <v>1</v>
      </c>
      <c r="AA32" s="82">
        <v>1</v>
      </c>
      <c r="AB32" s="82">
        <v>0</v>
      </c>
      <c r="AC32" s="82">
        <v>0</v>
      </c>
      <c r="AD32" s="82">
        <v>1</v>
      </c>
      <c r="AE32" s="82">
        <v>1</v>
      </c>
      <c r="AF32" s="82">
        <v>0</v>
      </c>
      <c r="AG32" s="82">
        <v>1</v>
      </c>
      <c r="AH32" s="82">
        <v>1</v>
      </c>
      <c r="AI32" s="82">
        <v>0</v>
      </c>
      <c r="AJ32" s="82">
        <v>1</v>
      </c>
      <c r="AK32" s="82">
        <v>0</v>
      </c>
      <c r="AL32" s="82">
        <v>2</v>
      </c>
      <c r="AM32" s="82">
        <v>1</v>
      </c>
      <c r="AN32" s="82">
        <v>0</v>
      </c>
      <c r="AO32" s="82">
        <v>1</v>
      </c>
      <c r="AP32" s="82">
        <v>0</v>
      </c>
      <c r="AQ32" s="82"/>
      <c r="AR32" s="82">
        <v>0</v>
      </c>
      <c r="AS32" s="82">
        <v>0</v>
      </c>
      <c r="AT32" s="82">
        <v>2</v>
      </c>
      <c r="AU32" s="82">
        <v>1</v>
      </c>
      <c r="AV32" s="82">
        <v>0</v>
      </c>
      <c r="AW32" s="82">
        <v>0</v>
      </c>
      <c r="AX32" s="82">
        <v>0</v>
      </c>
      <c r="AY32" s="82">
        <v>0</v>
      </c>
      <c r="AZ32" s="82">
        <v>1</v>
      </c>
      <c r="BA32" s="82">
        <v>0</v>
      </c>
      <c r="BB32" s="82">
        <v>0</v>
      </c>
      <c r="BC32" s="82">
        <v>0</v>
      </c>
      <c r="BD32" s="82">
        <v>0</v>
      </c>
      <c r="BE32" s="82">
        <v>1</v>
      </c>
      <c r="BF32" s="82">
        <v>0</v>
      </c>
      <c r="BG32" s="82">
        <v>2</v>
      </c>
      <c r="BH32" s="82">
        <v>1</v>
      </c>
      <c r="BI32" s="82">
        <v>1</v>
      </c>
      <c r="BJ32" s="82">
        <v>0</v>
      </c>
      <c r="BK32" s="82">
        <v>0</v>
      </c>
      <c r="BL32" s="82">
        <v>0</v>
      </c>
      <c r="BM32" s="82">
        <v>2</v>
      </c>
      <c r="BN32" s="82">
        <v>2</v>
      </c>
      <c r="BO32" s="82">
        <v>1</v>
      </c>
      <c r="BP32" s="82">
        <v>0</v>
      </c>
      <c r="BQ32" s="82">
        <v>1</v>
      </c>
    </row>
    <row r="33" spans="1:69" x14ac:dyDescent="0.25">
      <c r="A33" s="22" t="s">
        <v>270</v>
      </c>
      <c r="B33" s="30" t="s">
        <v>263</v>
      </c>
      <c r="C33" s="30" t="s">
        <v>263</v>
      </c>
      <c r="D33" s="30" t="s">
        <v>264</v>
      </c>
      <c r="E33" s="30" t="s">
        <v>264</v>
      </c>
      <c r="F33" s="30" t="s">
        <v>264</v>
      </c>
      <c r="G33" s="30" t="s">
        <v>264</v>
      </c>
      <c r="H33" s="30" t="s">
        <v>264</v>
      </c>
      <c r="I33" s="30" t="s">
        <v>263</v>
      </c>
      <c r="J33" s="30" t="s">
        <v>264</v>
      </c>
      <c r="K33" s="30" t="s">
        <v>264</v>
      </c>
      <c r="L33" s="30" t="s">
        <v>264</v>
      </c>
      <c r="M33" s="30" t="s">
        <v>264</v>
      </c>
      <c r="N33" s="30" t="s">
        <v>264</v>
      </c>
      <c r="O33" s="30" t="s">
        <v>264</v>
      </c>
      <c r="P33" s="30" t="s">
        <v>264</v>
      </c>
      <c r="Q33" s="30" t="s">
        <v>264</v>
      </c>
      <c r="R33" s="30" t="s">
        <v>264</v>
      </c>
      <c r="S33" s="30" t="s">
        <v>264</v>
      </c>
      <c r="T33" s="30" t="s">
        <v>263</v>
      </c>
      <c r="U33" s="30" t="s">
        <v>264</v>
      </c>
      <c r="V33" s="30" t="s">
        <v>264</v>
      </c>
      <c r="W33" s="30" t="s">
        <v>264</v>
      </c>
      <c r="X33" s="30" t="s">
        <v>264</v>
      </c>
      <c r="Y33" s="30" t="s">
        <v>264</v>
      </c>
      <c r="Z33" s="30" t="s">
        <v>264</v>
      </c>
      <c r="AA33" s="30" t="s">
        <v>264</v>
      </c>
      <c r="AB33" s="30" t="s">
        <v>264</v>
      </c>
      <c r="AC33" s="30" t="s">
        <v>264</v>
      </c>
      <c r="AD33" s="30" t="s">
        <v>264</v>
      </c>
      <c r="AE33" s="30" t="s">
        <v>264</v>
      </c>
      <c r="AF33" s="30" t="s">
        <v>264</v>
      </c>
      <c r="AG33" s="30" t="s">
        <v>264</v>
      </c>
      <c r="AH33" s="30" t="s">
        <v>264</v>
      </c>
      <c r="AI33" s="30" t="s">
        <v>264</v>
      </c>
      <c r="AJ33" s="30" t="s">
        <v>264</v>
      </c>
      <c r="AK33" s="30" t="s">
        <v>263</v>
      </c>
      <c r="AL33" s="30" t="s">
        <v>264</v>
      </c>
      <c r="AM33" s="30" t="s">
        <v>264</v>
      </c>
      <c r="AN33" s="30" t="s">
        <v>264</v>
      </c>
      <c r="AO33" s="30" t="s">
        <v>264</v>
      </c>
      <c r="AP33" s="30" t="s">
        <v>264</v>
      </c>
      <c r="AQ33" s="30" t="s">
        <v>263</v>
      </c>
      <c r="AR33" s="30" t="s">
        <v>264</v>
      </c>
      <c r="AS33" s="30" t="s">
        <v>264</v>
      </c>
      <c r="AT33" s="30" t="s">
        <v>263</v>
      </c>
      <c r="AU33" s="30" t="s">
        <v>264</v>
      </c>
      <c r="AV33" s="30" t="s">
        <v>264</v>
      </c>
      <c r="AW33" s="30" t="s">
        <v>264</v>
      </c>
      <c r="AX33" s="30" t="s">
        <v>263</v>
      </c>
      <c r="AY33" s="30" t="s">
        <v>263</v>
      </c>
      <c r="AZ33" s="30" t="s">
        <v>263</v>
      </c>
      <c r="BA33" s="30" t="s">
        <v>264</v>
      </c>
      <c r="BB33" s="30" t="s">
        <v>264</v>
      </c>
      <c r="BC33" s="30" t="s">
        <v>264</v>
      </c>
      <c r="BD33" s="30" t="s">
        <v>264</v>
      </c>
      <c r="BE33" s="30" t="s">
        <v>264</v>
      </c>
      <c r="BF33" s="30" t="s">
        <v>264</v>
      </c>
      <c r="BG33" s="30" t="s">
        <v>264</v>
      </c>
      <c r="BH33" s="30" t="s">
        <v>264</v>
      </c>
      <c r="BI33" s="30" t="s">
        <v>264</v>
      </c>
      <c r="BJ33" s="30" t="s">
        <v>263</v>
      </c>
      <c r="BK33" s="30" t="s">
        <v>264</v>
      </c>
      <c r="BL33" s="30" t="s">
        <v>264</v>
      </c>
      <c r="BM33" s="30" t="s">
        <v>264</v>
      </c>
      <c r="BN33" s="30" t="s">
        <v>264</v>
      </c>
      <c r="BO33" s="30" t="s">
        <v>264</v>
      </c>
      <c r="BP33" s="30" t="s">
        <v>264</v>
      </c>
      <c r="BQ33" s="30" t="s">
        <v>264</v>
      </c>
    </row>
    <row r="34" spans="1:69" x14ac:dyDescent="0.25">
      <c r="A34" s="26" t="s">
        <v>456</v>
      </c>
      <c r="B34" s="30"/>
      <c r="C34" s="30"/>
      <c r="D34" s="30">
        <v>2.8E-3</v>
      </c>
      <c r="E34" s="30">
        <v>9.5846645367412095E-2</v>
      </c>
      <c r="F34" s="30">
        <v>3.9600000000000003E-2</v>
      </c>
      <c r="G34" s="30">
        <v>5.8000000000000003E-2</v>
      </c>
      <c r="H34" s="30">
        <v>9.4933333333333293E-3</v>
      </c>
      <c r="I34" s="30"/>
      <c r="J34" s="30">
        <v>4.9799999999999997E-2</v>
      </c>
      <c r="K34" s="30">
        <v>2.3099999999999999E-2</v>
      </c>
      <c r="L34" s="30">
        <v>0.34329999999999999</v>
      </c>
      <c r="M34" s="30">
        <v>1.8700000000000001E-2</v>
      </c>
      <c r="N34" s="30">
        <v>4.2599999999999999E-2</v>
      </c>
      <c r="O34" s="30" t="s">
        <v>254</v>
      </c>
      <c r="P34" s="30">
        <v>3.2000000000000001E-2</v>
      </c>
      <c r="Q34" s="30">
        <v>9.7999999999999997E-3</v>
      </c>
      <c r="R34" s="30">
        <v>0.189</v>
      </c>
      <c r="S34" s="30">
        <v>2.7999999999999997E-2</v>
      </c>
      <c r="T34" s="30"/>
      <c r="U34" s="30">
        <v>1.9E-2</v>
      </c>
      <c r="V34" s="30">
        <v>1.26E-2</v>
      </c>
      <c r="W34" s="30">
        <v>8.6300000000000002E-2</v>
      </c>
      <c r="X34" s="30">
        <v>0.01</v>
      </c>
      <c r="Y34" s="30">
        <v>1.8000000000000002E-2</v>
      </c>
      <c r="Z34" s="30">
        <v>0.06</v>
      </c>
      <c r="AA34" s="30">
        <v>0.254</v>
      </c>
      <c r="AB34" s="30">
        <v>2.3E-3</v>
      </c>
      <c r="AC34" s="30">
        <v>0.24299999999999999</v>
      </c>
      <c r="AD34" s="30">
        <v>0.373</v>
      </c>
      <c r="AE34" s="30">
        <v>0.37130000000000002</v>
      </c>
      <c r="AF34" s="30">
        <v>3.0000000000000001E-3</v>
      </c>
      <c r="AG34" s="30">
        <v>0.13900000000000001</v>
      </c>
      <c r="AH34" s="30">
        <v>6.6100000000000006E-2</v>
      </c>
      <c r="AI34" s="30">
        <v>2.4E-2</v>
      </c>
      <c r="AJ34" s="30">
        <v>0.19309999999999999</v>
      </c>
      <c r="AK34" s="30"/>
      <c r="AL34" s="30">
        <v>3.1E-2</v>
      </c>
      <c r="AM34" s="30">
        <v>1.7000000000000001E-2</v>
      </c>
      <c r="AN34" s="30">
        <v>7.6999999999999999E-2</v>
      </c>
      <c r="AO34" s="30">
        <v>0.16400000000000001</v>
      </c>
      <c r="AP34" s="30">
        <v>3.7999999999999999E-2</v>
      </c>
      <c r="AQ34" s="30"/>
      <c r="AR34" s="30">
        <v>4.2000000000000003E-2</v>
      </c>
      <c r="AS34" s="30">
        <v>6.3E-2</v>
      </c>
      <c r="AT34" s="30"/>
      <c r="AU34" s="30">
        <v>0.11800000000000001</v>
      </c>
      <c r="AV34" s="30">
        <v>2.6100000000000002E-2</v>
      </c>
      <c r="AW34" s="30">
        <v>1.2241998662463E-2</v>
      </c>
      <c r="AX34" s="30">
        <v>2E-3</v>
      </c>
      <c r="AY34" s="30">
        <v>0</v>
      </c>
      <c r="AZ34" s="30"/>
      <c r="BA34" s="30">
        <v>2.3E-2</v>
      </c>
      <c r="BB34" s="30">
        <v>8.0000000000000002E-3</v>
      </c>
      <c r="BC34" s="30">
        <v>0.02</v>
      </c>
      <c r="BD34" s="30">
        <v>3.5999999999999997E-2</v>
      </c>
      <c r="BE34" s="30">
        <v>1.8499999999999999E-2</v>
      </c>
      <c r="BF34" s="30">
        <v>2E-3</v>
      </c>
      <c r="BG34" s="30">
        <v>1.1000000000000001E-2</v>
      </c>
      <c r="BH34" s="30">
        <v>0.188</v>
      </c>
      <c r="BI34" s="30">
        <v>0.245</v>
      </c>
      <c r="BJ34" s="30"/>
      <c r="BK34" s="30">
        <v>4.4999999999999998E-2</v>
      </c>
      <c r="BL34" s="30">
        <v>7.1999999999999995E-2</v>
      </c>
      <c r="BM34" s="30">
        <v>0.05</v>
      </c>
      <c r="BN34" s="30">
        <v>3.6000000000000004E-2</v>
      </c>
      <c r="BO34" s="30">
        <v>6.1800000000000001E-2</v>
      </c>
      <c r="BP34" s="30">
        <v>5.5899999999999998E-2</v>
      </c>
      <c r="BQ34" s="30">
        <v>0.05</v>
      </c>
    </row>
    <row r="35" spans="1:69" x14ac:dyDescent="0.25">
      <c r="A35" s="26" t="s">
        <v>269</v>
      </c>
      <c r="B35" s="30"/>
      <c r="C35" s="30"/>
      <c r="D35" s="30" t="s">
        <v>263</v>
      </c>
      <c r="E35" s="30" t="s">
        <v>263</v>
      </c>
      <c r="F35" s="30"/>
      <c r="G35" s="30"/>
      <c r="H35" s="30" t="s">
        <v>264</v>
      </c>
      <c r="I35" s="30"/>
      <c r="J35" s="30" t="s">
        <v>266</v>
      </c>
      <c r="K35" s="30" t="s">
        <v>263</v>
      </c>
      <c r="L35" s="30" t="s">
        <v>264</v>
      </c>
      <c r="M35" s="30" t="s">
        <v>263</v>
      </c>
      <c r="N35" s="30" t="s">
        <v>264</v>
      </c>
      <c r="O35" s="30" t="s">
        <v>263</v>
      </c>
      <c r="P35" s="30" t="s">
        <v>263</v>
      </c>
      <c r="Q35" s="30" t="s">
        <v>263</v>
      </c>
      <c r="R35" s="30" t="s">
        <v>263</v>
      </c>
      <c r="S35" s="30"/>
      <c r="T35" s="30"/>
      <c r="U35" s="30" t="s">
        <v>264</v>
      </c>
      <c r="V35" s="30" t="s">
        <v>264</v>
      </c>
      <c r="W35" s="30" t="s">
        <v>264</v>
      </c>
      <c r="X35" s="30"/>
      <c r="Y35" s="30"/>
      <c r="Z35" s="30" t="s">
        <v>263</v>
      </c>
      <c r="AA35" s="30"/>
      <c r="AB35" s="30"/>
      <c r="AC35" s="30"/>
      <c r="AD35" s="30" t="s">
        <v>263</v>
      </c>
      <c r="AE35" s="30"/>
      <c r="AF35" s="30"/>
      <c r="AG35" s="30" t="s">
        <v>264</v>
      </c>
      <c r="AH35" s="30" t="s">
        <v>264</v>
      </c>
      <c r="AI35" s="30"/>
      <c r="AJ35" s="30" t="s">
        <v>264</v>
      </c>
      <c r="AK35" s="30"/>
      <c r="AL35" s="30"/>
      <c r="AM35" s="30" t="s">
        <v>264</v>
      </c>
      <c r="AN35" s="30"/>
      <c r="AO35" s="30" t="s">
        <v>264</v>
      </c>
      <c r="AP35" s="30" t="s">
        <v>264</v>
      </c>
      <c r="AQ35" s="30"/>
      <c r="AR35" s="30"/>
      <c r="AS35" s="30"/>
      <c r="AT35" s="30"/>
      <c r="AU35" s="30"/>
      <c r="AV35" s="30" t="s">
        <v>264</v>
      </c>
      <c r="AW35" s="30" t="s">
        <v>263</v>
      </c>
      <c r="AX35" s="30" t="s">
        <v>263</v>
      </c>
      <c r="AY35" s="30"/>
      <c r="AZ35" s="30"/>
      <c r="BA35" s="30"/>
      <c r="BB35" s="30"/>
      <c r="BC35" s="30"/>
      <c r="BD35" s="30" t="s">
        <v>263</v>
      </c>
      <c r="BE35" s="30" t="s">
        <v>264</v>
      </c>
      <c r="BF35" s="30"/>
      <c r="BG35" s="30" t="s">
        <v>264</v>
      </c>
      <c r="BH35" s="30"/>
      <c r="BI35" s="30" t="s">
        <v>264</v>
      </c>
      <c r="BJ35" s="30"/>
      <c r="BK35" s="30"/>
      <c r="BL35" s="30" t="s">
        <v>263</v>
      </c>
      <c r="BM35" s="30"/>
      <c r="BN35" s="30" t="s">
        <v>264</v>
      </c>
      <c r="BO35" s="30" t="s">
        <v>264</v>
      </c>
      <c r="BP35" s="30" t="s">
        <v>263</v>
      </c>
      <c r="BQ35" s="30" t="s">
        <v>263</v>
      </c>
    </row>
    <row r="36" spans="1:69" x14ac:dyDescent="0.25">
      <c r="A36" s="26" t="s">
        <v>268</v>
      </c>
      <c r="B36" s="30"/>
      <c r="C36" s="30"/>
      <c r="D36" s="30">
        <v>0</v>
      </c>
      <c r="E36" s="30">
        <v>0</v>
      </c>
      <c r="F36" s="30"/>
      <c r="G36" s="30"/>
      <c r="H36" s="30">
        <v>9.4933333333333293E-3</v>
      </c>
      <c r="I36" s="30"/>
      <c r="J36" s="30">
        <v>0</v>
      </c>
      <c r="K36" s="30">
        <v>0</v>
      </c>
      <c r="L36" s="30">
        <v>0.278741935483871</v>
      </c>
      <c r="M36" s="30">
        <v>0</v>
      </c>
      <c r="N36" s="30">
        <v>1.5599999999999999E-2</v>
      </c>
      <c r="O36" s="30">
        <v>0</v>
      </c>
      <c r="P36" s="30">
        <v>0</v>
      </c>
      <c r="Q36" s="30">
        <v>0</v>
      </c>
      <c r="R36" s="30">
        <v>0</v>
      </c>
      <c r="S36" s="30"/>
      <c r="T36" s="30"/>
      <c r="U36" s="30">
        <v>3.0000000000000001E-3</v>
      </c>
      <c r="V36" s="30">
        <v>2.7000000000000001E-3</v>
      </c>
      <c r="W36" s="30">
        <v>1.72E-2</v>
      </c>
      <c r="X36" s="30"/>
      <c r="Y36" s="30"/>
      <c r="Z36" s="30">
        <v>0</v>
      </c>
      <c r="AA36" s="30"/>
      <c r="AB36" s="30"/>
      <c r="AC36" s="30"/>
      <c r="AD36" s="30">
        <v>0</v>
      </c>
      <c r="AE36" s="30"/>
      <c r="AF36" s="30"/>
      <c r="AG36" s="30">
        <v>4.9500000000000002E-2</v>
      </c>
      <c r="AH36" s="30">
        <v>8.9999999999999998E-4</v>
      </c>
      <c r="AI36" s="30"/>
      <c r="AJ36" s="30">
        <v>3.5000000000000003E-2</v>
      </c>
      <c r="AK36" s="30"/>
      <c r="AL36" s="30"/>
      <c r="AM36" s="30">
        <v>2.0289499999999999E-3</v>
      </c>
      <c r="AN36" s="30"/>
      <c r="AO36" s="30">
        <v>0.113</v>
      </c>
      <c r="AP36" s="30">
        <v>1.2999999999999999E-2</v>
      </c>
      <c r="AQ36" s="30"/>
      <c r="AR36" s="30"/>
      <c r="AS36" s="30"/>
      <c r="AT36" s="30"/>
      <c r="AU36" s="30"/>
      <c r="AV36" s="30">
        <v>0.02</v>
      </c>
      <c r="AW36" s="30">
        <v>0</v>
      </c>
      <c r="AX36" s="30">
        <v>0</v>
      </c>
      <c r="AY36" s="30"/>
      <c r="AZ36" s="30"/>
      <c r="BA36" s="30"/>
      <c r="BB36" s="30"/>
      <c r="BC36" s="30"/>
      <c r="BD36" s="30">
        <v>0</v>
      </c>
      <c r="BE36" s="30">
        <v>3.5999999999999999E-3</v>
      </c>
      <c r="BF36" s="30"/>
      <c r="BG36" s="30">
        <v>1.4999999999999999E-2</v>
      </c>
      <c r="BH36" s="30"/>
      <c r="BI36" s="30">
        <v>1.2999999999999999E-2</v>
      </c>
      <c r="BJ36" s="30"/>
      <c r="BK36" s="30"/>
      <c r="BL36" s="30">
        <v>0</v>
      </c>
      <c r="BM36" s="30"/>
      <c r="BN36" s="30">
        <v>2.1000000000000001E-2</v>
      </c>
      <c r="BO36" s="30">
        <v>1.1599999999999999E-2</v>
      </c>
      <c r="BP36" s="30">
        <v>0</v>
      </c>
      <c r="BQ36" s="30">
        <v>0</v>
      </c>
    </row>
    <row r="37" spans="1:69" x14ac:dyDescent="0.25">
      <c r="A37" s="26" t="s">
        <v>267</v>
      </c>
      <c r="B37" s="30"/>
      <c r="C37" s="30"/>
      <c r="D37" s="30">
        <v>2.8E-3</v>
      </c>
      <c r="E37" s="30">
        <v>9.5846645367412095E-2</v>
      </c>
      <c r="F37" s="30"/>
      <c r="G37" s="30"/>
      <c r="H37" s="30">
        <v>0</v>
      </c>
      <c r="I37" s="30"/>
      <c r="J37" s="30">
        <v>4.9799999999999997E-2</v>
      </c>
      <c r="K37" s="30">
        <v>2.3099999999999999E-2</v>
      </c>
      <c r="L37" s="30">
        <v>6.4558064516128999E-2</v>
      </c>
      <c r="M37" s="30">
        <v>1.8700000000000001E-2</v>
      </c>
      <c r="N37" s="30">
        <v>2.7E-2</v>
      </c>
      <c r="O37" s="30" t="s">
        <v>254</v>
      </c>
      <c r="P37" s="30">
        <v>3.2000000000000001E-2</v>
      </c>
      <c r="Q37" s="30">
        <v>9.7999999999999997E-3</v>
      </c>
      <c r="R37" s="30">
        <f>+R34-R36</f>
        <v>0.189</v>
      </c>
      <c r="S37" s="30"/>
      <c r="T37" s="30"/>
      <c r="U37" s="30">
        <v>1.6E-2</v>
      </c>
      <c r="V37" s="30">
        <v>9.8999999999999991E-3</v>
      </c>
      <c r="W37" s="30">
        <v>6.9099999999999995E-2</v>
      </c>
      <c r="X37" s="30"/>
      <c r="Y37" s="30"/>
      <c r="Z37" s="30">
        <v>0.06</v>
      </c>
      <c r="AA37" s="30"/>
      <c r="AB37" s="30"/>
      <c r="AC37" s="30"/>
      <c r="AD37" s="30">
        <v>0.373</v>
      </c>
      <c r="AE37" s="30"/>
      <c r="AF37" s="30"/>
      <c r="AG37" s="30">
        <v>8.9499999999999996E-2</v>
      </c>
      <c r="AH37" s="30">
        <v>6.5200000000000008E-2</v>
      </c>
      <c r="AI37" s="30"/>
      <c r="AJ37" s="30">
        <v>0.15809999999999999</v>
      </c>
      <c r="AK37" s="30"/>
      <c r="AL37" s="30"/>
      <c r="AM37" s="30">
        <v>1.4971050000000001E-2</v>
      </c>
      <c r="AN37" s="30"/>
      <c r="AO37" s="30">
        <v>5.0999999999999997E-2</v>
      </c>
      <c r="AP37" s="30">
        <v>2.5000000000000001E-2</v>
      </c>
      <c r="AQ37" s="30"/>
      <c r="AR37" s="30"/>
      <c r="AS37" s="30"/>
      <c r="AT37" s="30"/>
      <c r="AU37" s="30"/>
      <c r="AV37" s="30">
        <v>6.1000000000000004E-3</v>
      </c>
      <c r="AW37" s="30">
        <v>1.2241998662463E-2</v>
      </c>
      <c r="AX37" s="30">
        <v>2E-3</v>
      </c>
      <c r="AY37" s="30"/>
      <c r="AZ37" s="30"/>
      <c r="BA37" s="30"/>
      <c r="BB37" s="30"/>
      <c r="BC37" s="30"/>
      <c r="BD37" s="30">
        <v>3.5999999999999997E-2</v>
      </c>
      <c r="BE37" s="30">
        <v>1.49E-2</v>
      </c>
      <c r="BF37" s="30"/>
      <c r="BG37" s="30">
        <v>-4.0000000000000001E-3</v>
      </c>
      <c r="BH37" s="30">
        <v>0.188</v>
      </c>
      <c r="BI37" s="30">
        <v>0.23199999999999998</v>
      </c>
      <c r="BJ37" s="30"/>
      <c r="BK37" s="30"/>
      <c r="BL37" s="30">
        <f>+BL34-BL36</f>
        <v>7.1999999999999995E-2</v>
      </c>
      <c r="BM37" s="30"/>
      <c r="BN37" s="30">
        <v>1.4999999999999999E-2</v>
      </c>
      <c r="BO37" s="30">
        <v>5.0200000000000002E-2</v>
      </c>
      <c r="BP37" s="30">
        <v>5.5899999999999998E-2</v>
      </c>
      <c r="BQ37" s="30">
        <v>0.05</v>
      </c>
    </row>
    <row r="38" spans="1:69" x14ac:dyDescent="0.25">
      <c r="A38" s="34" t="s">
        <v>455</v>
      </c>
      <c r="B38" s="25" t="s">
        <v>263</v>
      </c>
      <c r="C38" s="25" t="s">
        <v>264</v>
      </c>
      <c r="D38" s="25" t="s">
        <v>263</v>
      </c>
      <c r="E38" s="25" t="s">
        <v>264</v>
      </c>
      <c r="F38" s="25" t="s">
        <v>263</v>
      </c>
      <c r="G38" s="25" t="s">
        <v>263</v>
      </c>
      <c r="H38" s="25" t="s">
        <v>264</v>
      </c>
      <c r="I38" s="25" t="s">
        <v>263</v>
      </c>
      <c r="J38" s="25" t="s">
        <v>266</v>
      </c>
      <c r="K38" s="25" t="s">
        <v>263</v>
      </c>
      <c r="L38" s="25" t="s">
        <v>264</v>
      </c>
      <c r="M38" s="25" t="s">
        <v>263</v>
      </c>
      <c r="N38" s="25" t="s">
        <v>263</v>
      </c>
      <c r="O38" s="25" t="s">
        <v>264</v>
      </c>
      <c r="P38" s="25" t="s">
        <v>263</v>
      </c>
      <c r="Q38" s="25" t="s">
        <v>263</v>
      </c>
      <c r="R38" s="25" t="s">
        <v>264</v>
      </c>
      <c r="S38" s="25" t="s">
        <v>263</v>
      </c>
      <c r="T38" s="25" t="s">
        <v>263</v>
      </c>
      <c r="U38" s="25" t="s">
        <v>264</v>
      </c>
      <c r="V38" s="25" t="s">
        <v>264</v>
      </c>
      <c r="W38" s="25" t="s">
        <v>263</v>
      </c>
      <c r="X38" s="25" t="s">
        <v>263</v>
      </c>
      <c r="Y38" s="25" t="s">
        <v>263</v>
      </c>
      <c r="Z38" s="25" t="s">
        <v>263</v>
      </c>
      <c r="AA38" s="25" t="s">
        <v>263</v>
      </c>
      <c r="AB38" s="25" t="s">
        <v>263</v>
      </c>
      <c r="AC38" s="25" t="s">
        <v>264</v>
      </c>
      <c r="AD38" s="25" t="s">
        <v>263</v>
      </c>
      <c r="AE38" s="25" t="s">
        <v>263</v>
      </c>
      <c r="AF38" s="25" t="s">
        <v>263</v>
      </c>
      <c r="AG38" s="25" t="s">
        <v>263</v>
      </c>
      <c r="AH38" s="25" t="s">
        <v>263</v>
      </c>
      <c r="AI38" s="25" t="s">
        <v>263</v>
      </c>
      <c r="AJ38" s="25" t="s">
        <v>263</v>
      </c>
      <c r="AK38" s="25" t="s">
        <v>264</v>
      </c>
      <c r="AL38" s="25" t="s">
        <v>263</v>
      </c>
      <c r="AM38" s="25" t="s">
        <v>264</v>
      </c>
      <c r="AN38" s="25" t="s">
        <v>263</v>
      </c>
      <c r="AO38" s="25" t="s">
        <v>263</v>
      </c>
      <c r="AP38" s="25" t="s">
        <v>263</v>
      </c>
      <c r="AQ38" s="25" t="s">
        <v>263</v>
      </c>
      <c r="AR38" s="25" t="s">
        <v>263</v>
      </c>
      <c r="AS38" s="25" t="s">
        <v>263</v>
      </c>
      <c r="AT38" s="25" t="s">
        <v>263</v>
      </c>
      <c r="AU38" s="25" t="s">
        <v>263</v>
      </c>
      <c r="AV38" s="25" t="s">
        <v>263</v>
      </c>
      <c r="AW38" s="25" t="s">
        <v>263</v>
      </c>
      <c r="AX38" s="25" t="s">
        <v>263</v>
      </c>
      <c r="AY38" s="25" t="s">
        <v>263</v>
      </c>
      <c r="AZ38" s="25" t="s">
        <v>264</v>
      </c>
      <c r="BA38" s="25" t="s">
        <v>263</v>
      </c>
      <c r="BB38" s="25" t="s">
        <v>263</v>
      </c>
      <c r="BC38" s="25" t="s">
        <v>263</v>
      </c>
      <c r="BD38" s="25" t="s">
        <v>263</v>
      </c>
      <c r="BE38" s="25" t="s">
        <v>263</v>
      </c>
      <c r="BF38" s="25" t="s">
        <v>263</v>
      </c>
      <c r="BG38" s="25" t="s">
        <v>263</v>
      </c>
      <c r="BH38" s="25" t="s">
        <v>264</v>
      </c>
      <c r="BI38" s="25" t="s">
        <v>263</v>
      </c>
      <c r="BJ38" s="25" t="s">
        <v>264</v>
      </c>
      <c r="BK38" s="25" t="s">
        <v>263</v>
      </c>
      <c r="BL38" s="25" t="s">
        <v>263</v>
      </c>
      <c r="BM38" s="25" t="s">
        <v>263</v>
      </c>
      <c r="BN38" s="25" t="s">
        <v>263</v>
      </c>
      <c r="BO38" s="25" t="s">
        <v>263</v>
      </c>
      <c r="BP38" s="25" t="s">
        <v>264</v>
      </c>
      <c r="BQ38" s="25" t="s">
        <v>263</v>
      </c>
    </row>
    <row r="39" spans="1:69" ht="12.6" thickBot="1" x14ac:dyDescent="0.3">
      <c r="A39" s="17" t="s">
        <v>383</v>
      </c>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row>
    <row r="40" spans="1:69" ht="12.6" thickTop="1" x14ac:dyDescent="0.25">
      <c r="A40" s="26" t="s">
        <v>265</v>
      </c>
      <c r="B40" s="25" t="s">
        <v>264</v>
      </c>
      <c r="C40" s="25" t="s">
        <v>264</v>
      </c>
      <c r="D40" s="25" t="s">
        <v>264</v>
      </c>
      <c r="E40" s="25" t="s">
        <v>264</v>
      </c>
      <c r="F40" s="25" t="s">
        <v>263</v>
      </c>
      <c r="G40" s="25" t="s">
        <v>263</v>
      </c>
      <c r="H40" s="25" t="s">
        <v>263</v>
      </c>
      <c r="I40" s="25" t="s">
        <v>264</v>
      </c>
      <c r="J40" s="25" t="s">
        <v>263</v>
      </c>
      <c r="K40" s="25" t="s">
        <v>264</v>
      </c>
      <c r="L40" s="25" t="s">
        <v>264</v>
      </c>
      <c r="M40" s="25" t="s">
        <v>263</v>
      </c>
      <c r="N40" s="25" t="s">
        <v>263</v>
      </c>
      <c r="O40" s="25" t="s">
        <v>264</v>
      </c>
      <c r="P40" s="25" t="s">
        <v>263</v>
      </c>
      <c r="Q40" s="25" t="s">
        <v>263</v>
      </c>
      <c r="R40" s="25" t="s">
        <v>264</v>
      </c>
      <c r="S40" s="25" t="s">
        <v>263</v>
      </c>
      <c r="T40" s="25" t="s">
        <v>264</v>
      </c>
      <c r="U40" s="25" t="s">
        <v>264</v>
      </c>
      <c r="V40" s="25" t="s">
        <v>264</v>
      </c>
      <c r="W40" s="25" t="s">
        <v>263</v>
      </c>
      <c r="X40" s="25" t="s">
        <v>263</v>
      </c>
      <c r="Y40" s="25" t="s">
        <v>263</v>
      </c>
      <c r="Z40" s="25" t="s">
        <v>263</v>
      </c>
      <c r="AA40" s="25" t="s">
        <v>264</v>
      </c>
      <c r="AB40" s="25" t="s">
        <v>264</v>
      </c>
      <c r="AC40" s="25" t="s">
        <v>264</v>
      </c>
      <c r="AD40" s="25" t="s">
        <v>264</v>
      </c>
      <c r="AE40" s="25" t="s">
        <v>264</v>
      </c>
      <c r="AF40" s="25" t="s">
        <v>263</v>
      </c>
      <c r="AG40" s="25" t="s">
        <v>263</v>
      </c>
      <c r="AH40" s="25" t="s">
        <v>263</v>
      </c>
      <c r="AI40" s="25" t="s">
        <v>263</v>
      </c>
      <c r="AJ40" s="25" t="s">
        <v>264</v>
      </c>
      <c r="AK40" s="25" t="s">
        <v>264</v>
      </c>
      <c r="AL40" s="25" t="s">
        <v>264</v>
      </c>
      <c r="AM40" s="25" t="s">
        <v>263</v>
      </c>
      <c r="AN40" s="25" t="s">
        <v>263</v>
      </c>
      <c r="AO40" s="25" t="s">
        <v>263</v>
      </c>
      <c r="AP40" s="25" t="s">
        <v>264</v>
      </c>
      <c r="AQ40" s="25"/>
      <c r="AR40" s="25" t="s">
        <v>264</v>
      </c>
      <c r="AS40" s="25" t="s">
        <v>263</v>
      </c>
      <c r="AT40" s="25" t="s">
        <v>263</v>
      </c>
      <c r="AU40" s="25" t="s">
        <v>263</v>
      </c>
      <c r="AV40" s="25" t="s">
        <v>263</v>
      </c>
      <c r="AW40" s="25" t="s">
        <v>263</v>
      </c>
      <c r="AX40" s="25" t="s">
        <v>264</v>
      </c>
      <c r="AY40" s="25" t="s">
        <v>264</v>
      </c>
      <c r="AZ40" s="25" t="s">
        <v>264</v>
      </c>
      <c r="BA40" s="25" t="s">
        <v>263</v>
      </c>
      <c r="BB40" s="25" t="s">
        <v>263</v>
      </c>
      <c r="BC40" s="25" t="s">
        <v>263</v>
      </c>
      <c r="BD40" s="25" t="s">
        <v>263</v>
      </c>
      <c r="BE40" s="25" t="s">
        <v>263</v>
      </c>
      <c r="BF40" s="25" t="s">
        <v>263</v>
      </c>
      <c r="BG40" s="25" t="s">
        <v>263</v>
      </c>
      <c r="BH40" s="25" t="s">
        <v>264</v>
      </c>
      <c r="BI40" s="25" t="s">
        <v>264</v>
      </c>
      <c r="BJ40" s="25" t="s">
        <v>264</v>
      </c>
      <c r="BK40" s="25" t="s">
        <v>264</v>
      </c>
      <c r="BL40" s="25" t="s">
        <v>264</v>
      </c>
      <c r="BM40" s="25" t="s">
        <v>263</v>
      </c>
      <c r="BN40" s="25" t="s">
        <v>263</v>
      </c>
      <c r="BO40" s="25" t="s">
        <v>264</v>
      </c>
      <c r="BP40" s="25" t="s">
        <v>264</v>
      </c>
      <c r="BQ40" s="30" t="s">
        <v>263</v>
      </c>
    </row>
    <row r="41" spans="1:69" x14ac:dyDescent="0.25">
      <c r="A41" s="26" t="s">
        <v>262</v>
      </c>
      <c r="B41" s="25">
        <v>1983</v>
      </c>
      <c r="C41" s="25">
        <v>1990</v>
      </c>
      <c r="D41" s="25">
        <v>1995</v>
      </c>
      <c r="E41" s="25">
        <v>2000</v>
      </c>
      <c r="F41" s="25"/>
      <c r="G41" s="25"/>
      <c r="H41" s="25"/>
      <c r="I41" s="25">
        <v>1989</v>
      </c>
      <c r="J41" s="25"/>
      <c r="K41" s="25">
        <v>1996</v>
      </c>
      <c r="L41" s="25">
        <v>1983</v>
      </c>
      <c r="M41" s="25"/>
      <c r="N41" s="25"/>
      <c r="O41" s="25">
        <v>1985</v>
      </c>
      <c r="P41" s="25"/>
      <c r="Q41" s="25"/>
      <c r="R41" s="25">
        <v>2013</v>
      </c>
      <c r="S41" s="25"/>
      <c r="T41" s="25">
        <v>2004</v>
      </c>
      <c r="U41" s="25">
        <v>2000</v>
      </c>
      <c r="V41" s="25">
        <v>1993</v>
      </c>
      <c r="W41" s="25"/>
      <c r="X41" s="25"/>
      <c r="Y41" s="25"/>
      <c r="Z41" s="25"/>
      <c r="AA41" s="25" t="s">
        <v>261</v>
      </c>
      <c r="AB41" s="25">
        <v>2008</v>
      </c>
      <c r="AC41" s="25">
        <v>2008</v>
      </c>
      <c r="AD41" s="25">
        <v>1998</v>
      </c>
      <c r="AE41" s="25">
        <v>2010</v>
      </c>
      <c r="AF41" s="25"/>
      <c r="AG41" s="25"/>
      <c r="AH41" s="25"/>
      <c r="AI41" s="25"/>
      <c r="AJ41" s="25">
        <v>1998</v>
      </c>
      <c r="AK41" s="25">
        <v>1993</v>
      </c>
      <c r="AL41" s="25">
        <v>2009</v>
      </c>
      <c r="AM41" s="25"/>
      <c r="AN41" s="25"/>
      <c r="AO41" s="25"/>
      <c r="AP41" s="25">
        <v>1995</v>
      </c>
      <c r="AQ41" s="25"/>
      <c r="AR41" s="25">
        <v>2009</v>
      </c>
      <c r="AS41" s="25"/>
      <c r="AT41" s="25"/>
      <c r="AU41" s="25"/>
      <c r="AV41" s="25"/>
      <c r="AW41" s="25"/>
      <c r="AX41" s="25">
        <v>1998</v>
      </c>
      <c r="AY41" s="25">
        <v>2011</v>
      </c>
      <c r="AZ41" s="25">
        <v>1999</v>
      </c>
      <c r="BA41" s="25"/>
      <c r="BB41" s="25"/>
      <c r="BC41" s="25"/>
      <c r="BD41" s="25"/>
      <c r="BE41" s="25"/>
      <c r="BF41" s="25"/>
      <c r="BG41" s="25"/>
      <c r="BH41" s="25">
        <v>1998</v>
      </c>
      <c r="BI41" s="25">
        <v>2000</v>
      </c>
      <c r="BJ41" s="25">
        <v>1995</v>
      </c>
      <c r="BK41" s="25" t="s">
        <v>260</v>
      </c>
      <c r="BL41" s="25">
        <v>2014</v>
      </c>
      <c r="BM41" s="25"/>
      <c r="BN41" s="25"/>
      <c r="BO41" s="25">
        <v>1996</v>
      </c>
      <c r="BP41" s="25">
        <v>1996</v>
      </c>
      <c r="BQ41" s="25"/>
    </row>
    <row r="42" spans="1:69" ht="9.9" customHeight="1" x14ac:dyDescent="0.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t="s">
        <v>292</v>
      </c>
      <c r="BM42" s="25"/>
      <c r="BN42" s="25"/>
      <c r="BO42" s="25"/>
      <c r="BP42" s="25"/>
      <c r="BQ42" s="25"/>
    </row>
    <row r="43" spans="1:69" ht="12.6" thickBot="1" x14ac:dyDescent="0.3">
      <c r="A43" s="17" t="s">
        <v>259</v>
      </c>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row>
    <row r="44" spans="1:69" ht="12.6" thickTop="1" x14ac:dyDescent="0.25">
      <c r="A44" s="19" t="s">
        <v>358</v>
      </c>
      <c r="B44" s="25"/>
      <c r="C44" s="25"/>
      <c r="D44" s="25"/>
      <c r="E44" s="25"/>
      <c r="F44" s="25"/>
      <c r="G44" s="25"/>
      <c r="H44" s="25"/>
      <c r="I44" s="25"/>
      <c r="J44" s="25"/>
      <c r="K44" s="25"/>
      <c r="L44" s="25"/>
      <c r="M44" s="25"/>
      <c r="N44" s="25"/>
      <c r="O44" s="25"/>
      <c r="P44" s="25"/>
      <c r="Q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row>
    <row r="45" spans="1:69" x14ac:dyDescent="0.25">
      <c r="A45" s="26" t="s">
        <v>258</v>
      </c>
      <c r="B45" s="30">
        <v>0.09</v>
      </c>
      <c r="C45" s="30">
        <v>0.27</v>
      </c>
      <c r="D45" s="30">
        <v>0.17</v>
      </c>
      <c r="E45" s="30">
        <v>0.20100000000000001</v>
      </c>
      <c r="F45" s="30">
        <v>4.1000000000000002E-2</v>
      </c>
      <c r="G45" s="30">
        <v>4.24E-2</v>
      </c>
      <c r="H45" s="30">
        <v>6.2E-2</v>
      </c>
      <c r="I45" s="30"/>
      <c r="J45" s="30">
        <v>0.16</v>
      </c>
      <c r="K45" s="30">
        <v>0.75</v>
      </c>
      <c r="L45" s="30">
        <v>0.35599999999999998</v>
      </c>
      <c r="M45" s="30">
        <v>4.1000000000000002E-2</v>
      </c>
      <c r="N45" s="30">
        <v>0.14000000000000001</v>
      </c>
      <c r="O45" s="30">
        <v>0.5</v>
      </c>
      <c r="P45" s="30">
        <v>0.105</v>
      </c>
      <c r="Q45" s="30">
        <v>0.18</v>
      </c>
      <c r="R45" s="30">
        <v>0.47749999999999998</v>
      </c>
      <c r="S45" s="30">
        <v>5.9499999999999997E-2</v>
      </c>
      <c r="T45" s="30">
        <v>0.09</v>
      </c>
      <c r="U45" s="30">
        <v>0.4</v>
      </c>
      <c r="V45" s="30">
        <v>7.0000000000000007E-2</v>
      </c>
      <c r="W45" s="30">
        <v>0.13</v>
      </c>
      <c r="X45" s="30">
        <v>4.4999999999999998E-2</v>
      </c>
      <c r="Y45" s="30">
        <v>3.6999999999999998E-2</v>
      </c>
      <c r="Z45" s="30">
        <v>0.35</v>
      </c>
      <c r="AA45" s="30">
        <v>0.371</v>
      </c>
      <c r="AB45" s="30">
        <v>0.17319999999999999</v>
      </c>
      <c r="AC45" s="30">
        <v>0.61199999999999999</v>
      </c>
      <c r="AD45" s="30">
        <v>0.32500000000000001</v>
      </c>
      <c r="AE45" s="30">
        <v>0.2571</v>
      </c>
      <c r="AF45" s="30">
        <v>0.18029999999999999</v>
      </c>
      <c r="AG45" s="30">
        <v>0.28899999999999998</v>
      </c>
      <c r="AH45" s="30">
        <v>0.35</v>
      </c>
      <c r="AI45" s="30">
        <v>0.377</v>
      </c>
      <c r="AJ45" s="30">
        <v>0.35</v>
      </c>
      <c r="AK45" s="30">
        <v>0.2</v>
      </c>
      <c r="AL45" s="30">
        <v>0.1593</v>
      </c>
      <c r="AM45" s="30">
        <v>0.32200000000000001</v>
      </c>
      <c r="AN45" s="30">
        <v>1.67E-2</v>
      </c>
      <c r="AO45" s="30">
        <v>0.3</v>
      </c>
      <c r="AP45" s="30">
        <v>0.189</v>
      </c>
      <c r="AQ45" s="30">
        <v>0.1641</v>
      </c>
      <c r="AR45" s="30">
        <v>0.2</v>
      </c>
      <c r="AS45" s="30">
        <v>3.2000000000000001E-2</v>
      </c>
      <c r="AT45" s="30">
        <v>0.127</v>
      </c>
      <c r="AU45" s="30">
        <v>0.30099999999999999</v>
      </c>
      <c r="AV45" s="30">
        <v>0.16363636363636361</v>
      </c>
      <c r="AW45" s="30">
        <v>8.1000000000000003E-2</v>
      </c>
      <c r="AX45" s="30">
        <v>0.2</v>
      </c>
      <c r="AY45" s="30">
        <v>0.129</v>
      </c>
      <c r="AZ45" s="30">
        <v>0.4</v>
      </c>
      <c r="BA45" s="30">
        <v>9.6199999999999994E-2</v>
      </c>
      <c r="BB45" s="30">
        <v>0.1797</v>
      </c>
      <c r="BC45" s="30">
        <v>9.3799999999999994E-2</v>
      </c>
      <c r="BD45" s="30">
        <v>0.35</v>
      </c>
      <c r="BE45" s="30">
        <v>0.13</v>
      </c>
      <c r="BF45" s="30">
        <v>0.02</v>
      </c>
      <c r="BG45" s="30">
        <v>5.0000000000000001E-3</v>
      </c>
      <c r="BH45" s="30">
        <v>0.33</v>
      </c>
      <c r="BI45" s="30">
        <v>0.27600000000000002</v>
      </c>
      <c r="BJ45" s="30">
        <v>0.624</v>
      </c>
      <c r="BK45" s="30">
        <v>0.1545</v>
      </c>
      <c r="BL45" s="30">
        <v>0.55110000000000003</v>
      </c>
      <c r="BM45" s="30">
        <v>0.04</v>
      </c>
      <c r="BN45" s="30">
        <v>4.99E-2</v>
      </c>
      <c r="BO45" s="30">
        <v>0.36299999999999999</v>
      </c>
      <c r="BP45" s="30">
        <v>0.24</v>
      </c>
      <c r="BQ45" s="30">
        <v>0.35</v>
      </c>
    </row>
    <row r="46" spans="1:69" x14ac:dyDescent="0.25">
      <c r="A46" s="19" t="s">
        <v>257</v>
      </c>
      <c r="B46" s="30">
        <f>+B47-B48</f>
        <v>0.55100000000000005</v>
      </c>
      <c r="C46" s="30">
        <f t="shared" ref="C46:BN46" si="0">+C47-C48</f>
        <v>0.06</v>
      </c>
      <c r="D46" s="30">
        <f t="shared" si="0"/>
        <v>0.02</v>
      </c>
      <c r="E46" s="30">
        <f t="shared" si="0"/>
        <v>9.5846645367412095E-2</v>
      </c>
      <c r="F46" s="30">
        <f t="shared" si="0"/>
        <v>1.6399999999999998E-2</v>
      </c>
      <c r="G46" s="30">
        <f t="shared" si="0"/>
        <v>4.5999999999999999E-3</v>
      </c>
      <c r="H46" s="30">
        <f t="shared" si="0"/>
        <v>2.6533333333333339E-2</v>
      </c>
      <c r="I46" s="30">
        <f t="shared" si="0"/>
        <v>0</v>
      </c>
      <c r="J46" s="30">
        <f t="shared" si="0"/>
        <v>0.10200000000000001</v>
      </c>
      <c r="K46" s="30">
        <f t="shared" si="0"/>
        <v>0.13900000000000001</v>
      </c>
      <c r="L46" s="30">
        <f t="shared" si="0"/>
        <v>0.16799999999999998</v>
      </c>
      <c r="M46" s="30">
        <f t="shared" si="0"/>
        <v>0.05</v>
      </c>
      <c r="N46" s="30">
        <f t="shared" si="0"/>
        <v>2.5399999999999992E-2</v>
      </c>
      <c r="O46" s="30">
        <f t="shared" si="0"/>
        <v>0.25</v>
      </c>
      <c r="P46" s="30">
        <f t="shared" si="0"/>
        <v>6.9000000000000006E-2</v>
      </c>
      <c r="Q46" s="30">
        <f t="shared" si="0"/>
        <v>5.8000000000000003E-2</v>
      </c>
      <c r="R46" s="30">
        <f t="shared" si="0"/>
        <v>0.17989999999999998</v>
      </c>
      <c r="S46" s="30">
        <f t="shared" si="0"/>
        <v>2.4399999999999998E-2</v>
      </c>
      <c r="T46" s="30">
        <f t="shared" si="0"/>
        <v>0.20799999999999999</v>
      </c>
      <c r="U46" s="30">
        <f t="shared" si="0"/>
        <v>0.16259999999999999</v>
      </c>
      <c r="V46" s="30">
        <f t="shared" si="0"/>
        <v>1.6299999999999999E-2</v>
      </c>
      <c r="W46" s="30">
        <f t="shared" si="0"/>
        <v>0.11080000000000001</v>
      </c>
      <c r="X46" s="30">
        <f t="shared" si="0"/>
        <v>1.06E-2</v>
      </c>
      <c r="Y46" s="30">
        <f t="shared" si="0"/>
        <v>6.8999999999999999E-3</v>
      </c>
      <c r="Z46" s="30">
        <f t="shared" si="0"/>
        <v>0.06</v>
      </c>
      <c r="AA46" s="30">
        <f t="shared" si="0"/>
        <v>0.17109999999999997</v>
      </c>
      <c r="AB46" s="30">
        <f t="shared" si="0"/>
        <v>8.000000000000021E-4</v>
      </c>
      <c r="AC46" s="30">
        <f t="shared" si="0"/>
        <v>3.2999999999999974E-2</v>
      </c>
      <c r="AD46" s="30">
        <f t="shared" si="0"/>
        <v>0.52199999999999991</v>
      </c>
      <c r="AE46" s="30">
        <f t="shared" si="0"/>
        <v>0.2676</v>
      </c>
      <c r="AF46" s="30">
        <f t="shared" si="0"/>
        <v>6.4999999999999997E-3</v>
      </c>
      <c r="AG46" s="30">
        <f t="shared" si="0"/>
        <v>0.38950000000000001</v>
      </c>
      <c r="AH46" s="30">
        <f t="shared" si="0"/>
        <v>8.5099999999999995E-2</v>
      </c>
      <c r="AI46" s="30">
        <f t="shared" si="0"/>
        <v>3.6999999999999998E-2</v>
      </c>
      <c r="AJ46" s="30">
        <f t="shared" si="0"/>
        <v>0.23199999999999998</v>
      </c>
      <c r="AK46" s="30">
        <f t="shared" si="0"/>
        <v>0.03</v>
      </c>
      <c r="AL46" s="30">
        <f t="shared" si="0"/>
        <v>3.9300000000000002E-2</v>
      </c>
      <c r="AM46" s="30">
        <f t="shared" si="0"/>
        <v>2.8971049999999998E-2</v>
      </c>
      <c r="AN46" s="30">
        <f t="shared" si="0"/>
        <v>4.9999999999999996E-2</v>
      </c>
      <c r="AO46" s="30">
        <f t="shared" si="0"/>
        <v>5.1000000000000004E-2</v>
      </c>
      <c r="AP46" s="30">
        <f t="shared" si="0"/>
        <v>0.18</v>
      </c>
      <c r="AQ46" s="30">
        <f t="shared" si="0"/>
        <v>0.11700000000000001</v>
      </c>
      <c r="AR46" s="30">
        <f t="shared" si="0"/>
        <v>5.0999999999999997E-2</v>
      </c>
      <c r="AS46" s="30">
        <f t="shared" si="0"/>
        <v>5.0599999999999992E-2</v>
      </c>
      <c r="AT46" s="30">
        <f t="shared" si="0"/>
        <v>0.12570000000000001</v>
      </c>
      <c r="AU46" s="30">
        <f t="shared" si="0"/>
        <v>0.11799999999999999</v>
      </c>
      <c r="AV46" s="30">
        <f t="shared" si="0"/>
        <v>5.9999999999999984E-3</v>
      </c>
      <c r="AW46" s="30">
        <f t="shared" si="0"/>
        <v>0.1</v>
      </c>
      <c r="AX46" s="30">
        <f t="shared" si="0"/>
        <v>0.13200000000000001</v>
      </c>
      <c r="AY46" s="30">
        <f t="shared" si="0"/>
        <v>7.6300000000000007E-2</v>
      </c>
      <c r="AZ46" s="30">
        <f t="shared" si="0"/>
        <v>0.06</v>
      </c>
      <c r="BA46" s="30">
        <f t="shared" si="0"/>
        <v>2.3E-2</v>
      </c>
      <c r="BB46" s="30">
        <f t="shared" si="0"/>
        <v>8.3999999999999991E-2</v>
      </c>
      <c r="BC46" s="30">
        <f t="shared" si="0"/>
        <v>4.9799999999999997E-2</v>
      </c>
      <c r="BD46" s="30">
        <f t="shared" si="0"/>
        <v>0.05</v>
      </c>
      <c r="BE46" s="30">
        <f t="shared" si="0"/>
        <v>1.9999999999999948E-3</v>
      </c>
      <c r="BF46" s="30">
        <f t="shared" si="0"/>
        <v>-1.0000000000000026E-4</v>
      </c>
      <c r="BG46" s="30">
        <f t="shared" si="0"/>
        <v>-4.0000000000000001E-3</v>
      </c>
      <c r="BH46" s="30">
        <f t="shared" si="0"/>
        <v>0.34799999999999998</v>
      </c>
      <c r="BI46" s="30">
        <f t="shared" si="0"/>
        <v>0.307</v>
      </c>
      <c r="BJ46" s="30">
        <f t="shared" si="0"/>
        <v>0</v>
      </c>
      <c r="BK46" s="30">
        <f t="shared" si="0"/>
        <v>4.4999999999999998E-2</v>
      </c>
      <c r="BL46" s="30">
        <f t="shared" si="0"/>
        <v>0.13919999999999999</v>
      </c>
      <c r="BM46" s="30">
        <f t="shared" si="0"/>
        <v>3.7799999999999993E-2</v>
      </c>
      <c r="BN46" s="30">
        <f t="shared" si="0"/>
        <v>6.399999999999996E-3</v>
      </c>
      <c r="BO46" s="30">
        <f>+BO47-BO48</f>
        <v>0.10833333333333334</v>
      </c>
      <c r="BP46" s="30">
        <f>+BP47-BP48</f>
        <v>0.125</v>
      </c>
      <c r="BQ46" s="30">
        <f>+BQ47-BQ48</f>
        <v>0.1</v>
      </c>
    </row>
    <row r="47" spans="1:69" x14ac:dyDescent="0.25">
      <c r="A47" s="26" t="s">
        <v>256</v>
      </c>
      <c r="B47" s="30">
        <v>0.55100000000000005</v>
      </c>
      <c r="C47" s="30">
        <v>0.06</v>
      </c>
      <c r="D47" s="30">
        <v>0.02</v>
      </c>
      <c r="E47" s="30">
        <v>9.5846645367412095E-2</v>
      </c>
      <c r="F47" s="30">
        <v>5.1499999999999997E-2</v>
      </c>
      <c r="G47" s="30">
        <v>6.1499999999999999E-2</v>
      </c>
      <c r="H47" s="30">
        <v>6.026666666666667E-2</v>
      </c>
      <c r="I47" s="30">
        <v>0</v>
      </c>
      <c r="J47" s="30">
        <v>0.13200000000000001</v>
      </c>
      <c r="K47" s="30">
        <v>0.14000000000000001</v>
      </c>
      <c r="L47" s="30">
        <v>0.42899999999999999</v>
      </c>
      <c r="M47" s="30">
        <v>0.05</v>
      </c>
      <c r="N47" s="30">
        <v>6.2799999999999995E-2</v>
      </c>
      <c r="O47" s="30">
        <v>0.25</v>
      </c>
      <c r="P47" s="30">
        <v>6.9000000000000006E-2</v>
      </c>
      <c r="Q47" s="30">
        <v>6.8000000000000005E-2</v>
      </c>
      <c r="R47" s="30">
        <v>0.18809999999999999</v>
      </c>
      <c r="S47" s="30">
        <v>5.9400000000000001E-2</v>
      </c>
      <c r="T47" s="30">
        <v>0.22</v>
      </c>
      <c r="U47" s="30">
        <v>0.217</v>
      </c>
      <c r="V47" s="30">
        <v>1.9E-2</v>
      </c>
      <c r="W47" s="30">
        <v>0.128</v>
      </c>
      <c r="X47" s="30">
        <v>1.26E-2</v>
      </c>
      <c r="Y47" s="30">
        <v>2.7300000000000001E-2</v>
      </c>
      <c r="Z47" s="30">
        <v>0.06</v>
      </c>
      <c r="AA47" s="30">
        <v>0.28699999999999998</v>
      </c>
      <c r="AB47" s="30">
        <v>2.8500000000000001E-2</v>
      </c>
      <c r="AC47" s="30">
        <v>0.376</v>
      </c>
      <c r="AD47" s="30">
        <v>0.56799999999999995</v>
      </c>
      <c r="AE47" s="30">
        <v>0.37630000000000002</v>
      </c>
      <c r="AF47" s="30">
        <v>7.3000000000000001E-3</v>
      </c>
      <c r="AG47" s="30">
        <v>0.439</v>
      </c>
      <c r="AH47" s="30">
        <v>8.5999999999999993E-2</v>
      </c>
      <c r="AI47" s="30">
        <v>3.6999999999999998E-2</v>
      </c>
      <c r="AJ47" s="30">
        <v>0.312</v>
      </c>
      <c r="AK47" s="30">
        <v>0.03</v>
      </c>
      <c r="AL47" s="30">
        <v>8.1000000000000003E-2</v>
      </c>
      <c r="AM47" s="30">
        <v>3.1E-2</v>
      </c>
      <c r="AN47" s="30">
        <v>7.1999999999999995E-2</v>
      </c>
      <c r="AO47" s="30">
        <v>0.16400000000000001</v>
      </c>
      <c r="AP47" s="30">
        <v>0.193</v>
      </c>
      <c r="AQ47" s="30">
        <v>0.11700000000000001</v>
      </c>
      <c r="AR47" s="30">
        <v>5.0999999999999997E-2</v>
      </c>
      <c r="AS47" s="30">
        <v>0.14299999999999999</v>
      </c>
      <c r="AT47" s="30">
        <v>0.1361</v>
      </c>
      <c r="AU47" s="30">
        <v>0.11799999999999999</v>
      </c>
      <c r="AV47" s="30">
        <v>2.7E-2</v>
      </c>
      <c r="AW47" s="30">
        <v>0.129</v>
      </c>
      <c r="AX47" s="30">
        <v>0.13200000000000001</v>
      </c>
      <c r="AY47" s="30">
        <v>0.1105</v>
      </c>
      <c r="AZ47" s="30">
        <v>0.06</v>
      </c>
      <c r="BA47" s="30">
        <v>2.3E-2</v>
      </c>
      <c r="BB47" s="30">
        <v>9.9199999999999997E-2</v>
      </c>
      <c r="BC47" s="30">
        <v>7.6799999999999993E-2</v>
      </c>
      <c r="BD47" s="30">
        <v>0.05</v>
      </c>
      <c r="BE47" s="30">
        <v>3.5999999999999997E-2</v>
      </c>
      <c r="BF47" s="30">
        <v>2.3999999999999998E-3</v>
      </c>
      <c r="BG47" s="30">
        <v>1.0999999999999999E-2</v>
      </c>
      <c r="BH47" s="30">
        <v>0.438</v>
      </c>
      <c r="BI47" s="30">
        <v>0.32</v>
      </c>
      <c r="BJ47" s="30">
        <v>0</v>
      </c>
      <c r="BK47" s="30">
        <v>4.4999999999999998E-2</v>
      </c>
      <c r="BL47" s="30">
        <v>0.13919999999999999</v>
      </c>
      <c r="BM47" s="30">
        <v>8.7999999999999995E-2</v>
      </c>
      <c r="BN47" s="30">
        <v>4.4999999999999998E-2</v>
      </c>
      <c r="BO47" s="30">
        <v>0.2</v>
      </c>
      <c r="BP47" s="30">
        <v>0.15</v>
      </c>
      <c r="BQ47" s="30">
        <v>0.1</v>
      </c>
    </row>
    <row r="48" spans="1:69" x14ac:dyDescent="0.25">
      <c r="A48" s="26" t="s">
        <v>412</v>
      </c>
      <c r="B48" s="30">
        <v>0</v>
      </c>
      <c r="C48" s="30">
        <v>0</v>
      </c>
      <c r="D48" s="30">
        <v>0</v>
      </c>
      <c r="E48" s="30">
        <v>0</v>
      </c>
      <c r="F48" s="30">
        <v>3.5099999999999999E-2</v>
      </c>
      <c r="G48" s="30">
        <v>5.6899999999999999E-2</v>
      </c>
      <c r="H48" s="30">
        <v>3.373333333333333E-2</v>
      </c>
      <c r="I48" s="30">
        <v>0</v>
      </c>
      <c r="J48" s="30">
        <v>0.03</v>
      </c>
      <c r="K48" s="30">
        <v>1E-3</v>
      </c>
      <c r="L48" s="30">
        <v>0.26100000000000001</v>
      </c>
      <c r="M48" s="30">
        <v>0</v>
      </c>
      <c r="N48" s="30">
        <v>3.7400000000000003E-2</v>
      </c>
      <c r="O48" s="30">
        <v>0</v>
      </c>
      <c r="P48" s="30">
        <v>0</v>
      </c>
      <c r="Q48" s="30">
        <v>0.01</v>
      </c>
      <c r="R48" s="30">
        <v>8.2000000000000007E-3</v>
      </c>
      <c r="S48" s="30">
        <v>3.5000000000000003E-2</v>
      </c>
      <c r="T48" s="30">
        <v>1.2E-2</v>
      </c>
      <c r="U48" s="30">
        <v>5.4399999999999997E-2</v>
      </c>
      <c r="V48" s="30">
        <v>2.7000000000000001E-3</v>
      </c>
      <c r="W48" s="30">
        <v>1.72E-2</v>
      </c>
      <c r="X48" s="30">
        <v>2E-3</v>
      </c>
      <c r="Y48" s="30">
        <v>2.0400000000000001E-2</v>
      </c>
      <c r="Z48" s="30">
        <v>0</v>
      </c>
      <c r="AA48" s="30">
        <v>0.1159</v>
      </c>
      <c r="AB48" s="30">
        <v>2.7699999999999999E-2</v>
      </c>
      <c r="AC48" s="30">
        <v>0.34300000000000003</v>
      </c>
      <c r="AD48" s="30">
        <v>4.5999999999999999E-2</v>
      </c>
      <c r="AE48" s="30">
        <v>0.1087</v>
      </c>
      <c r="AF48" s="30">
        <v>8.0000000000000004E-4</v>
      </c>
      <c r="AG48" s="30">
        <v>4.9500000000000002E-2</v>
      </c>
      <c r="AH48" s="30">
        <v>8.9999999999999998E-4</v>
      </c>
      <c r="AI48" s="30"/>
      <c r="AJ48" s="30">
        <v>0.08</v>
      </c>
      <c r="AK48" s="30">
        <v>0</v>
      </c>
      <c r="AL48" s="30">
        <v>4.1700000000000001E-2</v>
      </c>
      <c r="AM48" s="30">
        <v>2.0289499999999999E-3</v>
      </c>
      <c r="AN48" s="30">
        <v>2.1999999999999999E-2</v>
      </c>
      <c r="AO48" s="30">
        <v>0.113</v>
      </c>
      <c r="AP48" s="30">
        <v>1.2999999999999999E-2</v>
      </c>
      <c r="AQ48" s="30"/>
      <c r="AR48" s="30"/>
      <c r="AS48" s="30">
        <v>9.2399999999999996E-2</v>
      </c>
      <c r="AT48" s="30">
        <v>1.04E-2</v>
      </c>
      <c r="AU48" s="30"/>
      <c r="AV48" s="30">
        <v>2.1000000000000001E-2</v>
      </c>
      <c r="AW48" s="30">
        <v>2.9000000000000001E-2</v>
      </c>
      <c r="AX48" s="30">
        <v>0</v>
      </c>
      <c r="AY48" s="30">
        <v>3.4200000000000001E-2</v>
      </c>
      <c r="AZ48" s="30">
        <v>0</v>
      </c>
      <c r="BA48" s="30"/>
      <c r="BB48" s="30">
        <v>1.52E-2</v>
      </c>
      <c r="BC48" s="30">
        <v>2.7E-2</v>
      </c>
      <c r="BD48" s="30">
        <v>0</v>
      </c>
      <c r="BE48" s="30">
        <v>3.4000000000000002E-2</v>
      </c>
      <c r="BF48" s="30">
        <v>2.5000000000000001E-3</v>
      </c>
      <c r="BG48" s="30">
        <v>1.4999999999999999E-2</v>
      </c>
      <c r="BH48" s="30">
        <v>0.09</v>
      </c>
      <c r="BI48" s="30">
        <v>1.2999999999999999E-2</v>
      </c>
      <c r="BJ48" s="30">
        <v>0</v>
      </c>
      <c r="BK48" s="30"/>
      <c r="BL48" s="30"/>
      <c r="BM48" s="30">
        <v>5.0200000000000002E-2</v>
      </c>
      <c r="BN48" s="30">
        <v>3.8600000000000002E-2</v>
      </c>
      <c r="BO48" s="30">
        <v>9.1666666666666674E-2</v>
      </c>
      <c r="BP48" s="30">
        <v>2.5000000000000001E-2</v>
      </c>
      <c r="BQ48" s="30">
        <v>0</v>
      </c>
    </row>
    <row r="49" spans="1:69" x14ac:dyDescent="0.25">
      <c r="A49" s="19"/>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row>
    <row r="50" spans="1:69" s="84" customFormat="1" x14ac:dyDescent="0.25">
      <c r="A50" s="83"/>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row>
    <row r="51" spans="1:69" x14ac:dyDescent="0.25">
      <c r="A51" s="83"/>
      <c r="B51" s="25"/>
      <c r="C51" s="25"/>
      <c r="D51" s="25"/>
      <c r="E51" s="25"/>
      <c r="F51" s="25"/>
      <c r="G51" s="25"/>
      <c r="H51" s="25"/>
      <c r="I51" s="25"/>
      <c r="J51" s="25"/>
      <c r="K51" s="25"/>
      <c r="L51" s="25"/>
      <c r="M51" s="25"/>
      <c r="N51" s="25"/>
      <c r="O51" s="25"/>
      <c r="P51" s="25"/>
      <c r="Q51" s="25"/>
      <c r="R51" s="25"/>
      <c r="S51" s="25"/>
      <c r="T51" s="25"/>
      <c r="U51" s="25"/>
      <c r="V51" s="25"/>
      <c r="W51" s="25"/>
      <c r="X51" s="25"/>
      <c r="Y51" s="25"/>
      <c r="Z51" s="41"/>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row>
  </sheetData>
  <pageMargins left="0.75" right="0.75" top="1" bottom="1" header="0.5" footer="0.5"/>
  <pageSetup orientation="landscape" horizontalDpi="1200" verticalDpi="1200" r:id="rId1"/>
  <headerFooter alignWithMargins="0"/>
  <ignoredErrors>
    <ignoredError sqref="O2:O3" numberStoredAsText="1"/>
  </ignoredError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Cover</vt:lpstr>
      <vt:lpstr>Crisis Years</vt:lpstr>
      <vt:lpstr>Crisis Frequency</vt:lpstr>
      <vt:lpstr>Crisis Resolution and Outcomes</vt:lpstr>
      <vt:lpstr>Additional Details</vt:lpstr>
      <vt:lpstr>'Additional Details'!Títulos_a_imprimir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2024-02-05T10:09:07Z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1015247747</vt:i4>
  </property>
  <property fmtid="{D5CDD505-2E9C-101B-9397-08002B2CF9AE}" pid="3" name="_NewReviewCycle">
    <vt:lpwstr/>
  </property>
  <property fmtid="{D5CDD505-2E9C-101B-9397-08002B2CF9AE}" pid="4" name="_PreviousAdHocReviewCycleID">
    <vt:i4>66638492</vt:i4>
  </property>
  <property fmtid="{D5CDD505-2E9C-101B-9397-08002B2CF9AE}" pid="5" name="_ReviewingToolsShownOnce">
    <vt:lpwstr/>
  </property>
  <property fmtid="{D5CDD505-2E9C-101B-9397-08002B2CF9AE}" pid="6" name="eDOCS AutoSave">
    <vt:lpwstr/>
  </property>
</Properties>
</file>