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watchPLB\"/>
    </mc:Choice>
  </mc:AlternateContent>
  <xr:revisionPtr revIDLastSave="0" documentId="13_ncr:1_{1111C6A5-2280-4511-B9C7-70AC2B3417E0}" xr6:coauthVersionLast="32" xr6:coauthVersionMax="32" xr10:uidLastSave="{00000000-0000-0000-0000-000000000000}"/>
  <bookViews>
    <workbookView xWindow="0" yWindow="0" windowWidth="28800" windowHeight="12225" activeTab="1" xr2:uid="{BDC3154E-11E0-43BD-B7A2-F057E192DB9B}"/>
  </bookViews>
  <sheets>
    <sheet name="BatteryCharger" sheetId="1" r:id="rId1"/>
    <sheet name="Stromverbrauch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3" i="2" s="1"/>
  <c r="B3" i="2"/>
  <c r="B9" i="1" l="1"/>
  <c r="B10" i="1" s="1"/>
  <c r="B3" i="1"/>
</calcChain>
</file>

<file path=xl/sharedStrings.xml><?xml version="1.0" encoding="utf-8"?>
<sst xmlns="http://schemas.openxmlformats.org/spreadsheetml/2006/main" count="44" uniqueCount="31">
  <si>
    <t>R2</t>
  </si>
  <si>
    <t>Ohm</t>
  </si>
  <si>
    <t>vBat</t>
  </si>
  <si>
    <t>V</t>
  </si>
  <si>
    <t xml:space="preserve">R1 </t>
  </si>
  <si>
    <t>R3</t>
  </si>
  <si>
    <t>R4</t>
  </si>
  <si>
    <t>viset_charge</t>
  </si>
  <si>
    <t>viset_precharge</t>
  </si>
  <si>
    <t>icharge</t>
  </si>
  <si>
    <t>A</t>
  </si>
  <si>
    <t>R5</t>
  </si>
  <si>
    <t>iprecharge</t>
  </si>
  <si>
    <t>R50</t>
  </si>
  <si>
    <t>R51</t>
  </si>
  <si>
    <t>R52</t>
  </si>
  <si>
    <t>R49</t>
  </si>
  <si>
    <t>R48</t>
  </si>
  <si>
    <t>Maximaler Dauerhafter Stromverbrauch</t>
  </si>
  <si>
    <t>STM</t>
  </si>
  <si>
    <t>LEDS</t>
  </si>
  <si>
    <t>USB to UART</t>
  </si>
  <si>
    <t>GPS</t>
  </si>
  <si>
    <t>mA</t>
  </si>
  <si>
    <t>0.3*9</t>
  </si>
  <si>
    <t>Verlustleistung</t>
  </si>
  <si>
    <t>BatterieSpannung</t>
  </si>
  <si>
    <t>Versorgungsspannung</t>
  </si>
  <si>
    <t>Gesamt ma</t>
  </si>
  <si>
    <t>Gesamt a</t>
  </si>
  <si>
    <t>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</si>
</sst>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E887-1242-49EC-8613-3B794B34CA36}">
  <dimension ref="A1:D10"/>
  <sheetViews>
    <sheetView workbookViewId="0">
      <selection activeCell="B5" sqref="B5"/>
    </sheetView>
  </sheetViews>
  <sheetFormatPr defaultRowHeight="15" x14ac:dyDescent="0.25"/>
  <cols>
    <col min="1" max="1" width="15.28515625" bestFit="1" customWidth="1"/>
  </cols>
  <sheetData>
    <row r="1" spans="1:4" x14ac:dyDescent="0.25">
      <c r="A1" t="s">
        <v>2</v>
      </c>
      <c r="B1">
        <v>16.8</v>
      </c>
      <c r="C1" t="s">
        <v>3</v>
      </c>
    </row>
    <row r="2" spans="1:4" x14ac:dyDescent="0.25">
      <c r="A2" t="s">
        <v>0</v>
      </c>
      <c r="B2">
        <v>12400</v>
      </c>
      <c r="C2" t="s">
        <v>1</v>
      </c>
      <c r="D2" t="s">
        <v>15</v>
      </c>
    </row>
    <row r="3" spans="1:4" x14ac:dyDescent="0.25">
      <c r="A3" t="s">
        <v>4</v>
      </c>
      <c r="B3">
        <f>(B2*(B1-1.245))/(1.245+B2*0.00003)</f>
        <v>119283.85899814471</v>
      </c>
      <c r="C3" t="s">
        <v>1</v>
      </c>
      <c r="D3" t="s">
        <v>14</v>
      </c>
    </row>
    <row r="4" spans="1:4" x14ac:dyDescent="0.25">
      <c r="A4" t="s">
        <v>5</v>
      </c>
      <c r="B4">
        <v>0.25</v>
      </c>
      <c r="C4" t="s">
        <v>1</v>
      </c>
      <c r="D4" t="s">
        <v>13</v>
      </c>
    </row>
    <row r="5" spans="1:4" x14ac:dyDescent="0.25">
      <c r="A5" t="s">
        <v>6</v>
      </c>
      <c r="B5">
        <v>10000</v>
      </c>
      <c r="C5" t="s">
        <v>1</v>
      </c>
      <c r="D5" t="s">
        <v>16</v>
      </c>
    </row>
    <row r="6" spans="1:4" x14ac:dyDescent="0.25">
      <c r="A6" t="s">
        <v>8</v>
      </c>
      <c r="B6">
        <v>0.3</v>
      </c>
      <c r="C6" t="s">
        <v>3</v>
      </c>
    </row>
    <row r="7" spans="1:4" x14ac:dyDescent="0.25">
      <c r="A7" t="s">
        <v>7</v>
      </c>
      <c r="B7">
        <v>3.3</v>
      </c>
      <c r="C7" t="s">
        <v>3</v>
      </c>
    </row>
    <row r="8" spans="1:4" x14ac:dyDescent="0.25">
      <c r="A8" t="s">
        <v>9</v>
      </c>
      <c r="B8">
        <v>0.4</v>
      </c>
      <c r="C8" t="s">
        <v>10</v>
      </c>
    </row>
    <row r="9" spans="1:4" x14ac:dyDescent="0.25">
      <c r="A9" t="s">
        <v>11</v>
      </c>
      <c r="B9">
        <f>B5/( (B8*B4)/B7)</f>
        <v>329999.99999999994</v>
      </c>
      <c r="C9" t="s">
        <v>1</v>
      </c>
      <c r="D9" t="s">
        <v>17</v>
      </c>
    </row>
    <row r="10" spans="1:4" x14ac:dyDescent="0.25">
      <c r="A10" t="s">
        <v>12</v>
      </c>
      <c r="B10">
        <f>(B6*B5/B9)/B4</f>
        <v>3.6363636363636369E-2</v>
      </c>
      <c r="C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A296-EE65-4445-A3C7-1A0E72AFB5DD}">
  <dimension ref="A1:D13"/>
  <sheetViews>
    <sheetView tabSelected="1" workbookViewId="0">
      <selection activeCell="C9" sqref="C9"/>
    </sheetView>
  </sheetViews>
  <sheetFormatPr defaultRowHeight="15" x14ac:dyDescent="0.25"/>
  <cols>
    <col min="1" max="1" width="37" bestFit="1" customWidth="1"/>
  </cols>
  <sheetData>
    <row r="1" spans="1:4" x14ac:dyDescent="0.25">
      <c r="A1" t="s">
        <v>18</v>
      </c>
    </row>
    <row r="2" spans="1:4" x14ac:dyDescent="0.25">
      <c r="A2" t="s">
        <v>19</v>
      </c>
      <c r="B2">
        <v>7.4</v>
      </c>
      <c r="C2" t="s">
        <v>23</v>
      </c>
    </row>
    <row r="3" spans="1:4" x14ac:dyDescent="0.25">
      <c r="A3" t="s">
        <v>20</v>
      </c>
      <c r="B3">
        <f>0.3*9</f>
        <v>2.6999999999999997</v>
      </c>
      <c r="C3" t="s">
        <v>23</v>
      </c>
      <c r="D3" t="s">
        <v>24</v>
      </c>
    </row>
    <row r="4" spans="1:4" x14ac:dyDescent="0.25">
      <c r="A4" t="s">
        <v>21</v>
      </c>
      <c r="B4">
        <v>12</v>
      </c>
      <c r="C4" t="s">
        <v>23</v>
      </c>
    </row>
    <row r="5" spans="1:4" x14ac:dyDescent="0.25">
      <c r="A5" t="s">
        <v>22</v>
      </c>
      <c r="B5">
        <v>25</v>
      </c>
      <c r="C5" t="s">
        <v>23</v>
      </c>
    </row>
    <row r="6" spans="1:4" x14ac:dyDescent="0.25">
      <c r="A6" t="s">
        <v>30</v>
      </c>
      <c r="B6">
        <v>13</v>
      </c>
      <c r="C6" t="s">
        <v>23</v>
      </c>
    </row>
    <row r="9" spans="1:4" x14ac:dyDescent="0.25">
      <c r="A9" t="s">
        <v>28</v>
      </c>
      <c r="B9">
        <f>SUM(B2:B6)</f>
        <v>60.1</v>
      </c>
    </row>
    <row r="10" spans="1:4" x14ac:dyDescent="0.25">
      <c r="A10" t="s">
        <v>29</v>
      </c>
      <c r="B10">
        <f>B9/1000</f>
        <v>6.0100000000000001E-2</v>
      </c>
    </row>
    <row r="11" spans="1:4" x14ac:dyDescent="0.25">
      <c r="A11" t="s">
        <v>26</v>
      </c>
      <c r="B11">
        <v>16.8</v>
      </c>
      <c r="C11" t="s">
        <v>3</v>
      </c>
    </row>
    <row r="12" spans="1:4" x14ac:dyDescent="0.25">
      <c r="A12" t="s">
        <v>27</v>
      </c>
      <c r="B12">
        <v>3.3</v>
      </c>
      <c r="C12" t="s">
        <v>3</v>
      </c>
    </row>
    <row r="13" spans="1:4" x14ac:dyDescent="0.25">
      <c r="A13" t="s">
        <v>25</v>
      </c>
      <c r="B13">
        <f>(B11-B12)*B10</f>
        <v>0.81135000000000002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BatteryCharger</vt:lpstr>
      <vt:lpstr>Stromverbrauch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Hick</dc:creator>
  <cp:lastModifiedBy>Samuel Hick</cp:lastModifiedBy>
  <dcterms:created xsi:type="dcterms:W3CDTF">2018-05-22T14:48:30Z</dcterms:created>
  <dcterms:modified xsi:type="dcterms:W3CDTF">2018-05-22T15:40:26Z</dcterms:modified>
</cp:coreProperties>
</file>