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s\Downloads\"/>
    </mc:Choice>
  </mc:AlternateContent>
  <xr:revisionPtr revIDLastSave="0" documentId="13_ncr:1_{9E581BBF-3AC1-4083-9695-28F83175CF3D}" xr6:coauthVersionLast="45" xr6:coauthVersionMax="45" xr10:uidLastSave="{00000000-0000-0000-0000-000000000000}"/>
  <bookViews>
    <workbookView xWindow="38280" yWindow="-120" windowWidth="29040" windowHeight="15840" activeTab="4" xr2:uid="{00000000-000D-0000-FFFF-FFFF00000000}"/>
  </bookViews>
  <sheets>
    <sheet name="Product List" sheetId="1" r:id="rId1"/>
    <sheet name="Orders" sheetId="2" r:id="rId2"/>
    <sheet name="test tables" sheetId="7" r:id="rId3"/>
    <sheet name="Sheet7" sheetId="9" r:id="rId4"/>
    <sheet name="Sheet1" sheetId="3" r:id="rId5"/>
    <sheet name="Sheet6" sheetId="8" r:id="rId6"/>
  </sheets>
  <calcPr calcId="191029"/>
  <pivotCaches>
    <pivotCache cacheId="30" r:id="rId7"/>
    <pivotCache cacheId="2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<sst xmlns="http://schemas.openxmlformats.org/spreadsheetml/2006/main" count="117" uniqueCount="45">
  <si>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</si>
  <si>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</si>
  <si>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</si>
  <si>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</si>
  <si>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</si>
  <si>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</si>
  <si>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</si>
  <si>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</si>
  <si>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</si>
  <si>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</si>
  <si>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</si>
  <si>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</si>
  <si>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</si>
  <si>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</si>
  <si>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</si>
  <si>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</si>
  <si>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</si>
  <si>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</si>
  <si>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</si>
  <si>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</si>
  <si>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</si>
  <si>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</si>
  <si>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</si>
  <si>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</si>
  <si>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</si>
  <si>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</si>
  <si>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</si>
  <si>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</si>
  <si>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</si>
  <si>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</si>
  <si>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Grand Total</t>
  </si>
  <si>
    <t>Row Labels</t>
  </si>
  <si>
    <t>Sum of Price</t>
  </si>
  <si>
    <t>Sum of Shipping Price</t>
  </si>
  <si>
    <t>Sum of  Grand Total</t>
  </si>
  <si>
    <t>10029367401-10029367401</t>
  </si>
  <si>
    <t>10029367402-10029367402</t>
  </si>
  <si>
    <t>10029367403-10029367403</t>
  </si>
  <si>
    <t>10029367404-10029367404</t>
  </si>
  <si>
    <t>10029367405-10029367406</t>
  </si>
  <si>
    <t>10029367401-10029367401 Total</t>
  </si>
  <si>
    <t>10029367402-10029367402 Total</t>
  </si>
  <si>
    <t>10029367403-10029367403 Total</t>
  </si>
  <si>
    <t>10029367404-10029367404 Total</t>
  </si>
  <si>
    <t>10029367405-10029367406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</si>
</sst>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11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border outline="0">
        <bottom style="thick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Lee" refreshedDate="44007.859922222226" createdVersion="6" refreshedVersion="6" minRefreshableVersion="3" recordCount="28" xr:uid="{E2AD5408-F9F4-4106-BB1D-4D889D707397}">
  <cacheSource type="worksheet">
    <worksheetSource ref="A1:E29" sheet="Orders"/>
  </cacheSource>
  <cacheFields count="9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  <fieldGroup base="0">
        <rangePr startNum="10029367401" endNum="10029367406"/>
        <groupItems count="7">
          <s v="&lt;10029367401"/>
          <s v="10029367401-10029367401"/>
          <s v="10029367402-10029367402"/>
          <s v="10029367403-10029367403"/>
          <s v="10029367404-10029367404"/>
          <s v="10029367405-10029367406"/>
          <s v="&gt;10029367406"/>
        </groupItems>
      </fieldGroup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  <cacheField name="Field1" numFmtId="0" formula="'Shipping Price'" databaseField="0"/>
    <cacheField name="Field2" numFmtId="0" formula="Price +'Shipping Price'" databaseField="0"/>
    <cacheField name=" Grand Total" numFmtId="0" formula="Price +'Shipping Price'" databaseField="0"/>
    <cacheField name="Grand TOtal" numFmtId="0" formula="Price +'Shipp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Lee" refreshedDate="44007.903593055555" createdVersion="6" refreshedVersion="6" minRefreshableVersion="3" recordCount="28" xr:uid="{03EC27EA-E199-4139-A0BA-8320DE24DDA3}">
  <cacheSource type="worksheet">
    <worksheetSource name="Table3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0">
      <sharedItems containsSemiMixedTypes="0" containsString="0" containsNumber="1" minValue="3.99" maxValue="109.99"/>
    </cacheField>
    <cacheField name="Shipping Price" numFmtId="0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6BF1F-97B5-497A-8967-4CF3955774C6}" name="PivotTable1" cacheId="3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4:D37" firstHeaderRow="0" firstDataRow="1" firstDataCol="1"/>
  <pivotFields count="9">
    <pivotField axis="axisRow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ubtotalTop="0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ubtotalTop="0" showAll="0"/>
    <pivotField dataField="1" numFmtId="44" subtotalTop="0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ubtotalTop="0" showAll="0" sumSubtotal="1">
      <items count="5">
        <item x="0"/>
        <item x="3"/>
        <item x="1"/>
        <item x="2"/>
        <item t="sum"/>
      </items>
    </pivotField>
    <pivotField subtotalTop="0" dragToRow="0" dragToCol="0" dragToPage="0" showAll="0"/>
    <pivotField subtotalTop="0" dragToRow="0" dragToCol="0" dragToPage="0" showAll="0"/>
    <pivotField dataField="1" subtotalTop="0" dragToRow="0" dragToCol="0" dragToPage="0" showAll="0"/>
    <pivotField subtotalTop="0" dragToRow="0" dragToCol="0" dragToPage="0" showAll="0"/>
  </pivotFields>
  <rowFields count="2">
    <field x="0"/>
    <field x="1"/>
  </rowFields>
  <rowItems count="33">
    <i>
      <x v="1"/>
    </i>
    <i r="1">
      <x v="4"/>
    </i>
    <i r="1">
      <x v="5"/>
    </i>
    <i r="1">
      <x v="9"/>
    </i>
    <i t="default">
      <x v="1"/>
    </i>
    <i>
      <x v="2"/>
    </i>
    <i r="1">
      <x/>
    </i>
    <i r="1">
      <x v="6"/>
    </i>
    <i r="1">
      <x v="7"/>
    </i>
    <i t="default">
      <x v="2"/>
    </i>
    <i>
      <x v="3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3"/>
    </i>
    <i>
      <x v="4"/>
    </i>
    <i r="1">
      <x v="4"/>
    </i>
    <i r="1">
      <x v="5"/>
    </i>
    <i r="1">
      <x v="9"/>
    </i>
    <i r="1">
      <x v="11"/>
    </i>
    <i t="default">
      <x v="4"/>
    </i>
    <i>
      <x v="5"/>
    </i>
    <i r="1">
      <x/>
    </i>
    <i r="1">
      <x v="2"/>
    </i>
    <i r="1">
      <x v="3"/>
    </i>
    <i r="1">
      <x v="5"/>
    </i>
    <i r="1">
      <x v="8"/>
    </i>
    <i r="1">
      <x v="12"/>
    </i>
    <i t="default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 Grand Total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97930-FA61-4D6B-886F-A2C359E32A13}" name="PivotTable7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DBB93B-6003-4888-8233-37EA5A4FA870}" name="Products" displayName="Products" ref="A1:C18" totalsRowShown="0" headerRowDxfId="7" headerRowBorderDxfId="10">
  <autoFilter ref="A1:C18" xr:uid="{ABAEADED-F7FB-4820-8B75-8E0836A37B3E}"/>
  <tableColumns count="3">
    <tableColumn id="1" xr3:uid="{4B74C145-F99F-45F1-BE54-00E47687425F}" name="ID">
      <calculatedColumnFormula>A1+1</calculatedColumnFormula>
    </tableColumn>
    <tableColumn id="2" xr3:uid="{1B1C45B7-3FD7-424A-85B6-3D0305AE39B3}" name="Product Name" dataDxfId="9"/>
    <tableColumn id="3" xr3:uid="{318AE095-335F-4B83-85C0-B538E619BD09}" name="Price Per Unit" dataDxfId="8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6ED732-56CA-4332-962F-7F5EF3EE2514}" name="shipping" displayName="shipping" ref="E1:F5" totalsRowShown="0" headerRowBorderDxfId="6">
  <autoFilter ref="E1:F5" xr:uid="{E4431BAF-6BBA-401C-A7ED-18A4020CA71F}"/>
  <tableColumns count="2">
    <tableColumn id="1" xr3:uid="{6B5DB36F-2741-4C21-B666-F6317E58448E}" name="Priority"/>
    <tableColumn id="2" xr3:uid="{219FB66C-4612-4174-95FA-9E2BBC7A2883}" name="Price" dataDxfId="5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5CBF14-DB23-4A64-B8EB-62B8BCB9AE57}" name="Table3" displayName="Table3" ref="A1:E29" totalsRowShown="0" headerRowDxfId="2">
  <autoFilter ref="A1:E29" xr:uid="{405462AE-C1F9-42ED-8CD4-A287AD7368EE}"/>
  <tableColumns count="5">
    <tableColumn id="1" xr3:uid="{42AB6E45-C321-4D19-BEB8-C624B13F07BF}" name="Order Number" dataDxfId="4"/>
    <tableColumn id="2" xr3:uid="{A68B3799-3E8C-4B0C-B27E-92FA377AC055}" name="Product ID"/>
    <tableColumn id="3" xr3:uid="{AE36E314-6A97-4BAC-9837-F65043D5F4B4}" name="Shipping Priority" dataDxfId="3"/>
    <tableColumn id="4" xr3:uid="{13DF2927-E019-4D5F-80E1-8E1A713EF207}" name="Price" dataDxfId="1">
      <calculatedColumnFormula>VLOOKUP(Table3[[#This Row],[Product ID]],Products[],3,0)</calculatedColumnFormula>
    </tableColumn>
    <tableColumn id="5" xr3:uid="{9BC0AB9E-7431-4B77-85BE-541ED10E7D88}" name="Shipping Price" dataDxfId="0">
      <calculatedColumnFormula>VLOOKUP(Table3[[#This Row],[Shipping Priority]],shipping[],2,0)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6661E8-95AD-4B4A-AD35-0B8A8B1ACD5B}" name="Table4" displayName="Table4" ref="A1:E2" totalsRowShown="0">
  <autoFilter ref="A1:E2" xr:uid="{D956EA65-805A-4A1A-947F-1DA8D3175290}"/>
  <tableColumns count="5">
    <tableColumn id="1" xr3:uid="{E76DE61F-8694-430E-85FF-499C98656A7B}" name="Order Number"/>
    <tableColumn id="2" xr3:uid="{778EA35D-9127-4FED-881D-9194E4FDCE3D}" name="Product ID"/>
    <tableColumn id="3" xr3:uid="{3A85B24C-5FE3-4CA2-BEC2-D6BE3E60F533}" name="Shipping Priority"/>
    <tableColumn id="4" xr3:uid="{2FC71054-2D51-4062-9F19-5A5282BCBE5A}" name="Price"/>
    <tableColumn id="5" xr3:uid="{0354ED6C-A80B-44A4-A3D4-DA4C4B8A652D}" name="Shipping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33" sqref="D33:E33"/>
    </sheetView>
  </sheetViews>
  <sheetFormatPr defaultRowHeight="14.25" x14ac:dyDescent="0.45"/>
  <cols>
    <col min="2" max="2" width="25.73046875" customWidth="1"/>
    <col min="3" max="3" width="15.265625" customWidth="1"/>
    <col min="4" max="4" width="10.73046875" customWidth="1"/>
    <col min="5" max="5" width="11.73046875" customWidth="1"/>
  </cols>
  <sheetData>
    <row r="1" spans="1:6" ht="14.65" thickBot="1" x14ac:dyDescent="0.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4.65" thickTop="1" x14ac:dyDescent="0.4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4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4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4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45">
      <c r="A6">
        <f t="shared" si="0"/>
        <v>104</v>
      </c>
      <c r="B6" s="3" t="s">
        <v>8</v>
      </c>
      <c r="C6" s="4">
        <v>7.99</v>
      </c>
    </row>
    <row r="7" spans="1:6" x14ac:dyDescent="0.45">
      <c r="A7">
        <f t="shared" si="0"/>
        <v>105</v>
      </c>
      <c r="B7" s="3" t="s">
        <v>9</v>
      </c>
      <c r="C7" s="4">
        <v>10.95</v>
      </c>
    </row>
    <row r="8" spans="1:6" x14ac:dyDescent="0.45">
      <c r="A8">
        <f t="shared" si="0"/>
        <v>106</v>
      </c>
      <c r="B8" s="3" t="s">
        <v>10</v>
      </c>
      <c r="C8" s="4">
        <v>3.99</v>
      </c>
    </row>
    <row r="9" spans="1:6" x14ac:dyDescent="0.45">
      <c r="A9">
        <f t="shared" si="0"/>
        <v>107</v>
      </c>
      <c r="B9" s="3" t="s">
        <v>11</v>
      </c>
      <c r="C9" s="4">
        <v>7.75</v>
      </c>
    </row>
    <row r="10" spans="1:6" x14ac:dyDescent="0.45">
      <c r="A10">
        <f t="shared" si="0"/>
        <v>108</v>
      </c>
      <c r="B10" s="3" t="s">
        <v>12</v>
      </c>
      <c r="C10" s="4">
        <v>7.95</v>
      </c>
    </row>
    <row r="11" spans="1:6" x14ac:dyDescent="0.45">
      <c r="A11">
        <f t="shared" si="0"/>
        <v>109</v>
      </c>
      <c r="B11" s="3" t="s">
        <v>13</v>
      </c>
      <c r="C11" s="4">
        <v>9.99</v>
      </c>
    </row>
    <row r="12" spans="1:6" x14ac:dyDescent="0.45">
      <c r="A12">
        <v>200</v>
      </c>
      <c r="B12" s="3" t="s">
        <v>14</v>
      </c>
      <c r="C12" s="4">
        <v>15.99</v>
      </c>
    </row>
    <row r="13" spans="1:6" x14ac:dyDescent="0.45">
      <c r="A13">
        <f>A12+1</f>
        <v>201</v>
      </c>
      <c r="B13" s="3" t="s">
        <v>15</v>
      </c>
      <c r="C13" s="4">
        <v>31.99</v>
      </c>
    </row>
    <row r="14" spans="1:6" x14ac:dyDescent="0.45">
      <c r="A14">
        <f t="shared" ref="A14:A18" si="1">A13+1</f>
        <v>202</v>
      </c>
      <c r="B14" s="3" t="s">
        <v>16</v>
      </c>
      <c r="C14" s="4">
        <v>6.76</v>
      </c>
    </row>
    <row r="15" spans="1:6" x14ac:dyDescent="0.45">
      <c r="A15">
        <f t="shared" si="1"/>
        <v>203</v>
      </c>
      <c r="B15" s="3" t="s">
        <v>17</v>
      </c>
      <c r="C15" s="4">
        <v>19.989999999999998</v>
      </c>
    </row>
    <row r="16" spans="1:6" x14ac:dyDescent="0.45">
      <c r="A16">
        <f t="shared" si="1"/>
        <v>204</v>
      </c>
      <c r="B16" s="3" t="s">
        <v>18</v>
      </c>
      <c r="C16" s="4">
        <v>13.28</v>
      </c>
    </row>
    <row r="17" spans="1:3" x14ac:dyDescent="0.45">
      <c r="A17">
        <f t="shared" si="1"/>
        <v>205</v>
      </c>
      <c r="B17" s="3" t="s">
        <v>19</v>
      </c>
      <c r="C17" s="4">
        <v>21.99</v>
      </c>
    </row>
    <row r="18" spans="1:3" x14ac:dyDescent="0.45">
      <c r="A18">
        <f t="shared" si="1"/>
        <v>206</v>
      </c>
      <c r="B18" s="3" t="s">
        <v>20</v>
      </c>
      <c r="C18" s="4">
        <v>109.99</v>
      </c>
    </row>
    <row r="19" spans="1:3" x14ac:dyDescent="0.45">
      <c r="B19" s="3"/>
    </row>
    <row r="20" spans="1:3" x14ac:dyDescent="0.45">
      <c r="B20" s="3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D1" sqref="D1:E1"/>
    </sheetView>
  </sheetViews>
  <sheetFormatPr defaultRowHeight="14.25" x14ac:dyDescent="0.45"/>
  <cols>
    <col min="1" max="2" width="15.73046875" customWidth="1"/>
    <col min="3" max="3" width="17.73046875" customWidth="1"/>
    <col min="4" max="8" width="15.73046875" customWidth="1"/>
  </cols>
  <sheetData>
    <row r="1" spans="1:5" x14ac:dyDescent="0.4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45">
      <c r="A2">
        <v>10029367401</v>
      </c>
      <c r="B2">
        <v>105</v>
      </c>
      <c r="C2" s="8" t="s">
        <v>22</v>
      </c>
      <c r="D2" s="4">
        <f>VLOOKUP(B:B,'Product List'!A:C,3,0)</f>
        <v>10.95</v>
      </c>
      <c r="E2" s="4">
        <f>VLOOKUP(C:C,'Product List'!E:F,2,0)</f>
        <v>0.5</v>
      </c>
    </row>
    <row r="3" spans="1:5" x14ac:dyDescent="0.45">
      <c r="A3" s="7">
        <v>10029367401</v>
      </c>
      <c r="B3">
        <v>200</v>
      </c>
      <c r="C3" s="8" t="s">
        <v>24</v>
      </c>
      <c r="D3" s="4">
        <f>VLOOKUP(B:B,'Product List'!A:C,3,0)</f>
        <v>15.99</v>
      </c>
      <c r="E3" s="4">
        <f>VLOOKUP(C:C,'Product List'!E:F,2,0)</f>
        <v>5</v>
      </c>
    </row>
    <row r="4" spans="1:5" x14ac:dyDescent="0.45">
      <c r="A4">
        <v>10029367401</v>
      </c>
      <c r="B4">
        <v>105</v>
      </c>
      <c r="C4" s="8" t="s">
        <v>25</v>
      </c>
      <c r="D4" s="4">
        <f>VLOOKUP(B:B,'Product List'!A:C,3,0)</f>
        <v>10.95</v>
      </c>
      <c r="E4" s="4">
        <f>VLOOKUP(C:C,'Product List'!E:F,2,0)</f>
        <v>7.25</v>
      </c>
    </row>
    <row r="5" spans="1:5" x14ac:dyDescent="0.45">
      <c r="A5">
        <v>10029367401</v>
      </c>
      <c r="B5">
        <v>106</v>
      </c>
      <c r="C5" s="8" t="s">
        <v>23</v>
      </c>
      <c r="D5" s="4">
        <f>VLOOKUP(B:B,'Product List'!A:C,3,0)</f>
        <v>3.99</v>
      </c>
      <c r="E5" s="4">
        <f>VLOOKUP(C:C,'Product List'!E:F,2,0)</f>
        <v>2.75</v>
      </c>
    </row>
    <row r="6" spans="1:5" x14ac:dyDescent="0.45">
      <c r="A6" s="7">
        <v>10029367402</v>
      </c>
      <c r="B6">
        <v>108</v>
      </c>
      <c r="C6" s="8" t="s">
        <v>25</v>
      </c>
      <c r="D6" s="4">
        <f>VLOOKUP(B:B,'Product List'!A:C,3,0)</f>
        <v>7.95</v>
      </c>
      <c r="E6" s="4">
        <f>VLOOKUP(C:C,'Product List'!E:F,2,0)</f>
        <v>7.25</v>
      </c>
    </row>
    <row r="7" spans="1:5" x14ac:dyDescent="0.45">
      <c r="A7" s="7">
        <v>10029367402</v>
      </c>
      <c r="B7">
        <v>107</v>
      </c>
      <c r="C7" s="8" t="s">
        <v>23</v>
      </c>
      <c r="D7" s="4">
        <f>VLOOKUP(B:B,'Product List'!A:C,3,0)</f>
        <v>7.75</v>
      </c>
      <c r="E7" s="4">
        <f>VLOOKUP(C:C,'Product List'!E:F,2,0)</f>
        <v>2.75</v>
      </c>
    </row>
    <row r="8" spans="1:5" x14ac:dyDescent="0.45">
      <c r="A8" s="7">
        <v>10029367402</v>
      </c>
      <c r="B8">
        <v>100</v>
      </c>
      <c r="C8" s="8" t="s">
        <v>24</v>
      </c>
      <c r="D8" s="4">
        <f>VLOOKUP(B:B,'Product List'!A:C,3,0)</f>
        <v>19.96</v>
      </c>
      <c r="E8" s="4">
        <f>VLOOKUP(C:C,'Product List'!E:F,2,0)</f>
        <v>5</v>
      </c>
    </row>
    <row r="9" spans="1:5" x14ac:dyDescent="0.45">
      <c r="A9" s="7">
        <v>10029367403</v>
      </c>
      <c r="B9">
        <v>202</v>
      </c>
      <c r="C9" s="8" t="s">
        <v>24</v>
      </c>
      <c r="D9" s="4">
        <f>VLOOKUP(B:B,'Product List'!A:C,3,0)</f>
        <v>6.76</v>
      </c>
      <c r="E9" s="4">
        <f>VLOOKUP(C:C,'Product List'!E:F,2,0)</f>
        <v>5</v>
      </c>
    </row>
    <row r="10" spans="1:5" x14ac:dyDescent="0.45">
      <c r="A10" s="7">
        <v>10029367403</v>
      </c>
      <c r="B10">
        <v>105</v>
      </c>
      <c r="C10" s="8" t="s">
        <v>25</v>
      </c>
      <c r="D10" s="4">
        <f>VLOOKUP(B:B,'Product List'!A:C,3,0)</f>
        <v>10.95</v>
      </c>
      <c r="E10" s="4">
        <f>VLOOKUP(C:C,'Product List'!E:F,2,0)</f>
        <v>7.25</v>
      </c>
    </row>
    <row r="11" spans="1:5" x14ac:dyDescent="0.45">
      <c r="A11" s="7">
        <v>10029367403</v>
      </c>
      <c r="B11">
        <v>106</v>
      </c>
      <c r="C11" s="8" t="s">
        <v>24</v>
      </c>
      <c r="D11" s="4">
        <f>VLOOKUP(B:B,'Product List'!A:C,3,0)</f>
        <v>3.99</v>
      </c>
      <c r="E11" s="4">
        <f>VLOOKUP(C:C,'Product List'!E:F,2,0)</f>
        <v>5</v>
      </c>
    </row>
    <row r="12" spans="1:5" x14ac:dyDescent="0.45">
      <c r="A12" s="7">
        <v>10029367403</v>
      </c>
      <c r="B12">
        <v>106</v>
      </c>
      <c r="C12" s="8" t="s">
        <v>24</v>
      </c>
      <c r="D12" s="4">
        <f>VLOOKUP(B:B,'Product List'!A:C,3,0)</f>
        <v>3.99</v>
      </c>
      <c r="E12" s="4">
        <f>VLOOKUP(C:C,'Product List'!E:F,2,0)</f>
        <v>5</v>
      </c>
    </row>
    <row r="13" spans="1:5" x14ac:dyDescent="0.45">
      <c r="A13" s="7">
        <v>10029367403</v>
      </c>
      <c r="B13">
        <v>201</v>
      </c>
      <c r="C13" s="8" t="s">
        <v>22</v>
      </c>
      <c r="D13" s="4">
        <f>VLOOKUP(B:B,'Product List'!A:C,3,0)</f>
        <v>31.99</v>
      </c>
      <c r="E13" s="4">
        <f>VLOOKUP(C:C,'Product List'!E:F,2,0)</f>
        <v>0.5</v>
      </c>
    </row>
    <row r="14" spans="1:5" x14ac:dyDescent="0.45">
      <c r="A14" s="7">
        <v>10029367403</v>
      </c>
      <c r="B14">
        <v>100</v>
      </c>
      <c r="C14" s="8" t="s">
        <v>23</v>
      </c>
      <c r="D14" s="4">
        <f>VLOOKUP(B:B,'Product List'!A:C,3,0)</f>
        <v>19.96</v>
      </c>
      <c r="E14" s="4">
        <f>VLOOKUP(C:C,'Product List'!E:F,2,0)</f>
        <v>2.75</v>
      </c>
    </row>
    <row r="15" spans="1:5" x14ac:dyDescent="0.45">
      <c r="A15" s="7">
        <v>10029367403</v>
      </c>
      <c r="B15">
        <v>201</v>
      </c>
      <c r="C15" s="8" t="s">
        <v>22</v>
      </c>
      <c r="D15" s="4">
        <f>VLOOKUP(B:B,'Product List'!A:C,3,0)</f>
        <v>31.99</v>
      </c>
      <c r="E15" s="4">
        <f>VLOOKUP(C:C,'Product List'!E:F,2,0)</f>
        <v>0.5</v>
      </c>
    </row>
    <row r="16" spans="1:5" x14ac:dyDescent="0.45">
      <c r="A16" s="7">
        <v>10029367403</v>
      </c>
      <c r="B16">
        <v>101</v>
      </c>
      <c r="C16" s="8" t="s">
        <v>25</v>
      </c>
      <c r="D16" s="4">
        <f>VLOOKUP(B:B,'Product List'!A:C,3,0)</f>
        <v>14.96</v>
      </c>
      <c r="E16" s="4">
        <f>VLOOKUP(C:C,'Product List'!E:F,2,0)</f>
        <v>7.25</v>
      </c>
    </row>
    <row r="17" spans="1:5" x14ac:dyDescent="0.45">
      <c r="A17" s="7">
        <v>10029367404</v>
      </c>
      <c r="B17">
        <v>106</v>
      </c>
      <c r="C17" s="8" t="s">
        <v>23</v>
      </c>
      <c r="D17" s="4">
        <f>VLOOKUP(B:B,'Product List'!A:C,3,0)</f>
        <v>3.99</v>
      </c>
      <c r="E17" s="4">
        <f>VLOOKUP(C:C,'Product List'!E:F,2,0)</f>
        <v>2.75</v>
      </c>
    </row>
    <row r="18" spans="1:5" x14ac:dyDescent="0.45">
      <c r="A18" s="7">
        <v>10029367404</v>
      </c>
      <c r="B18">
        <v>202</v>
      </c>
      <c r="C18" s="8" t="s">
        <v>23</v>
      </c>
      <c r="D18" s="4">
        <f>VLOOKUP(B:B,'Product List'!A:C,3,0)</f>
        <v>6.76</v>
      </c>
      <c r="E18" s="4">
        <f>VLOOKUP(C:C,'Product List'!E:F,2,0)</f>
        <v>2.75</v>
      </c>
    </row>
    <row r="19" spans="1:5" x14ac:dyDescent="0.45">
      <c r="A19" s="7">
        <v>10029367404</v>
      </c>
      <c r="B19">
        <v>105</v>
      </c>
      <c r="C19" s="8" t="s">
        <v>24</v>
      </c>
      <c r="D19" s="4">
        <f>VLOOKUP(B:B,'Product List'!A:C,3,0)</f>
        <v>10.95</v>
      </c>
      <c r="E19" s="4">
        <f>VLOOKUP(C:C,'Product List'!E:F,2,0)</f>
        <v>5</v>
      </c>
    </row>
    <row r="20" spans="1:5" x14ac:dyDescent="0.45">
      <c r="A20" s="7">
        <v>10029367404</v>
      </c>
      <c r="B20">
        <v>200</v>
      </c>
      <c r="C20" s="8" t="s">
        <v>24</v>
      </c>
      <c r="D20" s="4">
        <f>VLOOKUP(B:B,'Product List'!A:C,3,0)</f>
        <v>15.99</v>
      </c>
      <c r="E20" s="4">
        <f>VLOOKUP(C:C,'Product List'!E:F,2,0)</f>
        <v>5</v>
      </c>
    </row>
    <row r="21" spans="1:5" x14ac:dyDescent="0.45">
      <c r="A21" s="7">
        <v>10029367405</v>
      </c>
      <c r="B21">
        <v>106</v>
      </c>
      <c r="C21" s="8" t="s">
        <v>24</v>
      </c>
      <c r="D21" s="4">
        <f>VLOOKUP(B:B,'Product List'!A:C,3,0)</f>
        <v>3.99</v>
      </c>
      <c r="E21" s="4">
        <f>VLOOKUP(C:C,'Product List'!E:F,2,0)</f>
        <v>5</v>
      </c>
    </row>
    <row r="22" spans="1:5" x14ac:dyDescent="0.45">
      <c r="A22" s="7">
        <v>10029367406</v>
      </c>
      <c r="B22">
        <v>103</v>
      </c>
      <c r="C22" s="8" t="s">
        <v>23</v>
      </c>
      <c r="D22" s="4">
        <f>VLOOKUP(B:B,'Product List'!A:C,3,0)</f>
        <v>4.42</v>
      </c>
      <c r="E22" s="4">
        <f>VLOOKUP(C:C,'Product List'!E:F,2,0)</f>
        <v>2.75</v>
      </c>
    </row>
    <row r="23" spans="1:5" x14ac:dyDescent="0.45">
      <c r="A23" s="7">
        <v>10029367406</v>
      </c>
      <c r="B23">
        <v>206</v>
      </c>
      <c r="C23" s="8" t="s">
        <v>24</v>
      </c>
      <c r="D23" s="4">
        <f>VLOOKUP(B:B,'Product List'!A:C,3,0)</f>
        <v>109.99</v>
      </c>
      <c r="E23" s="4">
        <f>VLOOKUP(C:C,'Product List'!E:F,2,0)</f>
        <v>5</v>
      </c>
    </row>
    <row r="24" spans="1:5" x14ac:dyDescent="0.45">
      <c r="A24" s="7">
        <v>10029367406</v>
      </c>
      <c r="B24">
        <v>206</v>
      </c>
      <c r="C24" s="8" t="s">
        <v>25</v>
      </c>
      <c r="D24" s="4">
        <f>VLOOKUP(B:B,'Product List'!A:C,3,0)</f>
        <v>109.99</v>
      </c>
      <c r="E24" s="4">
        <f>VLOOKUP(C:C,'Product List'!E:F,2,0)</f>
        <v>7.25</v>
      </c>
    </row>
    <row r="25" spans="1:5" x14ac:dyDescent="0.45">
      <c r="A25" s="7">
        <v>10029367406</v>
      </c>
      <c r="B25">
        <v>103</v>
      </c>
      <c r="C25" s="8" t="s">
        <v>24</v>
      </c>
      <c r="D25" s="4">
        <f>VLOOKUP(B:B,'Product List'!A:C,3,0)</f>
        <v>4.42</v>
      </c>
      <c r="E25" s="4">
        <f>VLOOKUP(C:C,'Product List'!E:F,2,0)</f>
        <v>5</v>
      </c>
    </row>
    <row r="26" spans="1:5" x14ac:dyDescent="0.45">
      <c r="A26" s="7">
        <v>10029367406</v>
      </c>
      <c r="B26">
        <v>100</v>
      </c>
      <c r="C26" s="8" t="s">
        <v>23</v>
      </c>
      <c r="D26" s="4">
        <f>VLOOKUP(B:B,'Product List'!A:C,3,0)</f>
        <v>19.96</v>
      </c>
      <c r="E26" s="4">
        <f>VLOOKUP(C:C,'Product List'!E:F,2,0)</f>
        <v>2.75</v>
      </c>
    </row>
    <row r="27" spans="1:5" x14ac:dyDescent="0.45">
      <c r="A27" s="7">
        <v>10029367406</v>
      </c>
      <c r="B27">
        <v>102</v>
      </c>
      <c r="C27" s="8" t="s">
        <v>25</v>
      </c>
      <c r="D27" s="4">
        <f>VLOOKUP(B:B,'Product List'!A:C,3,0)</f>
        <v>3.99</v>
      </c>
      <c r="E27" s="4">
        <f>VLOOKUP(C:C,'Product List'!E:F,2,0)</f>
        <v>7.25</v>
      </c>
    </row>
    <row r="28" spans="1:5" x14ac:dyDescent="0.45">
      <c r="A28" s="7">
        <v>10029367406</v>
      </c>
      <c r="B28">
        <v>100</v>
      </c>
      <c r="C28" s="8" t="s">
        <v>22</v>
      </c>
      <c r="D28" s="4">
        <f>VLOOKUP(B:B,'Product List'!A:C,3,0)</f>
        <v>19.96</v>
      </c>
      <c r="E28" s="4">
        <f>VLOOKUP(C:C,'Product List'!E:F,2,0)</f>
        <v>0.5</v>
      </c>
    </row>
    <row r="29" spans="1:5" x14ac:dyDescent="0.45">
      <c r="A29" s="7">
        <v>10029367406</v>
      </c>
      <c r="B29">
        <v>109</v>
      </c>
      <c r="C29" s="8" t="s">
        <v>25</v>
      </c>
      <c r="D29" s="4">
        <f>VLOOKUP(B:B,'Product List'!A:C,3,0)</f>
        <v>9.99</v>
      </c>
      <c r="E29" s="4">
        <f>VLOOKUP(C:C,'Product List'!E:F,2,0)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644F-B34F-4A18-B392-C49ADD406DD5}">
  <dimension ref="A1:E29"/>
  <sheetViews>
    <sheetView workbookViewId="0">
      <selection sqref="A1:E29"/>
    </sheetView>
  </sheetViews>
  <sheetFormatPr defaultRowHeight="14.25" x14ac:dyDescent="0.45"/>
  <cols>
    <col min="1" max="1" width="14.796875" customWidth="1"/>
    <col min="2" max="2" width="11.33203125" customWidth="1"/>
    <col min="3" max="3" width="16.53125" customWidth="1"/>
    <col min="4" max="4" width="10.73046875" customWidth="1"/>
    <col min="5" max="5" width="14.53125" customWidth="1"/>
  </cols>
  <sheetData>
    <row r="1" spans="1:5" x14ac:dyDescent="0.4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45">
      <c r="A2">
        <v>10029367401</v>
      </c>
      <c r="B2">
        <v>105</v>
      </c>
      <c r="C2" s="8" t="s">
        <v>22</v>
      </c>
      <c r="D2">
        <f>VLOOKUP(Table3[[#This Row],[Product ID]],Products[],3,0)</f>
        <v>10.95</v>
      </c>
      <c r="E2">
        <f>VLOOKUP(Table3[[#This Row],[Shipping Priority]],shipping[],2,0)</f>
        <v>0.5</v>
      </c>
    </row>
    <row r="3" spans="1:5" x14ac:dyDescent="0.45">
      <c r="A3" s="7">
        <v>10029367401</v>
      </c>
      <c r="B3">
        <v>200</v>
      </c>
      <c r="C3" s="8" t="s">
        <v>24</v>
      </c>
      <c r="D3">
        <f>VLOOKUP(Table3[[#This Row],[Product ID]],Products[],3,0)</f>
        <v>15.99</v>
      </c>
      <c r="E3">
        <f>VLOOKUP(Table3[[#This Row],[Shipping Priority]],shipping[],2,0)</f>
        <v>5</v>
      </c>
    </row>
    <row r="4" spans="1:5" x14ac:dyDescent="0.45">
      <c r="A4">
        <v>10029367401</v>
      </c>
      <c r="B4">
        <v>105</v>
      </c>
      <c r="C4" s="8" t="s">
        <v>25</v>
      </c>
      <c r="D4">
        <f>VLOOKUP(Table3[[#This Row],[Product ID]],Products[],3,0)</f>
        <v>10.95</v>
      </c>
      <c r="E4">
        <f>VLOOKUP(Table3[[#This Row],[Shipping Priority]],shipping[],2,0)</f>
        <v>7.25</v>
      </c>
    </row>
    <row r="5" spans="1:5" x14ac:dyDescent="0.45">
      <c r="A5">
        <v>10029367401</v>
      </c>
      <c r="B5">
        <v>106</v>
      </c>
      <c r="C5" s="8" t="s">
        <v>23</v>
      </c>
      <c r="D5">
        <f>VLOOKUP(Table3[[#This Row],[Product ID]],Products[],3,0)</f>
        <v>3.99</v>
      </c>
      <c r="E5">
        <f>VLOOKUP(Table3[[#This Row],[Shipping Priority]],shipping[],2,0)</f>
        <v>2.75</v>
      </c>
    </row>
    <row r="6" spans="1:5" x14ac:dyDescent="0.45">
      <c r="A6" s="7">
        <v>10029367402</v>
      </c>
      <c r="B6">
        <v>108</v>
      </c>
      <c r="C6" s="8" t="s">
        <v>25</v>
      </c>
      <c r="D6">
        <f>VLOOKUP(Table3[[#This Row],[Product ID]],Products[],3,0)</f>
        <v>7.95</v>
      </c>
      <c r="E6">
        <f>VLOOKUP(Table3[[#This Row],[Shipping Priority]],shipping[],2,0)</f>
        <v>7.25</v>
      </c>
    </row>
    <row r="7" spans="1:5" x14ac:dyDescent="0.45">
      <c r="A7" s="7">
        <v>10029367402</v>
      </c>
      <c r="B7">
        <v>107</v>
      </c>
      <c r="C7" s="8" t="s">
        <v>23</v>
      </c>
      <c r="D7">
        <f>VLOOKUP(Table3[[#This Row],[Product ID]],Products[],3,0)</f>
        <v>7.75</v>
      </c>
      <c r="E7">
        <f>VLOOKUP(Table3[[#This Row],[Shipping Priority]],shipping[],2,0)</f>
        <v>2.75</v>
      </c>
    </row>
    <row r="8" spans="1:5" x14ac:dyDescent="0.45">
      <c r="A8" s="7">
        <v>10029367402</v>
      </c>
      <c r="B8">
        <v>100</v>
      </c>
      <c r="C8" s="8" t="s">
        <v>24</v>
      </c>
      <c r="D8">
        <f>VLOOKUP(Table3[[#This Row],[Product ID]],Products[],3,0)</f>
        <v>19.96</v>
      </c>
      <c r="E8">
        <f>VLOOKUP(Table3[[#This Row],[Shipping Priority]],shipping[],2,0)</f>
        <v>5</v>
      </c>
    </row>
    <row r="9" spans="1:5" x14ac:dyDescent="0.45">
      <c r="A9" s="7">
        <v>10029367403</v>
      </c>
      <c r="B9">
        <v>202</v>
      </c>
      <c r="C9" s="8" t="s">
        <v>24</v>
      </c>
      <c r="D9">
        <f>VLOOKUP(Table3[[#This Row],[Product ID]],Products[],3,0)</f>
        <v>6.76</v>
      </c>
      <c r="E9">
        <f>VLOOKUP(Table3[[#This Row],[Shipping Priority]],shipping[],2,0)</f>
        <v>5</v>
      </c>
    </row>
    <row r="10" spans="1:5" x14ac:dyDescent="0.45">
      <c r="A10" s="7">
        <v>10029367403</v>
      </c>
      <c r="B10">
        <v>105</v>
      </c>
      <c r="C10" s="8" t="s">
        <v>25</v>
      </c>
      <c r="D10">
        <f>VLOOKUP(Table3[[#This Row],[Product ID]],Products[],3,0)</f>
        <v>10.95</v>
      </c>
      <c r="E10">
        <f>VLOOKUP(Table3[[#This Row],[Shipping Priority]],shipping[],2,0)</f>
        <v>7.25</v>
      </c>
    </row>
    <row r="11" spans="1:5" x14ac:dyDescent="0.45">
      <c r="A11" s="7">
        <v>10029367403</v>
      </c>
      <c r="B11">
        <v>106</v>
      </c>
      <c r="C11" s="8" t="s">
        <v>24</v>
      </c>
      <c r="D11">
        <f>VLOOKUP(Table3[[#This Row],[Product ID]],Products[],3,0)</f>
        <v>3.99</v>
      </c>
      <c r="E11">
        <f>VLOOKUP(Table3[[#This Row],[Shipping Priority]],shipping[],2,0)</f>
        <v>5</v>
      </c>
    </row>
    <row r="12" spans="1:5" x14ac:dyDescent="0.45">
      <c r="A12" s="7">
        <v>10029367403</v>
      </c>
      <c r="B12">
        <v>106</v>
      </c>
      <c r="C12" s="8" t="s">
        <v>24</v>
      </c>
      <c r="D12">
        <f>VLOOKUP(Table3[[#This Row],[Product ID]],Products[],3,0)</f>
        <v>3.99</v>
      </c>
      <c r="E12">
        <f>VLOOKUP(Table3[[#This Row],[Shipping Priority]],shipping[],2,0)</f>
        <v>5</v>
      </c>
    </row>
    <row r="13" spans="1:5" x14ac:dyDescent="0.45">
      <c r="A13" s="7">
        <v>10029367403</v>
      </c>
      <c r="B13">
        <v>201</v>
      </c>
      <c r="C13" s="8" t="s">
        <v>22</v>
      </c>
      <c r="D13">
        <f>VLOOKUP(Table3[[#This Row],[Product ID]],Products[],3,0)</f>
        <v>31.99</v>
      </c>
      <c r="E13">
        <f>VLOOKUP(Table3[[#This Row],[Shipping Priority]],shipping[],2,0)</f>
        <v>0.5</v>
      </c>
    </row>
    <row r="14" spans="1:5" x14ac:dyDescent="0.45">
      <c r="A14" s="7">
        <v>10029367403</v>
      </c>
      <c r="B14">
        <v>100</v>
      </c>
      <c r="C14" s="8" t="s">
        <v>23</v>
      </c>
      <c r="D14">
        <f>VLOOKUP(Table3[[#This Row],[Product ID]],Products[],3,0)</f>
        <v>19.96</v>
      </c>
      <c r="E14">
        <f>VLOOKUP(Table3[[#This Row],[Shipping Priority]],shipping[],2,0)</f>
        <v>2.75</v>
      </c>
    </row>
    <row r="15" spans="1:5" x14ac:dyDescent="0.45">
      <c r="A15" s="7">
        <v>10029367403</v>
      </c>
      <c r="B15">
        <v>201</v>
      </c>
      <c r="C15" s="8" t="s">
        <v>22</v>
      </c>
      <c r="D15">
        <f>VLOOKUP(Table3[[#This Row],[Product ID]],Products[],3,0)</f>
        <v>31.99</v>
      </c>
      <c r="E15">
        <f>VLOOKUP(Table3[[#This Row],[Shipping Priority]],shipping[],2,0)</f>
        <v>0.5</v>
      </c>
    </row>
    <row r="16" spans="1:5" x14ac:dyDescent="0.45">
      <c r="A16" s="7">
        <v>10029367403</v>
      </c>
      <c r="B16">
        <v>101</v>
      </c>
      <c r="C16" s="8" t="s">
        <v>25</v>
      </c>
      <c r="D16">
        <f>VLOOKUP(Table3[[#This Row],[Product ID]],Products[],3,0)</f>
        <v>14.96</v>
      </c>
      <c r="E16">
        <f>VLOOKUP(Table3[[#This Row],[Shipping Priority]],shipping[],2,0)</f>
        <v>7.25</v>
      </c>
    </row>
    <row r="17" spans="1:5" x14ac:dyDescent="0.45">
      <c r="A17" s="7">
        <v>10029367404</v>
      </c>
      <c r="B17">
        <v>106</v>
      </c>
      <c r="C17" s="8" t="s">
        <v>23</v>
      </c>
      <c r="D17">
        <f>VLOOKUP(Table3[[#This Row],[Product ID]],Products[],3,0)</f>
        <v>3.99</v>
      </c>
      <c r="E17">
        <f>VLOOKUP(Table3[[#This Row],[Shipping Priority]],shipping[],2,0)</f>
        <v>2.75</v>
      </c>
    </row>
    <row r="18" spans="1:5" x14ac:dyDescent="0.45">
      <c r="A18" s="7">
        <v>10029367404</v>
      </c>
      <c r="B18">
        <v>202</v>
      </c>
      <c r="C18" s="8" t="s">
        <v>23</v>
      </c>
      <c r="D18">
        <f>VLOOKUP(Table3[[#This Row],[Product ID]],Products[],3,0)</f>
        <v>6.76</v>
      </c>
      <c r="E18">
        <f>VLOOKUP(Table3[[#This Row],[Shipping Priority]],shipping[],2,0)</f>
        <v>2.75</v>
      </c>
    </row>
    <row r="19" spans="1:5" x14ac:dyDescent="0.45">
      <c r="A19" s="7">
        <v>10029367404</v>
      </c>
      <c r="B19">
        <v>105</v>
      </c>
      <c r="C19" s="8" t="s">
        <v>24</v>
      </c>
      <c r="D19">
        <f>VLOOKUP(Table3[[#This Row],[Product ID]],Products[],3,0)</f>
        <v>10.95</v>
      </c>
      <c r="E19">
        <f>VLOOKUP(Table3[[#This Row],[Shipping Priority]],shipping[],2,0)</f>
        <v>5</v>
      </c>
    </row>
    <row r="20" spans="1:5" x14ac:dyDescent="0.45">
      <c r="A20" s="7">
        <v>10029367404</v>
      </c>
      <c r="B20">
        <v>200</v>
      </c>
      <c r="C20" s="8" t="s">
        <v>24</v>
      </c>
      <c r="D20">
        <f>VLOOKUP(Table3[[#This Row],[Product ID]],Products[],3,0)</f>
        <v>15.99</v>
      </c>
      <c r="E20">
        <f>VLOOKUP(Table3[[#This Row],[Shipping Priority]],shipping[],2,0)</f>
        <v>5</v>
      </c>
    </row>
    <row r="21" spans="1:5" x14ac:dyDescent="0.45">
      <c r="A21" s="7">
        <v>10029367405</v>
      </c>
      <c r="B21">
        <v>106</v>
      </c>
      <c r="C21" s="8" t="s">
        <v>24</v>
      </c>
      <c r="D21">
        <f>VLOOKUP(Table3[[#This Row],[Product ID]],Products[],3,0)</f>
        <v>3.99</v>
      </c>
      <c r="E21">
        <f>VLOOKUP(Table3[[#This Row],[Shipping Priority]],shipping[],2,0)</f>
        <v>5</v>
      </c>
    </row>
    <row r="22" spans="1:5" x14ac:dyDescent="0.45">
      <c r="A22" s="7">
        <v>10029367406</v>
      </c>
      <c r="B22">
        <v>103</v>
      </c>
      <c r="C22" s="8" t="s">
        <v>23</v>
      </c>
      <c r="D22">
        <f>VLOOKUP(Table3[[#This Row],[Product ID]],Products[],3,0)</f>
        <v>4.42</v>
      </c>
      <c r="E22">
        <f>VLOOKUP(Table3[[#This Row],[Shipping Priority]],shipping[],2,0)</f>
        <v>2.75</v>
      </c>
    </row>
    <row r="23" spans="1:5" x14ac:dyDescent="0.45">
      <c r="A23" s="7">
        <v>10029367406</v>
      </c>
      <c r="B23">
        <v>206</v>
      </c>
      <c r="C23" s="8" t="s">
        <v>24</v>
      </c>
      <c r="D23">
        <f>VLOOKUP(Table3[[#This Row],[Product ID]],Products[],3,0)</f>
        <v>109.99</v>
      </c>
      <c r="E23">
        <f>VLOOKUP(Table3[[#This Row],[Shipping Priority]],shipping[],2,0)</f>
        <v>5</v>
      </c>
    </row>
    <row r="24" spans="1:5" x14ac:dyDescent="0.45">
      <c r="A24" s="7">
        <v>10029367406</v>
      </c>
      <c r="B24">
        <v>206</v>
      </c>
      <c r="C24" s="8" t="s">
        <v>25</v>
      </c>
      <c r="D24">
        <f>VLOOKUP(Table3[[#This Row],[Product ID]],Products[],3,0)</f>
        <v>109.99</v>
      </c>
      <c r="E24">
        <f>VLOOKUP(Table3[[#This Row],[Shipping Priority]],shipping[],2,0)</f>
        <v>7.25</v>
      </c>
    </row>
    <row r="25" spans="1:5" x14ac:dyDescent="0.45">
      <c r="A25" s="7">
        <v>10029367406</v>
      </c>
      <c r="B25">
        <v>103</v>
      </c>
      <c r="C25" s="8" t="s">
        <v>24</v>
      </c>
      <c r="D25">
        <f>VLOOKUP(Table3[[#This Row],[Product ID]],Products[],3,0)</f>
        <v>4.42</v>
      </c>
      <c r="E25">
        <f>VLOOKUP(Table3[[#This Row],[Shipping Priority]],shipping[],2,0)</f>
        <v>5</v>
      </c>
    </row>
    <row r="26" spans="1:5" x14ac:dyDescent="0.45">
      <c r="A26" s="7">
        <v>10029367406</v>
      </c>
      <c r="B26">
        <v>100</v>
      </c>
      <c r="C26" s="8" t="s">
        <v>23</v>
      </c>
      <c r="D26">
        <f>VLOOKUP(Table3[[#This Row],[Product ID]],Products[],3,0)</f>
        <v>19.96</v>
      </c>
      <c r="E26">
        <f>VLOOKUP(Table3[[#This Row],[Shipping Priority]],shipping[],2,0)</f>
        <v>2.75</v>
      </c>
    </row>
    <row r="27" spans="1:5" x14ac:dyDescent="0.45">
      <c r="A27" s="7">
        <v>10029367406</v>
      </c>
      <c r="B27">
        <v>102</v>
      </c>
      <c r="C27" s="8" t="s">
        <v>25</v>
      </c>
      <c r="D27">
        <f>VLOOKUP(Table3[[#This Row],[Product ID]],Products[],3,0)</f>
        <v>3.99</v>
      </c>
      <c r="E27">
        <f>VLOOKUP(Table3[[#This Row],[Shipping Priority]],shipping[],2,0)</f>
        <v>7.25</v>
      </c>
    </row>
    <row r="28" spans="1:5" x14ac:dyDescent="0.45">
      <c r="A28" s="7">
        <v>10029367406</v>
      </c>
      <c r="B28">
        <v>100</v>
      </c>
      <c r="C28" s="8" t="s">
        <v>22</v>
      </c>
      <c r="D28">
        <f>VLOOKUP(Table3[[#This Row],[Product ID]],Products[],3,0)</f>
        <v>19.96</v>
      </c>
      <c r="E28">
        <f>VLOOKUP(Table3[[#This Row],[Shipping Priority]],shipping[],2,0)</f>
        <v>0.5</v>
      </c>
    </row>
    <row r="29" spans="1:5" x14ac:dyDescent="0.45">
      <c r="A29" s="7">
        <v>10029367406</v>
      </c>
      <c r="B29">
        <v>109</v>
      </c>
      <c r="C29" s="8" t="s">
        <v>25</v>
      </c>
      <c r="D29">
        <f>VLOOKUP(Table3[[#This Row],[Product ID]],Products[],3,0)</f>
        <v>9.99</v>
      </c>
      <c r="E29">
        <f>VLOOKUP(Table3[[#This Row],[Shipping Priority]],shipping[],2,0)</f>
        <v>7.25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46A1-F234-48DE-81C5-E7AD90EB6E05}">
  <dimension ref="A1:E2"/>
  <sheetViews>
    <sheetView workbookViewId="0">
      <selection sqref="A1:E2"/>
    </sheetView>
  </sheetViews>
  <sheetFormatPr defaultRowHeight="14.25" x14ac:dyDescent="0.45"/>
  <cols>
    <col min="1" max="1" width="14.796875" customWidth="1"/>
    <col min="2" max="2" width="11.33203125" customWidth="1"/>
    <col min="3" max="3" width="16.53125" customWidth="1"/>
    <col min="5" max="5" width="14.53125" customWidth="1"/>
  </cols>
  <sheetData>
    <row r="1" spans="1:5" x14ac:dyDescent="0.45">
      <c r="A1" t="s">
        <v>26</v>
      </c>
      <c r="B1" t="s">
        <v>27</v>
      </c>
      <c r="C1" t="s">
        <v>28</v>
      </c>
      <c r="D1" t="s">
        <v>21</v>
      </c>
      <c r="E1" t="s">
        <v>29</v>
      </c>
    </row>
    <row r="2" spans="1:5" x14ac:dyDescent="0.45">
      <c r="A2">
        <v>10029367401</v>
      </c>
      <c r="B2">
        <v>106</v>
      </c>
      <c r="C2" t="s">
        <v>23</v>
      </c>
      <c r="D2">
        <v>3.99</v>
      </c>
      <c r="E2">
        <v>2.75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2169-060F-4BA0-90D4-D0317BAA8634}">
  <dimension ref="A4:D37"/>
  <sheetViews>
    <sheetView tabSelected="1" zoomScaleNormal="100" workbookViewId="0">
      <selection activeCell="A5" sqref="A5"/>
    </sheetView>
  </sheetViews>
  <sheetFormatPr defaultRowHeight="14.25" x14ac:dyDescent="0.45"/>
  <cols>
    <col min="1" max="1" width="28.1328125" bestFit="1" customWidth="1"/>
    <col min="2" max="2" width="11.1328125" bestFit="1" customWidth="1"/>
    <col min="3" max="3" width="19" bestFit="1" customWidth="1"/>
    <col min="4" max="4" width="17.265625" bestFit="1" customWidth="1"/>
    <col min="5" max="5" width="17.1328125" bestFit="1" customWidth="1"/>
    <col min="6" max="7" width="11.73046875" bestFit="1" customWidth="1"/>
    <col min="8" max="8" width="19" bestFit="1" customWidth="1"/>
    <col min="9" max="13" width="11.73046875" bestFit="1" customWidth="1"/>
    <col min="14" max="14" width="17.265625" bestFit="1" customWidth="1"/>
    <col min="15" max="19" width="11.73046875" bestFit="1" customWidth="1"/>
    <col min="20" max="20" width="15.796875" bestFit="1" customWidth="1"/>
    <col min="21" max="21" width="23.796875" bestFit="1" customWidth="1"/>
    <col min="22" max="22" width="21.9296875" bestFit="1" customWidth="1"/>
    <col min="23" max="23" width="4.73046875" bestFit="1" customWidth="1"/>
    <col min="24" max="25" width="3.73046875" bestFit="1" customWidth="1"/>
    <col min="26" max="26" width="4.73046875" bestFit="1" customWidth="1"/>
    <col min="27" max="27" width="5.73046875" bestFit="1" customWidth="1"/>
    <col min="28" max="28" width="17.265625" bestFit="1" customWidth="1"/>
    <col min="29" max="39" width="7.46484375" bestFit="1" customWidth="1"/>
    <col min="40" max="40" width="8.46484375" bestFit="1" customWidth="1"/>
    <col min="41" max="41" width="15.796875" bestFit="1" customWidth="1"/>
    <col min="42" max="42" width="23.796875" bestFit="1" customWidth="1"/>
    <col min="43" max="43" width="21.9296875" bestFit="1" customWidth="1"/>
    <col min="44" max="45" width="6.46484375" bestFit="1" customWidth="1"/>
    <col min="46" max="46" width="11.9296875" bestFit="1" customWidth="1"/>
    <col min="47" max="47" width="6.46484375" bestFit="1" customWidth="1"/>
    <col min="48" max="48" width="11.9296875" bestFit="1" customWidth="1"/>
    <col min="49" max="49" width="7.46484375" bestFit="1" customWidth="1"/>
    <col min="50" max="50" width="6.46484375" bestFit="1" customWidth="1"/>
    <col min="51" max="51" width="13" bestFit="1" customWidth="1"/>
    <col min="52" max="52" width="8.46484375" bestFit="1" customWidth="1"/>
    <col min="53" max="53" width="6.46484375" bestFit="1" customWidth="1"/>
    <col min="54" max="54" width="14" bestFit="1" customWidth="1"/>
    <col min="55" max="55" width="16.33203125" bestFit="1" customWidth="1"/>
    <col min="56" max="59" width="11.46484375" bestFit="1" customWidth="1"/>
    <col min="60" max="60" width="10.46484375" bestFit="1" customWidth="1"/>
    <col min="61" max="62" width="11.73046875" bestFit="1" customWidth="1"/>
    <col min="63" max="63" width="8.265625" bestFit="1" customWidth="1"/>
    <col min="64" max="64" width="11.73046875" bestFit="1" customWidth="1"/>
    <col min="65" max="65" width="8.265625" bestFit="1" customWidth="1"/>
    <col min="66" max="67" width="11.73046875" bestFit="1" customWidth="1"/>
    <col min="68" max="68" width="8.265625" bestFit="1" customWidth="1"/>
    <col min="69" max="69" width="11.73046875" bestFit="1" customWidth="1"/>
    <col min="70" max="70" width="8.265625" bestFit="1" customWidth="1"/>
    <col min="71" max="71" width="15.796875" bestFit="1" customWidth="1"/>
    <col min="72" max="72" width="23.796875" bestFit="1" customWidth="1"/>
  </cols>
  <sheetData>
    <row r="4" spans="1:4" x14ac:dyDescent="0.45">
      <c r="A4" s="9" t="s">
        <v>31</v>
      </c>
      <c r="B4" t="s">
        <v>32</v>
      </c>
      <c r="C4" t="s">
        <v>33</v>
      </c>
      <c r="D4" t="s">
        <v>34</v>
      </c>
    </row>
    <row r="5" spans="1:4" x14ac:dyDescent="0.45">
      <c r="A5" s="10" t="s">
        <v>35</v>
      </c>
      <c r="B5" s="8"/>
      <c r="C5" s="8"/>
      <c r="D5" s="11"/>
    </row>
    <row r="6" spans="1:4" x14ac:dyDescent="0.45">
      <c r="A6" s="12">
        <v>105</v>
      </c>
      <c r="B6" s="8">
        <v>21.9</v>
      </c>
      <c r="C6" s="8">
        <v>7.75</v>
      </c>
      <c r="D6" s="11">
        <v>29.65</v>
      </c>
    </row>
    <row r="7" spans="1:4" x14ac:dyDescent="0.45">
      <c r="A7" s="12">
        <v>106</v>
      </c>
      <c r="B7" s="8">
        <v>3.99</v>
      </c>
      <c r="C7" s="8">
        <v>2.75</v>
      </c>
      <c r="D7" s="11">
        <v>6.74</v>
      </c>
    </row>
    <row r="8" spans="1:4" x14ac:dyDescent="0.45">
      <c r="A8" s="12">
        <v>200</v>
      </c>
      <c r="B8" s="8">
        <v>15.99</v>
      </c>
      <c r="C8" s="8">
        <v>5</v>
      </c>
      <c r="D8" s="11">
        <v>20.990000000000002</v>
      </c>
    </row>
    <row r="9" spans="1:4" x14ac:dyDescent="0.45">
      <c r="A9" s="10" t="s">
        <v>40</v>
      </c>
      <c r="B9" s="8">
        <v>41.88</v>
      </c>
      <c r="C9" s="8">
        <v>15.5</v>
      </c>
      <c r="D9" s="11">
        <v>57.38</v>
      </c>
    </row>
    <row r="10" spans="1:4" x14ac:dyDescent="0.45">
      <c r="A10" s="10" t="s">
        <v>36</v>
      </c>
      <c r="B10" s="8"/>
      <c r="C10" s="8"/>
      <c r="D10" s="11"/>
    </row>
    <row r="11" spans="1:4" x14ac:dyDescent="0.45">
      <c r="A11" s="12">
        <v>100</v>
      </c>
      <c r="B11" s="8">
        <v>19.96</v>
      </c>
      <c r="C11" s="8">
        <v>5</v>
      </c>
      <c r="D11" s="11">
        <v>24.96</v>
      </c>
    </row>
    <row r="12" spans="1:4" x14ac:dyDescent="0.45">
      <c r="A12" s="12">
        <v>107</v>
      </c>
      <c r="B12" s="8">
        <v>7.75</v>
      </c>
      <c r="C12" s="8">
        <v>2.75</v>
      </c>
      <c r="D12" s="11">
        <v>10.5</v>
      </c>
    </row>
    <row r="13" spans="1:4" x14ac:dyDescent="0.45">
      <c r="A13" s="12">
        <v>108</v>
      </c>
      <c r="B13" s="8">
        <v>7.95</v>
      </c>
      <c r="C13" s="8">
        <v>7.25</v>
      </c>
      <c r="D13" s="11">
        <v>15.2</v>
      </c>
    </row>
    <row r="14" spans="1:4" x14ac:dyDescent="0.45">
      <c r="A14" s="10" t="s">
        <v>41</v>
      </c>
      <c r="B14" s="8">
        <v>35.660000000000004</v>
      </c>
      <c r="C14" s="8">
        <v>15</v>
      </c>
      <c r="D14" s="11">
        <v>50.660000000000004</v>
      </c>
    </row>
    <row r="15" spans="1:4" x14ac:dyDescent="0.45">
      <c r="A15" s="10" t="s">
        <v>37</v>
      </c>
      <c r="B15" s="8"/>
      <c r="C15" s="8"/>
      <c r="D15" s="11"/>
    </row>
    <row r="16" spans="1:4" x14ac:dyDescent="0.45">
      <c r="A16" s="12">
        <v>100</v>
      </c>
      <c r="B16" s="8">
        <v>19.96</v>
      </c>
      <c r="C16" s="8">
        <v>2.75</v>
      </c>
      <c r="D16" s="11">
        <v>22.71</v>
      </c>
    </row>
    <row r="17" spans="1:4" x14ac:dyDescent="0.45">
      <c r="A17" s="12">
        <v>101</v>
      </c>
      <c r="B17" s="8">
        <v>14.96</v>
      </c>
      <c r="C17" s="8">
        <v>7.25</v>
      </c>
      <c r="D17" s="11">
        <v>22.21</v>
      </c>
    </row>
    <row r="18" spans="1:4" x14ac:dyDescent="0.45">
      <c r="A18" s="12">
        <v>105</v>
      </c>
      <c r="B18" s="8">
        <v>10.95</v>
      </c>
      <c r="C18" s="8">
        <v>7.25</v>
      </c>
      <c r="D18" s="11">
        <v>18.2</v>
      </c>
    </row>
    <row r="19" spans="1:4" x14ac:dyDescent="0.45">
      <c r="A19" s="12">
        <v>106</v>
      </c>
      <c r="B19" s="8">
        <v>7.98</v>
      </c>
      <c r="C19" s="8">
        <v>10</v>
      </c>
      <c r="D19" s="11">
        <v>17.98</v>
      </c>
    </row>
    <row r="20" spans="1:4" x14ac:dyDescent="0.45">
      <c r="A20" s="12">
        <v>201</v>
      </c>
      <c r="B20" s="8">
        <v>63.98</v>
      </c>
      <c r="C20" s="8">
        <v>1</v>
      </c>
      <c r="D20" s="11">
        <v>64.97999999999999</v>
      </c>
    </row>
    <row r="21" spans="1:4" x14ac:dyDescent="0.45">
      <c r="A21" s="12">
        <v>202</v>
      </c>
      <c r="B21" s="8">
        <v>6.76</v>
      </c>
      <c r="C21" s="8">
        <v>5</v>
      </c>
      <c r="D21" s="11">
        <v>11.76</v>
      </c>
    </row>
    <row r="22" spans="1:4" x14ac:dyDescent="0.45">
      <c r="A22" s="10" t="s">
        <v>42</v>
      </c>
      <c r="B22" s="8">
        <v>124.59000000000002</v>
      </c>
      <c r="C22" s="8">
        <v>33.25</v>
      </c>
      <c r="D22" s="11">
        <v>157.84</v>
      </c>
    </row>
    <row r="23" spans="1:4" x14ac:dyDescent="0.45">
      <c r="A23" s="10" t="s">
        <v>38</v>
      </c>
      <c r="B23" s="8"/>
      <c r="C23" s="8"/>
      <c r="D23" s="11"/>
    </row>
    <row r="24" spans="1:4" x14ac:dyDescent="0.45">
      <c r="A24" s="12">
        <v>105</v>
      </c>
      <c r="B24" s="8">
        <v>10.95</v>
      </c>
      <c r="C24" s="8">
        <v>5</v>
      </c>
      <c r="D24" s="11">
        <v>15.95</v>
      </c>
    </row>
    <row r="25" spans="1:4" x14ac:dyDescent="0.45">
      <c r="A25" s="12">
        <v>106</v>
      </c>
      <c r="B25" s="8">
        <v>3.99</v>
      </c>
      <c r="C25" s="8">
        <v>2.75</v>
      </c>
      <c r="D25" s="11">
        <v>6.74</v>
      </c>
    </row>
    <row r="26" spans="1:4" x14ac:dyDescent="0.45">
      <c r="A26" s="12">
        <v>200</v>
      </c>
      <c r="B26" s="8">
        <v>15.99</v>
      </c>
      <c r="C26" s="8">
        <v>5</v>
      </c>
      <c r="D26" s="11">
        <v>20.990000000000002</v>
      </c>
    </row>
    <row r="27" spans="1:4" x14ac:dyDescent="0.45">
      <c r="A27" s="12">
        <v>202</v>
      </c>
      <c r="B27" s="8">
        <v>6.76</v>
      </c>
      <c r="C27" s="8">
        <v>2.75</v>
      </c>
      <c r="D27" s="11">
        <v>9.51</v>
      </c>
    </row>
    <row r="28" spans="1:4" x14ac:dyDescent="0.45">
      <c r="A28" s="10" t="s">
        <v>43</v>
      </c>
      <c r="B28" s="8">
        <v>37.69</v>
      </c>
      <c r="C28" s="8">
        <v>15.5</v>
      </c>
      <c r="D28" s="11">
        <v>53.19</v>
      </c>
    </row>
    <row r="29" spans="1:4" x14ac:dyDescent="0.45">
      <c r="A29" s="10" t="s">
        <v>39</v>
      </c>
      <c r="B29" s="8"/>
      <c r="C29" s="8"/>
      <c r="D29" s="11"/>
    </row>
    <row r="30" spans="1:4" x14ac:dyDescent="0.45">
      <c r="A30" s="12">
        <v>100</v>
      </c>
      <c r="B30" s="8">
        <v>39.92</v>
      </c>
      <c r="C30" s="8">
        <v>3.25</v>
      </c>
      <c r="D30" s="11">
        <v>43.17</v>
      </c>
    </row>
    <row r="31" spans="1:4" x14ac:dyDescent="0.45">
      <c r="A31" s="12">
        <v>102</v>
      </c>
      <c r="B31" s="8">
        <v>3.99</v>
      </c>
      <c r="C31" s="8">
        <v>7.25</v>
      </c>
      <c r="D31" s="11">
        <v>11.24</v>
      </c>
    </row>
    <row r="32" spans="1:4" x14ac:dyDescent="0.45">
      <c r="A32" s="12">
        <v>103</v>
      </c>
      <c r="B32" s="8">
        <v>8.84</v>
      </c>
      <c r="C32" s="8">
        <v>7.75</v>
      </c>
      <c r="D32" s="11">
        <v>16.59</v>
      </c>
    </row>
    <row r="33" spans="1:4" x14ac:dyDescent="0.45">
      <c r="A33" s="12">
        <v>106</v>
      </c>
      <c r="B33" s="8">
        <v>3.99</v>
      </c>
      <c r="C33" s="8">
        <v>5</v>
      </c>
      <c r="D33" s="11">
        <v>8.99</v>
      </c>
    </row>
    <row r="34" spans="1:4" x14ac:dyDescent="0.45">
      <c r="A34" s="12">
        <v>109</v>
      </c>
      <c r="B34" s="8">
        <v>9.99</v>
      </c>
      <c r="C34" s="8">
        <v>7.25</v>
      </c>
      <c r="D34" s="11">
        <v>17.240000000000002</v>
      </c>
    </row>
    <row r="35" spans="1:4" x14ac:dyDescent="0.45">
      <c r="A35" s="12">
        <v>206</v>
      </c>
      <c r="B35" s="8">
        <v>219.98</v>
      </c>
      <c r="C35" s="8">
        <v>12.25</v>
      </c>
      <c r="D35" s="11">
        <v>232.23</v>
      </c>
    </row>
    <row r="36" spans="1:4" x14ac:dyDescent="0.45">
      <c r="A36" s="10" t="s">
        <v>44</v>
      </c>
      <c r="B36" s="8">
        <v>286.70999999999998</v>
      </c>
      <c r="C36" s="8">
        <v>42.75</v>
      </c>
      <c r="D36" s="11">
        <v>329.46</v>
      </c>
    </row>
    <row r="37" spans="1:4" x14ac:dyDescent="0.45">
      <c r="A37" s="10" t="s">
        <v>30</v>
      </c>
      <c r="B37" s="8">
        <v>526.53</v>
      </c>
      <c r="C37" s="8">
        <v>122</v>
      </c>
      <c r="D37" s="11">
        <v>648.53000000000009</v>
      </c>
    </row>
  </sheetData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44B-3219-4F07-B446-82829D132F34}">
  <dimension ref="A3:C32"/>
  <sheetViews>
    <sheetView workbookViewId="0">
      <selection activeCell="A3" sqref="A3"/>
    </sheetView>
  </sheetViews>
  <sheetFormatPr defaultRowHeight="14.25" x14ac:dyDescent="0.45"/>
  <cols>
    <col min="1" max="1" width="13.53125" bestFit="1" customWidth="1"/>
    <col min="2" max="2" width="11.1328125" bestFit="1" customWidth="1"/>
    <col min="3" max="3" width="19" bestFit="1" customWidth="1"/>
    <col min="4" max="6" width="15.265625" bestFit="1" customWidth="1"/>
    <col min="7" max="7" width="10.46484375" bestFit="1" customWidth="1"/>
  </cols>
  <sheetData>
    <row r="3" spans="1:3" x14ac:dyDescent="0.45">
      <c r="A3" s="9" t="s">
        <v>31</v>
      </c>
      <c r="B3" t="s">
        <v>32</v>
      </c>
      <c r="C3" t="s">
        <v>33</v>
      </c>
    </row>
    <row r="4" spans="1:3" x14ac:dyDescent="0.45">
      <c r="A4" s="10">
        <v>10029367401</v>
      </c>
      <c r="B4" s="8">
        <v>41.88</v>
      </c>
      <c r="C4" s="8">
        <v>15.5</v>
      </c>
    </row>
    <row r="5" spans="1:3" x14ac:dyDescent="0.45">
      <c r="A5" s="12">
        <v>105</v>
      </c>
      <c r="B5" s="8">
        <v>21.9</v>
      </c>
      <c r="C5" s="8">
        <v>7.75</v>
      </c>
    </row>
    <row r="6" spans="1:3" x14ac:dyDescent="0.45">
      <c r="A6" s="12">
        <v>106</v>
      </c>
      <c r="B6" s="8">
        <v>3.99</v>
      </c>
      <c r="C6" s="8">
        <v>2.75</v>
      </c>
    </row>
    <row r="7" spans="1:3" x14ac:dyDescent="0.45">
      <c r="A7" s="12">
        <v>200</v>
      </c>
      <c r="B7" s="8">
        <v>15.99</v>
      </c>
      <c r="C7" s="8">
        <v>5</v>
      </c>
    </row>
    <row r="8" spans="1:3" x14ac:dyDescent="0.45">
      <c r="A8" s="10">
        <v>10029367402</v>
      </c>
      <c r="B8" s="8">
        <v>35.660000000000004</v>
      </c>
      <c r="C8" s="8">
        <v>15</v>
      </c>
    </row>
    <row r="9" spans="1:3" x14ac:dyDescent="0.45">
      <c r="A9" s="12">
        <v>100</v>
      </c>
      <c r="B9" s="8">
        <v>19.96</v>
      </c>
      <c r="C9" s="8">
        <v>5</v>
      </c>
    </row>
    <row r="10" spans="1:3" x14ac:dyDescent="0.45">
      <c r="A10" s="12">
        <v>107</v>
      </c>
      <c r="B10" s="8">
        <v>7.75</v>
      </c>
      <c r="C10" s="8">
        <v>2.75</v>
      </c>
    </row>
    <row r="11" spans="1:3" x14ac:dyDescent="0.45">
      <c r="A11" s="12">
        <v>108</v>
      </c>
      <c r="B11" s="8">
        <v>7.95</v>
      </c>
      <c r="C11" s="8">
        <v>7.25</v>
      </c>
    </row>
    <row r="12" spans="1:3" x14ac:dyDescent="0.45">
      <c r="A12" s="10">
        <v>10029367403</v>
      </c>
      <c r="B12" s="8">
        <v>124.59000000000002</v>
      </c>
      <c r="C12" s="8">
        <v>33.25</v>
      </c>
    </row>
    <row r="13" spans="1:3" x14ac:dyDescent="0.45">
      <c r="A13" s="12">
        <v>100</v>
      </c>
      <c r="B13" s="8">
        <v>19.96</v>
      </c>
      <c r="C13" s="8">
        <v>2.75</v>
      </c>
    </row>
    <row r="14" spans="1:3" x14ac:dyDescent="0.45">
      <c r="A14" s="12">
        <v>101</v>
      </c>
      <c r="B14" s="8">
        <v>14.96</v>
      </c>
      <c r="C14" s="8">
        <v>7.25</v>
      </c>
    </row>
    <row r="15" spans="1:3" x14ac:dyDescent="0.45">
      <c r="A15" s="12">
        <v>105</v>
      </c>
      <c r="B15" s="8">
        <v>10.95</v>
      </c>
      <c r="C15" s="8">
        <v>7.25</v>
      </c>
    </row>
    <row r="16" spans="1:3" x14ac:dyDescent="0.45">
      <c r="A16" s="12">
        <v>106</v>
      </c>
      <c r="B16" s="8">
        <v>7.98</v>
      </c>
      <c r="C16" s="8">
        <v>10</v>
      </c>
    </row>
    <row r="17" spans="1:3" x14ac:dyDescent="0.45">
      <c r="A17" s="12">
        <v>201</v>
      </c>
      <c r="B17" s="8">
        <v>63.98</v>
      </c>
      <c r="C17" s="8">
        <v>1</v>
      </c>
    </row>
    <row r="18" spans="1:3" x14ac:dyDescent="0.45">
      <c r="A18" s="12">
        <v>202</v>
      </c>
      <c r="B18" s="8">
        <v>6.76</v>
      </c>
      <c r="C18" s="8">
        <v>5</v>
      </c>
    </row>
    <row r="19" spans="1:3" x14ac:dyDescent="0.45">
      <c r="A19" s="10">
        <v>10029367404</v>
      </c>
      <c r="B19" s="8">
        <v>37.69</v>
      </c>
      <c r="C19" s="8">
        <v>15.5</v>
      </c>
    </row>
    <row r="20" spans="1:3" x14ac:dyDescent="0.45">
      <c r="A20" s="12">
        <v>105</v>
      </c>
      <c r="B20" s="8">
        <v>10.95</v>
      </c>
      <c r="C20" s="8">
        <v>5</v>
      </c>
    </row>
    <row r="21" spans="1:3" x14ac:dyDescent="0.45">
      <c r="A21" s="12">
        <v>106</v>
      </c>
      <c r="B21" s="8">
        <v>3.99</v>
      </c>
      <c r="C21" s="8">
        <v>2.75</v>
      </c>
    </row>
    <row r="22" spans="1:3" x14ac:dyDescent="0.45">
      <c r="A22" s="12">
        <v>200</v>
      </c>
      <c r="B22" s="8">
        <v>15.99</v>
      </c>
      <c r="C22" s="8">
        <v>5</v>
      </c>
    </row>
    <row r="23" spans="1:3" x14ac:dyDescent="0.45">
      <c r="A23" s="12">
        <v>202</v>
      </c>
      <c r="B23" s="8">
        <v>6.76</v>
      </c>
      <c r="C23" s="8">
        <v>2.75</v>
      </c>
    </row>
    <row r="24" spans="1:3" x14ac:dyDescent="0.45">
      <c r="A24" s="10">
        <v>10029367405</v>
      </c>
      <c r="B24" s="8">
        <v>3.99</v>
      </c>
      <c r="C24" s="8">
        <v>5</v>
      </c>
    </row>
    <row r="25" spans="1:3" x14ac:dyDescent="0.45">
      <c r="A25" s="12">
        <v>106</v>
      </c>
      <c r="B25" s="8">
        <v>3.99</v>
      </c>
      <c r="C25" s="8">
        <v>5</v>
      </c>
    </row>
    <row r="26" spans="1:3" x14ac:dyDescent="0.45">
      <c r="A26" s="10">
        <v>10029367406</v>
      </c>
      <c r="B26" s="8">
        <v>282.71999999999997</v>
      </c>
      <c r="C26" s="8">
        <v>37.75</v>
      </c>
    </row>
    <row r="27" spans="1:3" x14ac:dyDescent="0.45">
      <c r="A27" s="12">
        <v>100</v>
      </c>
      <c r="B27" s="8">
        <v>39.92</v>
      </c>
      <c r="C27" s="8">
        <v>3.25</v>
      </c>
    </row>
    <row r="28" spans="1:3" x14ac:dyDescent="0.45">
      <c r="A28" s="12">
        <v>102</v>
      </c>
      <c r="B28" s="8">
        <v>3.99</v>
      </c>
      <c r="C28" s="8">
        <v>7.25</v>
      </c>
    </row>
    <row r="29" spans="1:3" x14ac:dyDescent="0.45">
      <c r="A29" s="12">
        <v>103</v>
      </c>
      <c r="B29" s="8">
        <v>8.84</v>
      </c>
      <c r="C29" s="8">
        <v>7.75</v>
      </c>
    </row>
    <row r="30" spans="1:3" x14ac:dyDescent="0.45">
      <c r="A30" s="12">
        <v>109</v>
      </c>
      <c r="B30" s="8">
        <v>9.99</v>
      </c>
      <c r="C30" s="8">
        <v>7.25</v>
      </c>
    </row>
    <row r="31" spans="1:3" x14ac:dyDescent="0.45">
      <c r="A31" s="12">
        <v>206</v>
      </c>
      <c r="B31" s="8">
        <v>219.98</v>
      </c>
      <c r="C31" s="8">
        <v>12.25</v>
      </c>
    </row>
    <row r="32" spans="1:3" x14ac:dyDescent="0.45">
      <c r="A32" s="10" t="s">
        <v>30</v>
      </c>
      <c r="B32" s="8">
        <v>526.53</v>
      </c>
      <c r="C32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List</vt:lpstr>
      <vt:lpstr>Orders</vt:lpstr>
      <vt:lpstr>test tables</vt:lpstr>
      <vt:lpstr>Sheet7</vt:lpstr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Christina Lee</cp:lastModifiedBy>
  <dcterms:created xsi:type="dcterms:W3CDTF">2017-06-08T18:33:19Z</dcterms:created>
  <dcterms:modified xsi:type="dcterms:W3CDTF">2020-06-26T02:51:14Z</dcterms:modified>
</cp:coreProperties>
</file>