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atieeducacion-my.sharepoint.com/personal/edwin_treminio_catie_ac_cr/Documents/PROCAGICA/MapasAlertas/mapaAlertaET420/dataEpid/"/>
    </mc:Choice>
  </mc:AlternateContent>
  <xr:revisionPtr revIDLastSave="261" documentId="11_3985D36B417A5867BB54EC3E06467C9F77181FB6" xr6:coauthVersionLast="45" xr6:coauthVersionMax="45" xr10:uidLastSave="{5A84D35A-484D-4C06-8FD3-714598C6D387}"/>
  <bookViews>
    <workbookView xWindow="20370" yWindow="-120" windowWidth="29040" windowHeight="15990" xr2:uid="{00000000-000D-0000-FFFF-FFFF00000000}"/>
  </bookViews>
  <sheets>
    <sheet name="allData" sheetId="1" r:id="rId1"/>
  </sheets>
  <definedNames>
    <definedName name="_xlnm._FilterDatabase" localSheetId="0" hidden="1">allData!$A$1:$I$1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5" i="1" l="1"/>
  <c r="G106" i="1"/>
  <c r="G107" i="1"/>
  <c r="G108" i="1"/>
  <c r="G109" i="1"/>
  <c r="G110" i="1"/>
  <c r="G111" i="1"/>
  <c r="G112" i="1"/>
  <c r="G103" i="1"/>
  <c r="G104" i="1"/>
  <c r="F103" i="1"/>
  <c r="F104" i="1"/>
  <c r="F105" i="1"/>
  <c r="F106" i="1"/>
  <c r="F107" i="1"/>
  <c r="F108" i="1"/>
  <c r="F109" i="1"/>
  <c r="F110" i="1"/>
  <c r="F111" i="1"/>
  <c r="F112" i="1"/>
  <c r="E104" i="1"/>
  <c r="E105" i="1"/>
  <c r="E106" i="1"/>
  <c r="E107" i="1"/>
  <c r="E108" i="1"/>
  <c r="E109" i="1"/>
  <c r="E110" i="1"/>
  <c r="E111" i="1"/>
  <c r="E112" i="1"/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92" i="1"/>
  <c r="E93" i="1"/>
  <c r="E94" i="1"/>
  <c r="E95" i="1"/>
  <c r="E96" i="1"/>
  <c r="E97" i="1"/>
  <c r="E98" i="1"/>
  <c r="E99" i="1"/>
  <c r="E100" i="1"/>
  <c r="E101" i="1"/>
  <c r="E102" i="1"/>
  <c r="E103" i="1"/>
  <c r="E90" i="1"/>
  <c r="E91" i="1"/>
  <c r="E79" i="1"/>
  <c r="E80" i="1"/>
  <c r="E81" i="1"/>
  <c r="E82" i="1"/>
  <c r="E83" i="1"/>
  <c r="E84" i="1"/>
  <c r="E85" i="1"/>
  <c r="E86" i="1"/>
  <c r="E87" i="1"/>
  <c r="E88" i="1"/>
  <c r="E89" i="1"/>
  <c r="E75" i="1"/>
  <c r="E76" i="1"/>
  <c r="E77" i="1"/>
  <c r="E78" i="1"/>
  <c r="G72" i="1" l="1"/>
  <c r="G73" i="1"/>
  <c r="G74" i="1"/>
  <c r="F72" i="1"/>
  <c r="F73" i="1"/>
  <c r="F74" i="1"/>
  <c r="E72" i="1"/>
  <c r="E73" i="1"/>
  <c r="E74" i="1"/>
  <c r="G71" i="1" l="1"/>
  <c r="F71" i="1" l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 l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 l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 l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Treminio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Edwin Treminio:</t>
        </r>
        <r>
          <rPr>
            <sz val="9"/>
            <color indexed="81"/>
            <rFont val="Tahoma"/>
            <charset val="1"/>
          </rPr>
          <t xml:space="preserve">
Esta columna incluye las categorías: Variedades resistentes, Variedades medianamente resistentes y Variedades susceptibles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Edwin Treminio:</t>
        </r>
        <r>
          <rPr>
            <sz val="9"/>
            <color indexed="81"/>
            <rFont val="Tahoma"/>
            <charset val="1"/>
          </rPr>
          <t xml:space="preserve">
Esta columna incluye el promedio de la incidencia</t>
        </r>
      </text>
    </comment>
  </commentList>
</comments>
</file>

<file path=xl/sharedStrings.xml><?xml version="1.0" encoding="utf-8"?>
<sst xmlns="http://schemas.openxmlformats.org/spreadsheetml/2006/main" count="453" uniqueCount="58">
  <si>
    <t>CATVariedad</t>
  </si>
  <si>
    <t>Media</t>
  </si>
  <si>
    <t>alertaRes</t>
  </si>
  <si>
    <t>alertaMed</t>
  </si>
  <si>
    <t>alertaSus</t>
  </si>
  <si>
    <t>Resistentes</t>
  </si>
  <si>
    <t>Susceptibles</t>
  </si>
  <si>
    <t>PAIS</t>
  </si>
  <si>
    <t>OCOTEPEQUE</t>
  </si>
  <si>
    <t>HONDURAS</t>
  </si>
  <si>
    <t>LA PAZ (HON)</t>
  </si>
  <si>
    <t>SANTA BARBARA</t>
  </si>
  <si>
    <t>OLANCHO</t>
  </si>
  <si>
    <t>COPAN</t>
  </si>
  <si>
    <t>COMAYAGUA</t>
  </si>
  <si>
    <t>EL PARAISO</t>
  </si>
  <si>
    <t>NUEVA SEGOVIA</t>
  </si>
  <si>
    <t>NICARAGUA</t>
  </si>
  <si>
    <t>MATAGALPA</t>
  </si>
  <si>
    <t>MASAYA</t>
  </si>
  <si>
    <t>ESTELI</t>
  </si>
  <si>
    <t>GRANADA</t>
  </si>
  <si>
    <t>JINOTEGA</t>
  </si>
  <si>
    <t>REPUBLICA DOMINICANA</t>
  </si>
  <si>
    <t>SANTIAGO</t>
  </si>
  <si>
    <t>Periodo</t>
  </si>
  <si>
    <t>Durante cosecha</t>
  </si>
  <si>
    <t>Antes de cosecha</t>
  </si>
  <si>
    <t>Después de cosecha</t>
  </si>
  <si>
    <t>SANTA ROSA</t>
  </si>
  <si>
    <t>HUEHUETENANGO</t>
  </si>
  <si>
    <t>GUATEMALA</t>
  </si>
  <si>
    <t>ALTA VERAPAZ</t>
  </si>
  <si>
    <t>CHIQUIMULA</t>
  </si>
  <si>
    <t>SOLOLA</t>
  </si>
  <si>
    <t>ZACAPA</t>
  </si>
  <si>
    <t>SAN MARCOS</t>
  </si>
  <si>
    <t>SUCHITEPEQUEZ</t>
  </si>
  <si>
    <t>MADRIZ</t>
  </si>
  <si>
    <t>RAAN</t>
  </si>
  <si>
    <t>CHIMALTENANGO</t>
  </si>
  <si>
    <t>SAN JOSE DE OCOA</t>
  </si>
  <si>
    <t>Medianamente resistentes</t>
  </si>
  <si>
    <t>INTIBUCA</t>
  </si>
  <si>
    <t>LEMPIRA</t>
  </si>
  <si>
    <t>RRAT5</t>
  </si>
  <si>
    <t>LA PAZ (SAL)</t>
  </si>
  <si>
    <t>SAN MIGUEL</t>
  </si>
  <si>
    <t>SAN VICENTE</t>
  </si>
  <si>
    <t>USULUTAN</t>
  </si>
  <si>
    <t>EL SALVADOR</t>
  </si>
  <si>
    <t>n</t>
  </si>
  <si>
    <t>JALAPA</t>
  </si>
  <si>
    <t>YORO</t>
  </si>
  <si>
    <t>CARAZO</t>
  </si>
  <si>
    <t>PERAVIA</t>
  </si>
  <si>
    <t>LA VEGA</t>
  </si>
  <si>
    <t>HERMANAS MIRABAL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</si>
</sst>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80" zoomScaleNormal="80" workbookViewId="0">
      <pane ySplit="1" topLeftCell="A2" activePane="bottomLeft" state="frozen"/>
      <selection pane="bottomLeft" activeCell="K19" sqref="K19"/>
    </sheetView>
  </sheetViews>
  <sheetFormatPr baseColWidth="10" defaultColWidth="11.42578125" defaultRowHeight="12.75" x14ac:dyDescent="0.2"/>
  <cols>
    <col min="1" max="1" width="21.7109375" bestFit="1" customWidth="1"/>
    <col min="2" max="2" width="21.7109375" customWidth="1"/>
    <col min="3" max="3" width="21.28515625" customWidth="1"/>
    <col min="4" max="4" width="25.28515625" customWidth="1"/>
    <col min="5" max="5" width="14.7109375" customWidth="1"/>
    <col min="8" max="8" width="23.85546875" bestFit="1" customWidth="1"/>
  </cols>
  <sheetData>
    <row r="1" spans="1:9" x14ac:dyDescent="0.2">
      <c r="A1" s="4" t="s">
        <v>45</v>
      </c>
      <c r="B1" s="4" t="s">
        <v>25</v>
      </c>
      <c r="C1" s="4" t="s">
        <v>0</v>
      </c>
      <c r="D1" s="4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51</v>
      </c>
    </row>
    <row r="2" spans="1:9" x14ac:dyDescent="0.2">
      <c r="A2" s="1" t="s">
        <v>46</v>
      </c>
      <c r="B2" s="1" t="s">
        <v>28</v>
      </c>
      <c r="C2" s="1" t="s">
        <v>5</v>
      </c>
      <c r="D2" s="1">
        <v>0</v>
      </c>
      <c r="E2" s="3" t="str">
        <f>IF($C2="Resistentes",IF($B2="Antes de cosecha",IF($D2&lt;3,"azul",IF($D2&lt;5,"verde",IF($D2&lt;10,"amarilla",IF($D2&lt;20,"naranja","roja")))),IF($D2&lt;3,"azul",IF($D2&lt;5,"verde",IF($D2&lt;20,"amarilla",IF($D2&lt;30,"naranja","roja"))))),"")</f>
        <v>azul</v>
      </c>
      <c r="F2" s="3" t="str">
        <f>IF($C2="Medianamente resistentes",IF($B2="Antes de cosecha",IF($D2&lt;5,"azul",IF($D2&lt;10,"verde",IF($D2&lt;15,"amarilla",IF($D2&lt;20,"naranja","roja")))),IF($D2&lt;5,"azul",IF($D2&lt;15,"verde",IF($D2&lt;20,"amarilla",IF($D2&lt;30,"naranja","roja"))))),"")</f>
        <v/>
      </c>
      <c r="G2" s="3" t="str">
        <f>IF($C2="Susceptibles",IF($B2="Antes de cosecha",IF($D2&lt;3,"azul",IF($D2&lt;5,"verde",IF($D2&lt;10,"amarilla",IF($D2&lt;20,"naranja","roja")))),IF($D2&lt;5,"azul",IF($D2&lt;15,"verde",IF($D2&lt;20,"amarilla",IF($D2&lt;30,"naranja","roja"))))),"")</f>
        <v/>
      </c>
      <c r="H2" t="s">
        <v>50</v>
      </c>
      <c r="I2">
        <v>8</v>
      </c>
    </row>
    <row r="3" spans="1:9" x14ac:dyDescent="0.2">
      <c r="A3" s="1" t="s">
        <v>47</v>
      </c>
      <c r="B3" s="1" t="s">
        <v>28</v>
      </c>
      <c r="C3" s="1" t="s">
        <v>5</v>
      </c>
      <c r="D3" s="1">
        <v>0</v>
      </c>
      <c r="E3" s="3" t="str">
        <f t="shared" ref="E3:E8" si="0">IF($C3="Resistentes",IF($B3="Antes de cosecha",IF($D3&lt;3,"azul",IF($D3&lt;5,"verde",IF($D3&lt;10,"amarilla",IF($D3&lt;20,"naranja","roja")))),IF($D3&lt;3,"azul",IF($D3&lt;5,"verde",IF($D3&lt;20,"amarilla",IF($D3&lt;30,"naranja","roja"))))),"")</f>
        <v>azul</v>
      </c>
      <c r="F3" s="3" t="str">
        <f t="shared" ref="F3:F8" si="1">IF($C3="Medianamente resistentes",IF($B3="Antes de cosecha",IF($D3&lt;5,"azul",IF($D3&lt;10,"verde",IF($D3&lt;15,"amarilla",IF($D3&lt;20,"naranja","roja")))),IF($D3&lt;5,"azul",IF($D3&lt;15,"verde",IF($D3&lt;20,"amarilla",IF($D3&lt;30,"naranja","roja"))))),"")</f>
        <v/>
      </c>
      <c r="G3" s="3" t="str">
        <f t="shared" ref="G3:G8" si="2">IF($C3="Susceptibles",IF($B3="Antes de cosecha",IF($D3&lt;3,"azul",IF($D3&lt;5,"verde",IF($D3&lt;10,"amarilla",IF($D3&lt;20,"naranja","roja")))),IF($D3&lt;5,"azul",IF($D3&lt;15,"verde",IF($D3&lt;20,"amarilla",IF($D3&lt;30,"naranja","roja"))))),"")</f>
        <v/>
      </c>
      <c r="H3" t="s">
        <v>50</v>
      </c>
      <c r="I3">
        <v>2</v>
      </c>
    </row>
    <row r="4" spans="1:9" x14ac:dyDescent="0.2">
      <c r="A4" s="1" t="s">
        <v>48</v>
      </c>
      <c r="B4" s="1" t="s">
        <v>28</v>
      </c>
      <c r="C4" s="1" t="s">
        <v>5</v>
      </c>
      <c r="D4" s="1">
        <v>0</v>
      </c>
      <c r="E4" s="3" t="str">
        <f t="shared" si="0"/>
        <v>azul</v>
      </c>
      <c r="F4" s="3" t="str">
        <f t="shared" si="1"/>
        <v/>
      </c>
      <c r="G4" s="3" t="str">
        <f t="shared" si="2"/>
        <v/>
      </c>
      <c r="H4" t="s">
        <v>50</v>
      </c>
      <c r="I4">
        <v>1</v>
      </c>
    </row>
    <row r="5" spans="1:9" x14ac:dyDescent="0.2">
      <c r="A5" s="1" t="s">
        <v>49</v>
      </c>
      <c r="B5" s="1" t="s">
        <v>28</v>
      </c>
      <c r="C5" s="1" t="s">
        <v>5</v>
      </c>
      <c r="D5" s="1">
        <v>0</v>
      </c>
      <c r="E5" s="3" t="str">
        <f t="shared" si="0"/>
        <v>azul</v>
      </c>
      <c r="F5" s="3" t="str">
        <f t="shared" si="1"/>
        <v/>
      </c>
      <c r="G5" s="3" t="str">
        <f t="shared" si="2"/>
        <v/>
      </c>
      <c r="H5" t="s">
        <v>50</v>
      </c>
      <c r="I5">
        <v>6</v>
      </c>
    </row>
    <row r="6" spans="1:9" x14ac:dyDescent="0.2">
      <c r="A6" s="1" t="s">
        <v>46</v>
      </c>
      <c r="B6" s="1" t="s">
        <v>28</v>
      </c>
      <c r="C6" s="1" t="s">
        <v>6</v>
      </c>
      <c r="D6" s="1">
        <v>2.5000000000000001E-2</v>
      </c>
      <c r="E6" s="3" t="str">
        <f t="shared" si="0"/>
        <v/>
      </c>
      <c r="F6" s="3" t="str">
        <f t="shared" si="1"/>
        <v/>
      </c>
      <c r="G6" s="3" t="str">
        <f t="shared" si="2"/>
        <v>azul</v>
      </c>
      <c r="H6" t="s">
        <v>50</v>
      </c>
      <c r="I6">
        <v>4</v>
      </c>
    </row>
    <row r="7" spans="1:9" x14ac:dyDescent="0.2">
      <c r="A7" s="1" t="s">
        <v>47</v>
      </c>
      <c r="B7" s="1" t="s">
        <v>28</v>
      </c>
      <c r="C7" s="1" t="s">
        <v>6</v>
      </c>
      <c r="D7" s="1">
        <v>2.5000000000000001E-2</v>
      </c>
      <c r="E7" s="3" t="str">
        <f t="shared" si="0"/>
        <v/>
      </c>
      <c r="F7" s="3" t="str">
        <f t="shared" si="1"/>
        <v/>
      </c>
      <c r="G7" s="3" t="str">
        <f t="shared" si="2"/>
        <v>azul</v>
      </c>
      <c r="H7" t="s">
        <v>50</v>
      </c>
      <c r="I7">
        <v>2</v>
      </c>
    </row>
    <row r="8" spans="1:9" s="5" customFormat="1" x14ac:dyDescent="0.2">
      <c r="A8" s="1" t="s">
        <v>48</v>
      </c>
      <c r="B8" s="1" t="s">
        <v>28</v>
      </c>
      <c r="C8" s="1" t="s">
        <v>6</v>
      </c>
      <c r="D8" s="1">
        <v>0.01</v>
      </c>
      <c r="E8" s="3" t="str">
        <f t="shared" si="0"/>
        <v/>
      </c>
      <c r="F8" s="3" t="str">
        <f t="shared" si="1"/>
        <v/>
      </c>
      <c r="G8" s="3" t="str">
        <f t="shared" si="2"/>
        <v>azul</v>
      </c>
      <c r="H8" t="s">
        <v>50</v>
      </c>
      <c r="I8" s="5">
        <v>2</v>
      </c>
    </row>
    <row r="9" spans="1:9" x14ac:dyDescent="0.2">
      <c r="A9" s="1" t="s">
        <v>40</v>
      </c>
      <c r="B9" s="1" t="s">
        <v>27</v>
      </c>
      <c r="C9" s="1" t="s">
        <v>6</v>
      </c>
      <c r="D9" s="1">
        <v>22.134</v>
      </c>
      <c r="E9" s="7" t="str">
        <f>IF($C9="Resistentes",IF($B9="Antes de cosecha",IF($D9&lt;3,"azul",IF($D9&lt;5,"verde",IF($D9&lt;10,"amarilla",IF($D9&lt;20,"naranja","roja")))),IF($D9&lt;3,"azul",IF($D9&lt;5,"verde",IF($D9&lt;20,"amarilla",IF($D9&lt;30,"naranja","roja"))))),"")</f>
        <v/>
      </c>
      <c r="F9" s="7" t="str">
        <f>IF($C9="Medianamente resistentes",IF($B9="Antes de cosecha",IF($D9&lt;5,"azul",IF($D9&lt;10,"verde",IF($D9&lt;15,"amarilla",IF($D9&lt;20,"naranja","roja")))),IF($D9&lt;5,"azul",IF($D9&lt;15,"verde",IF($D9&lt;20,"amarilla",IF($D9&lt;30,"naranja","roja"))))),"")</f>
        <v/>
      </c>
      <c r="G9" s="7" t="str">
        <f>IF($C9="Susceptibles",IF($B9="Antes de cosecha",IF($D9&lt;3,"azul",IF($D9&lt;5,"verde",IF($D9&lt;10,"amarilla",IF($D9&lt;20,"naranja","roja")))),IF($D9&lt;5,"azul",IF($D9&lt;15,"verde",IF($D9&lt;20,"amarilla",IF($D9&lt;30,"naranja","roja"))))),"")</f>
        <v>roja</v>
      </c>
      <c r="H9" s="6" t="s">
        <v>31</v>
      </c>
      <c r="I9">
        <v>5</v>
      </c>
    </row>
    <row r="10" spans="1:9" x14ac:dyDescent="0.2">
      <c r="A10" s="1" t="s">
        <v>40</v>
      </c>
      <c r="B10" s="1" t="s">
        <v>27</v>
      </c>
      <c r="C10" s="1" t="s">
        <v>5</v>
      </c>
      <c r="D10" s="1">
        <v>0</v>
      </c>
      <c r="E10" s="7" t="str">
        <f t="shared" ref="E10:E22" si="3">IF($C10="Resistentes",IF($B10="Antes de cosecha",IF($D10&lt;3,"azul",IF($D10&lt;5,"verde",IF($D10&lt;10,"amarilla",IF($D10&lt;20,"naranja","roja")))),IF($D10&lt;3,"azul",IF($D10&lt;5,"verde",IF($D10&lt;20,"amarilla",IF($D10&lt;30,"naranja","roja"))))),"")</f>
        <v>azul</v>
      </c>
      <c r="F10" s="7" t="str">
        <f t="shared" ref="F10:F22" si="4">IF($C10="Medianamente resistentes",IF($B10="Antes de cosecha",IF($D10&lt;5,"azul",IF($D10&lt;10,"verde",IF($D10&lt;15,"amarilla",IF($D10&lt;20,"naranja","roja")))),IF($D10&lt;5,"azul",IF($D10&lt;15,"verde",IF($D10&lt;20,"amarilla",IF($D10&lt;30,"naranja","roja"))))),"")</f>
        <v/>
      </c>
      <c r="G10" s="7" t="str">
        <f t="shared" ref="G10:G22" si="5">IF($C10="Susceptibles",IF($B10="Antes de cosecha",IF($D10&lt;3,"azul",IF($D10&lt;5,"verde",IF($D10&lt;10,"amarilla",IF($D10&lt;20,"naranja","roja")))),IF($D10&lt;5,"azul",IF($D10&lt;15,"verde",IF($D10&lt;20,"amarilla",IF($D10&lt;30,"naranja","roja"))))),"")</f>
        <v/>
      </c>
      <c r="H10" s="6" t="s">
        <v>31</v>
      </c>
      <c r="I10">
        <v>5</v>
      </c>
    </row>
    <row r="11" spans="1:9" x14ac:dyDescent="0.2">
      <c r="A11" s="1" t="s">
        <v>30</v>
      </c>
      <c r="B11" s="1" t="s">
        <v>28</v>
      </c>
      <c r="C11" s="1" t="s">
        <v>6</v>
      </c>
      <c r="D11" s="1">
        <v>2.7974218419342698</v>
      </c>
      <c r="E11" s="7" t="str">
        <f t="shared" si="3"/>
        <v/>
      </c>
      <c r="F11" s="7" t="str">
        <f t="shared" si="4"/>
        <v/>
      </c>
      <c r="G11" s="7" t="str">
        <f t="shared" si="5"/>
        <v>azul</v>
      </c>
      <c r="H11" s="6" t="s">
        <v>31</v>
      </c>
      <c r="I11">
        <v>24</v>
      </c>
    </row>
    <row r="12" spans="1:9" x14ac:dyDescent="0.2">
      <c r="A12" s="1" t="s">
        <v>52</v>
      </c>
      <c r="B12" s="1" t="s">
        <v>28</v>
      </c>
      <c r="C12" s="1" t="s">
        <v>6</v>
      </c>
      <c r="D12" s="1">
        <v>1.59478528562051</v>
      </c>
      <c r="E12" s="7" t="str">
        <f t="shared" si="3"/>
        <v/>
      </c>
      <c r="F12" s="7" t="str">
        <f t="shared" si="4"/>
        <v/>
      </c>
      <c r="G12" s="7" t="str">
        <f t="shared" si="5"/>
        <v>azul</v>
      </c>
      <c r="H12" s="6" t="s">
        <v>31</v>
      </c>
      <c r="I12">
        <v>4</v>
      </c>
    </row>
    <row r="13" spans="1:9" x14ac:dyDescent="0.2">
      <c r="A13" s="1" t="s">
        <v>31</v>
      </c>
      <c r="B13" s="1" t="s">
        <v>28</v>
      </c>
      <c r="C13" s="1" t="s">
        <v>6</v>
      </c>
      <c r="D13" s="1">
        <v>4.1083333333333298</v>
      </c>
      <c r="E13" s="7" t="str">
        <f t="shared" si="3"/>
        <v/>
      </c>
      <c r="F13" s="7" t="str">
        <f t="shared" si="4"/>
        <v/>
      </c>
      <c r="G13" s="7" t="str">
        <f t="shared" si="5"/>
        <v>azul</v>
      </c>
      <c r="H13" s="6" t="s">
        <v>31</v>
      </c>
      <c r="I13">
        <v>6</v>
      </c>
    </row>
    <row r="14" spans="1:9" x14ac:dyDescent="0.2">
      <c r="A14" s="1" t="s">
        <v>33</v>
      </c>
      <c r="B14" s="1" t="s">
        <v>28</v>
      </c>
      <c r="C14" s="1" t="s">
        <v>6</v>
      </c>
      <c r="D14" s="1">
        <v>4.8300468068988396</v>
      </c>
      <c r="E14" s="7" t="str">
        <f t="shared" si="3"/>
        <v/>
      </c>
      <c r="F14" s="7" t="str">
        <f t="shared" si="4"/>
        <v/>
      </c>
      <c r="G14" s="7" t="str">
        <f t="shared" si="5"/>
        <v>azul</v>
      </c>
      <c r="H14" s="6" t="s">
        <v>31</v>
      </c>
      <c r="I14">
        <v>3</v>
      </c>
    </row>
    <row r="15" spans="1:9" x14ac:dyDescent="0.2">
      <c r="A15" s="1" t="s">
        <v>35</v>
      </c>
      <c r="B15" s="1" t="s">
        <v>28</v>
      </c>
      <c r="C15" s="1" t="s">
        <v>6</v>
      </c>
      <c r="D15" s="1">
        <v>3.8359884331857899</v>
      </c>
      <c r="E15" s="7" t="str">
        <f t="shared" si="3"/>
        <v/>
      </c>
      <c r="F15" s="7" t="str">
        <f t="shared" si="4"/>
        <v/>
      </c>
      <c r="G15" s="7" t="str">
        <f t="shared" si="5"/>
        <v>azul</v>
      </c>
      <c r="H15" s="6" t="s">
        <v>31</v>
      </c>
      <c r="I15">
        <v>13</v>
      </c>
    </row>
    <row r="16" spans="1:9" x14ac:dyDescent="0.2">
      <c r="A16" s="1" t="s">
        <v>37</v>
      </c>
      <c r="B16" s="1" t="s">
        <v>28</v>
      </c>
      <c r="C16" s="1" t="s">
        <v>6</v>
      </c>
      <c r="D16" s="1">
        <v>2.4211644596163699</v>
      </c>
      <c r="E16" s="7" t="str">
        <f t="shared" si="3"/>
        <v/>
      </c>
      <c r="F16" s="7" t="str">
        <f t="shared" si="4"/>
        <v/>
      </c>
      <c r="G16" s="7" t="str">
        <f t="shared" si="5"/>
        <v>azul</v>
      </c>
      <c r="H16" s="6" t="s">
        <v>31</v>
      </c>
      <c r="I16">
        <v>3</v>
      </c>
    </row>
    <row r="17" spans="1:9" x14ac:dyDescent="0.2">
      <c r="A17" s="1" t="s">
        <v>34</v>
      </c>
      <c r="B17" s="1" t="s">
        <v>28</v>
      </c>
      <c r="C17" s="1" t="s">
        <v>6</v>
      </c>
      <c r="D17" s="1">
        <v>10.1</v>
      </c>
      <c r="E17" s="7" t="str">
        <f t="shared" si="3"/>
        <v/>
      </c>
      <c r="F17" s="7" t="str">
        <f t="shared" si="4"/>
        <v/>
      </c>
      <c r="G17" s="7" t="str">
        <f t="shared" si="5"/>
        <v>verde</v>
      </c>
      <c r="H17" s="6" t="s">
        <v>31</v>
      </c>
      <c r="I17">
        <v>2</v>
      </c>
    </row>
    <row r="18" spans="1:9" s="5" customFormat="1" x14ac:dyDescent="0.2">
      <c r="A18" s="1" t="s">
        <v>29</v>
      </c>
      <c r="B18" s="1" t="s">
        <v>28</v>
      </c>
      <c r="C18" s="1" t="s">
        <v>6</v>
      </c>
      <c r="D18" s="1">
        <v>23.6870844746459</v>
      </c>
      <c r="E18" s="7" t="str">
        <f t="shared" si="3"/>
        <v/>
      </c>
      <c r="F18" s="7" t="str">
        <f t="shared" si="4"/>
        <v/>
      </c>
      <c r="G18" s="7" t="str">
        <f t="shared" si="5"/>
        <v>naranja</v>
      </c>
      <c r="H18" s="6" t="s">
        <v>31</v>
      </c>
      <c r="I18" s="5">
        <v>4</v>
      </c>
    </row>
    <row r="19" spans="1:9" x14ac:dyDescent="0.2">
      <c r="A19" s="1" t="s">
        <v>36</v>
      </c>
      <c r="B19" s="1" t="s">
        <v>28</v>
      </c>
      <c r="C19" s="1" t="s">
        <v>6</v>
      </c>
      <c r="D19" s="1">
        <v>10.0070472163495</v>
      </c>
      <c r="E19" s="7" t="str">
        <f t="shared" si="3"/>
        <v/>
      </c>
      <c r="F19" s="7" t="str">
        <f>IF($C19="Medianamente resistentes",IF($B19="Antes de cosecha",IF($D19&lt;5,"azul",IF($D19&lt;10,"verde",IF($D19&lt;15,"amarilla",IF($D19&lt;20,"naranja","roja")))),IF($D19&lt;5,"azul",IF($D19&lt;15,"verde",IF($D19&lt;20,"amarilla",IF($D19&lt;30,"naranja","roja"))))),"")</f>
        <v/>
      </c>
      <c r="G19" s="7" t="str">
        <f t="shared" si="5"/>
        <v>verde</v>
      </c>
      <c r="H19" t="s">
        <v>31</v>
      </c>
      <c r="I19">
        <v>2</v>
      </c>
    </row>
    <row r="20" spans="1:9" x14ac:dyDescent="0.2">
      <c r="A20" s="1" t="s">
        <v>52</v>
      </c>
      <c r="B20" s="1" t="s">
        <v>28</v>
      </c>
      <c r="C20" s="1" t="s">
        <v>5</v>
      </c>
      <c r="D20" s="1">
        <v>0.78457632223569396</v>
      </c>
      <c r="E20" s="7" t="str">
        <f t="shared" si="3"/>
        <v>azul</v>
      </c>
      <c r="F20" s="7" t="str">
        <f t="shared" si="4"/>
        <v/>
      </c>
      <c r="G20" s="7" t="str">
        <f t="shared" si="5"/>
        <v/>
      </c>
      <c r="H20" t="s">
        <v>31</v>
      </c>
      <c r="I20">
        <v>7</v>
      </c>
    </row>
    <row r="21" spans="1:9" x14ac:dyDescent="0.2">
      <c r="A21" s="1" t="s">
        <v>30</v>
      </c>
      <c r="B21" s="1" t="s">
        <v>28</v>
      </c>
      <c r="C21" s="1" t="s">
        <v>5</v>
      </c>
      <c r="D21" s="1">
        <v>1.68539325842697</v>
      </c>
      <c r="E21" s="7" t="str">
        <f t="shared" si="3"/>
        <v>azul</v>
      </c>
      <c r="F21" s="7" t="str">
        <f t="shared" si="4"/>
        <v/>
      </c>
      <c r="G21" s="7" t="str">
        <f t="shared" si="5"/>
        <v/>
      </c>
      <c r="H21" t="s">
        <v>31</v>
      </c>
      <c r="I21">
        <v>1</v>
      </c>
    </row>
    <row r="22" spans="1:9" x14ac:dyDescent="0.2">
      <c r="A22" s="1" t="s">
        <v>31</v>
      </c>
      <c r="B22" s="1" t="s">
        <v>28</v>
      </c>
      <c r="C22" s="1" t="s">
        <v>5</v>
      </c>
      <c r="D22" s="1">
        <v>0</v>
      </c>
      <c r="E22" s="7" t="str">
        <f t="shared" si="3"/>
        <v>azul</v>
      </c>
      <c r="F22" s="7" t="str">
        <f t="shared" si="4"/>
        <v/>
      </c>
      <c r="G22" s="7" t="str">
        <f t="shared" si="5"/>
        <v/>
      </c>
      <c r="H22" t="s">
        <v>31</v>
      </c>
      <c r="I22">
        <v>4</v>
      </c>
    </row>
    <row r="23" spans="1:9" s="5" customFormat="1" x14ac:dyDescent="0.2">
      <c r="A23" s="5" t="s">
        <v>33</v>
      </c>
      <c r="B23" s="5" t="s">
        <v>28</v>
      </c>
      <c r="C23" s="5" t="s">
        <v>5</v>
      </c>
      <c r="D23" s="5">
        <v>6.6298342541436499</v>
      </c>
      <c r="E23" s="7" t="str">
        <f>IF($C23="Resistentes",IF($B23="Antes de cosecha",IF($D23&lt;3,"azul",IF($D23&lt;5,"verde",IF($D23&lt;10,"amarilla",IF($D23&lt;20,"naranja","roja")))),IF($D23&lt;3,"azul",IF($D23&lt;5,"verde",IF($D23&lt;20,"amarilla",IF($D23&lt;30,"naranja","roja"))))),"")</f>
        <v>amarilla</v>
      </c>
      <c r="F23" s="3" t="str">
        <f>IF($C23="Medianamente resistentes",IF($B23="Antes de cosecha",IF($D23&lt;5,"azul",IF($D23&lt;10,"verde",IF($D23&lt;15,"amarilla",IF($D23&lt;20,"naranja","roja")))),IF($D23&lt;5,"azul",IF($D23&lt;15,"verde",IF($D23&lt;20,"amarilla",IF($D23&lt;30,"naranja","roja"))))),"")</f>
        <v/>
      </c>
      <c r="G23" s="3" t="str">
        <f>IF($C23="Susceptibles",IF($B23="Antes de cosecha",IF($D23&lt;3,"azul",IF($D23&lt;5,"verde",IF($D23&lt;10,"amarilla",IF($D23&lt;20,"naranja","roja")))),IF($D23&lt;5,"azul",IF($D23&lt;15,"verde",IF($D23&lt;20,"amarilla",IF($D23&lt;30,"naranja","roja"))))),"")</f>
        <v/>
      </c>
      <c r="H23" s="6" t="s">
        <v>31</v>
      </c>
      <c r="I23" s="5">
        <v>1</v>
      </c>
    </row>
    <row r="24" spans="1:9" x14ac:dyDescent="0.2">
      <c r="A24" s="1" t="s">
        <v>32</v>
      </c>
      <c r="B24" s="1" t="s">
        <v>28</v>
      </c>
      <c r="C24" s="1" t="s">
        <v>5</v>
      </c>
      <c r="D24" s="1">
        <v>1.4941304214214099</v>
      </c>
      <c r="E24" s="7" t="str">
        <f t="shared" ref="E24:E55" si="6">IF($C24="Resistentes",IF($B24="Antes de cosecha",IF($D24&lt;3,"azul",IF($D24&lt;5,"verde",IF($D24&lt;10,"amarilla",IF($D24&lt;20,"naranja","roja")))),IF($D24&lt;3,"azul",IF($D24&lt;5,"verde",IF($D24&lt;20,"amarilla",IF($D24&lt;30,"naranja","roja"))))),"")</f>
        <v>azul</v>
      </c>
      <c r="F24" s="3" t="str">
        <f t="shared" ref="F24:F55" si="7">IF($C24="Medianamente resistentes",IF($B24="Antes de cosecha",IF($D24&lt;5,"azul",IF($D24&lt;10,"verde",IF($D24&lt;15,"amarilla",IF($D24&lt;20,"naranja","roja")))),IF($D24&lt;5,"azul",IF($D24&lt;15,"verde",IF($D24&lt;20,"amarilla",IF($D24&lt;30,"naranja","roja"))))),"")</f>
        <v/>
      </c>
      <c r="G24" s="3" t="str">
        <f t="shared" ref="G24:G55" si="8">IF($C24="Susceptibles",IF($B24="Antes de cosecha",IF($D24&lt;3,"azul",IF($D24&lt;5,"verde",IF($D24&lt;10,"amarilla",IF($D24&lt;20,"naranja","roja")))),IF($D24&lt;5,"azul",IF($D24&lt;15,"verde",IF($D24&lt;20,"amarilla",IF($D24&lt;30,"naranja","roja"))))),"")</f>
        <v/>
      </c>
      <c r="H24" s="6" t="s">
        <v>31</v>
      </c>
      <c r="I24">
        <v>2</v>
      </c>
    </row>
    <row r="25" spans="1:9" x14ac:dyDescent="0.2">
      <c r="A25" s="1" t="s">
        <v>36</v>
      </c>
      <c r="B25" s="1" t="s">
        <v>28</v>
      </c>
      <c r="C25" s="1" t="s">
        <v>5</v>
      </c>
      <c r="D25" s="1">
        <v>0</v>
      </c>
      <c r="E25" s="7" t="str">
        <f t="shared" si="6"/>
        <v>azul</v>
      </c>
      <c r="F25" s="3" t="str">
        <f t="shared" si="7"/>
        <v/>
      </c>
      <c r="G25" s="3" t="str">
        <f t="shared" si="8"/>
        <v/>
      </c>
      <c r="H25" t="s">
        <v>31</v>
      </c>
      <c r="I25">
        <v>1</v>
      </c>
    </row>
    <row r="26" spans="1:9" x14ac:dyDescent="0.2">
      <c r="A26" s="1" t="s">
        <v>40</v>
      </c>
      <c r="B26" s="1" t="s">
        <v>28</v>
      </c>
      <c r="C26" s="1" t="s">
        <v>6</v>
      </c>
      <c r="D26" s="1">
        <v>8.7912028060391005</v>
      </c>
      <c r="E26" s="7" t="str">
        <f t="shared" si="6"/>
        <v/>
      </c>
      <c r="F26" s="3" t="str">
        <f t="shared" si="7"/>
        <v/>
      </c>
      <c r="G26" s="3" t="str">
        <f t="shared" si="8"/>
        <v>verde</v>
      </c>
      <c r="H26" t="s">
        <v>31</v>
      </c>
      <c r="I26">
        <v>2</v>
      </c>
    </row>
    <row r="27" spans="1:9" x14ac:dyDescent="0.2">
      <c r="A27" s="1" t="s">
        <v>32</v>
      </c>
      <c r="B27" s="1" t="s">
        <v>28</v>
      </c>
      <c r="C27" s="1" t="s">
        <v>6</v>
      </c>
      <c r="D27" s="1">
        <v>2.1531177618689301</v>
      </c>
      <c r="E27" s="7" t="str">
        <f t="shared" si="6"/>
        <v/>
      </c>
      <c r="F27" s="3" t="str">
        <f t="shared" si="7"/>
        <v/>
      </c>
      <c r="G27" s="3" t="str">
        <f t="shared" si="8"/>
        <v>azul</v>
      </c>
      <c r="H27" t="s">
        <v>31</v>
      </c>
      <c r="I27">
        <v>53</v>
      </c>
    </row>
    <row r="28" spans="1:9" x14ac:dyDescent="0.2">
      <c r="A28" s="1" t="s">
        <v>35</v>
      </c>
      <c r="B28" s="1" t="s">
        <v>28</v>
      </c>
      <c r="C28" s="1" t="s">
        <v>5</v>
      </c>
      <c r="D28" s="1">
        <v>0.32233766233766198</v>
      </c>
      <c r="E28" s="7" t="str">
        <f t="shared" si="6"/>
        <v>azul</v>
      </c>
      <c r="F28" s="3" t="str">
        <f t="shared" si="7"/>
        <v/>
      </c>
      <c r="G28" s="3" t="str">
        <f t="shared" si="8"/>
        <v/>
      </c>
      <c r="H28" t="s">
        <v>31</v>
      </c>
      <c r="I28">
        <v>10</v>
      </c>
    </row>
    <row r="29" spans="1:9" x14ac:dyDescent="0.2">
      <c r="A29" s="1" t="s">
        <v>37</v>
      </c>
      <c r="B29" s="1" t="s">
        <v>28</v>
      </c>
      <c r="C29" s="1" t="s">
        <v>5</v>
      </c>
      <c r="D29" s="1">
        <v>0</v>
      </c>
      <c r="E29" s="7" t="str">
        <f t="shared" si="6"/>
        <v>azul</v>
      </c>
      <c r="F29" s="3" t="str">
        <f t="shared" si="7"/>
        <v/>
      </c>
      <c r="G29" s="3" t="str">
        <f t="shared" si="8"/>
        <v/>
      </c>
      <c r="H29" t="s">
        <v>31</v>
      </c>
      <c r="I29">
        <v>2</v>
      </c>
    </row>
    <row r="30" spans="1:9" x14ac:dyDescent="0.2">
      <c r="A30" s="1" t="s">
        <v>34</v>
      </c>
      <c r="B30" s="1" t="s">
        <v>28</v>
      </c>
      <c r="C30" s="1" t="s">
        <v>5</v>
      </c>
      <c r="D30" s="1">
        <v>0</v>
      </c>
      <c r="E30" s="7" t="str">
        <f t="shared" si="6"/>
        <v>azul</v>
      </c>
      <c r="F30" s="3" t="str">
        <f t="shared" si="7"/>
        <v/>
      </c>
      <c r="G30" s="3" t="str">
        <f t="shared" si="8"/>
        <v/>
      </c>
      <c r="H30" t="s">
        <v>31</v>
      </c>
      <c r="I30">
        <v>2</v>
      </c>
    </row>
    <row r="31" spans="1:9" x14ac:dyDescent="0.2">
      <c r="A31" s="1" t="s">
        <v>40</v>
      </c>
      <c r="B31" s="1" t="s">
        <v>26</v>
      </c>
      <c r="C31" s="1" t="s">
        <v>6</v>
      </c>
      <c r="D31" s="1">
        <v>24.043715846994498</v>
      </c>
      <c r="E31" s="7" t="str">
        <f t="shared" si="6"/>
        <v/>
      </c>
      <c r="F31" s="3" t="str">
        <f t="shared" si="7"/>
        <v/>
      </c>
      <c r="G31" s="3" t="str">
        <f t="shared" si="8"/>
        <v>naranja</v>
      </c>
      <c r="H31" t="s">
        <v>31</v>
      </c>
      <c r="I31">
        <v>1</v>
      </c>
    </row>
    <row r="32" spans="1:9" x14ac:dyDescent="0.2">
      <c r="A32" s="1" t="s">
        <v>37</v>
      </c>
      <c r="B32" s="1" t="s">
        <v>26</v>
      </c>
      <c r="C32" s="1" t="s">
        <v>6</v>
      </c>
      <c r="D32" s="1">
        <v>2.6031092179503701</v>
      </c>
      <c r="E32" s="7" t="str">
        <f t="shared" si="6"/>
        <v/>
      </c>
      <c r="F32" s="3" t="str">
        <f t="shared" si="7"/>
        <v/>
      </c>
      <c r="G32" s="3" t="str">
        <f t="shared" si="8"/>
        <v>azul</v>
      </c>
      <c r="H32" t="s">
        <v>31</v>
      </c>
      <c r="I32">
        <v>4</v>
      </c>
    </row>
    <row r="33" spans="1:9" x14ac:dyDescent="0.2">
      <c r="A33" s="1" t="s">
        <v>32</v>
      </c>
      <c r="B33" s="1" t="s">
        <v>26</v>
      </c>
      <c r="C33" s="1" t="s">
        <v>6</v>
      </c>
      <c r="D33" s="1">
        <v>2.70597799243258</v>
      </c>
      <c r="E33" s="7" t="str">
        <f t="shared" si="6"/>
        <v/>
      </c>
      <c r="F33" s="3" t="str">
        <f t="shared" si="7"/>
        <v/>
      </c>
      <c r="G33" s="3" t="str">
        <f t="shared" si="8"/>
        <v>azul</v>
      </c>
      <c r="H33" t="s">
        <v>31</v>
      </c>
      <c r="I33">
        <v>39</v>
      </c>
    </row>
    <row r="34" spans="1:9" x14ac:dyDescent="0.2">
      <c r="A34" s="1" t="s">
        <v>32</v>
      </c>
      <c r="B34" s="1" t="s">
        <v>26</v>
      </c>
      <c r="C34" s="1" t="s">
        <v>5</v>
      </c>
      <c r="D34" s="1">
        <v>0.32200000000000001</v>
      </c>
      <c r="E34" s="7" t="str">
        <f t="shared" si="6"/>
        <v>azul</v>
      </c>
      <c r="F34" s="3" t="str">
        <f t="shared" si="7"/>
        <v/>
      </c>
      <c r="G34" s="3" t="str">
        <f t="shared" si="8"/>
        <v/>
      </c>
      <c r="H34" t="s">
        <v>31</v>
      </c>
      <c r="I34">
        <v>10</v>
      </c>
    </row>
    <row r="35" spans="1:9" x14ac:dyDescent="0.2">
      <c r="A35" s="1" t="s">
        <v>14</v>
      </c>
      <c r="B35" s="1" t="s">
        <v>27</v>
      </c>
      <c r="C35" s="1" t="s">
        <v>6</v>
      </c>
      <c r="D35" s="1">
        <v>8.6750000000000007</v>
      </c>
      <c r="E35" s="7" t="str">
        <f t="shared" si="6"/>
        <v/>
      </c>
      <c r="F35" s="3" t="str">
        <f t="shared" si="7"/>
        <v/>
      </c>
      <c r="G35" s="3" t="str">
        <f t="shared" si="8"/>
        <v>amarilla</v>
      </c>
      <c r="H35" t="s">
        <v>9</v>
      </c>
      <c r="I35">
        <v>2</v>
      </c>
    </row>
    <row r="36" spans="1:9" x14ac:dyDescent="0.2">
      <c r="A36" s="1" t="s">
        <v>53</v>
      </c>
      <c r="B36" s="1" t="s">
        <v>27</v>
      </c>
      <c r="C36" s="1" t="s">
        <v>5</v>
      </c>
      <c r="D36" s="1">
        <v>0</v>
      </c>
      <c r="E36" s="7" t="str">
        <f t="shared" si="6"/>
        <v>azul</v>
      </c>
      <c r="F36" s="3" t="str">
        <f t="shared" si="7"/>
        <v/>
      </c>
      <c r="G36" s="3" t="str">
        <f t="shared" si="8"/>
        <v/>
      </c>
      <c r="H36" t="s">
        <v>9</v>
      </c>
      <c r="I36">
        <v>1</v>
      </c>
    </row>
    <row r="37" spans="1:9" x14ac:dyDescent="0.2">
      <c r="A37" s="1" t="s">
        <v>11</v>
      </c>
      <c r="B37" s="1" t="s">
        <v>27</v>
      </c>
      <c r="C37" s="1" t="s">
        <v>6</v>
      </c>
      <c r="D37" s="1">
        <v>9.7899999999999991</v>
      </c>
      <c r="E37" s="7" t="str">
        <f t="shared" si="6"/>
        <v/>
      </c>
      <c r="F37" s="3" t="str">
        <f t="shared" si="7"/>
        <v/>
      </c>
      <c r="G37" s="3" t="str">
        <f t="shared" si="8"/>
        <v>amarilla</v>
      </c>
      <c r="H37" t="s">
        <v>9</v>
      </c>
      <c r="I37">
        <v>4</v>
      </c>
    </row>
    <row r="38" spans="1:9" x14ac:dyDescent="0.2">
      <c r="A38" s="1" t="s">
        <v>8</v>
      </c>
      <c r="B38" s="1" t="s">
        <v>27</v>
      </c>
      <c r="C38" s="1" t="s">
        <v>6</v>
      </c>
      <c r="D38" s="1">
        <v>1.02</v>
      </c>
      <c r="E38" s="7" t="str">
        <f t="shared" si="6"/>
        <v/>
      </c>
      <c r="F38" s="3" t="str">
        <f t="shared" si="7"/>
        <v/>
      </c>
      <c r="G38" s="3" t="str">
        <f t="shared" si="8"/>
        <v>azul</v>
      </c>
      <c r="H38" t="s">
        <v>9</v>
      </c>
      <c r="I38">
        <v>6</v>
      </c>
    </row>
    <row r="39" spans="1:9" x14ac:dyDescent="0.2">
      <c r="A39" s="1" t="s">
        <v>10</v>
      </c>
      <c r="B39" s="1" t="s">
        <v>27</v>
      </c>
      <c r="C39" s="1" t="s">
        <v>6</v>
      </c>
      <c r="D39" s="1">
        <v>2.9</v>
      </c>
      <c r="E39" s="7" t="str">
        <f t="shared" si="6"/>
        <v/>
      </c>
      <c r="F39" s="3" t="str">
        <f t="shared" si="7"/>
        <v/>
      </c>
      <c r="G39" s="3" t="str">
        <f t="shared" si="8"/>
        <v>azul</v>
      </c>
      <c r="H39" t="s">
        <v>9</v>
      </c>
      <c r="I39">
        <v>1</v>
      </c>
    </row>
    <row r="40" spans="1:9" x14ac:dyDescent="0.2">
      <c r="A40" s="1" t="s">
        <v>13</v>
      </c>
      <c r="B40" s="1" t="s">
        <v>27</v>
      </c>
      <c r="C40" s="1" t="s">
        <v>6</v>
      </c>
      <c r="D40" s="1">
        <v>0.95499999999999996</v>
      </c>
      <c r="E40" s="7" t="str">
        <f t="shared" si="6"/>
        <v/>
      </c>
      <c r="F40" s="3" t="str">
        <f t="shared" si="7"/>
        <v/>
      </c>
      <c r="G40" s="3" t="str">
        <f t="shared" si="8"/>
        <v>azul</v>
      </c>
      <c r="H40" s="6" t="s">
        <v>9</v>
      </c>
      <c r="I40">
        <v>2</v>
      </c>
    </row>
    <row r="41" spans="1:9" x14ac:dyDescent="0.2">
      <c r="A41" s="1" t="s">
        <v>43</v>
      </c>
      <c r="B41" s="1" t="s">
        <v>27</v>
      </c>
      <c r="C41" s="1" t="s">
        <v>42</v>
      </c>
      <c r="D41" s="1">
        <v>2.79</v>
      </c>
      <c r="E41" s="7" t="str">
        <f t="shared" si="6"/>
        <v/>
      </c>
      <c r="F41" s="3" t="str">
        <f t="shared" si="7"/>
        <v>azul</v>
      </c>
      <c r="G41" s="3" t="str">
        <f t="shared" si="8"/>
        <v/>
      </c>
      <c r="H41" s="6" t="s">
        <v>9</v>
      </c>
      <c r="I41">
        <v>7</v>
      </c>
    </row>
    <row r="42" spans="1:9" x14ac:dyDescent="0.2">
      <c r="A42" s="1" t="s">
        <v>10</v>
      </c>
      <c r="B42" s="1" t="s">
        <v>27</v>
      </c>
      <c r="C42" s="1" t="s">
        <v>42</v>
      </c>
      <c r="D42" s="1">
        <v>1.95</v>
      </c>
      <c r="E42" s="7" t="str">
        <f t="shared" si="6"/>
        <v/>
      </c>
      <c r="F42" s="3" t="str">
        <f t="shared" si="7"/>
        <v>azul</v>
      </c>
      <c r="G42" s="3" t="str">
        <f t="shared" si="8"/>
        <v/>
      </c>
      <c r="H42" s="6" t="s">
        <v>9</v>
      </c>
      <c r="I42">
        <v>4</v>
      </c>
    </row>
    <row r="43" spans="1:9" x14ac:dyDescent="0.2">
      <c r="A43" s="1" t="s">
        <v>8</v>
      </c>
      <c r="B43" s="1" t="s">
        <v>27</v>
      </c>
      <c r="C43" s="1" t="s">
        <v>42</v>
      </c>
      <c r="D43" s="1">
        <v>6.98</v>
      </c>
      <c r="E43" s="7" t="str">
        <f t="shared" si="6"/>
        <v/>
      </c>
      <c r="F43" s="3" t="str">
        <f t="shared" si="7"/>
        <v>verde</v>
      </c>
      <c r="G43" s="3" t="str">
        <f t="shared" si="8"/>
        <v/>
      </c>
      <c r="H43" s="6" t="s">
        <v>9</v>
      </c>
      <c r="I43">
        <v>4</v>
      </c>
    </row>
    <row r="44" spans="1:9" x14ac:dyDescent="0.2">
      <c r="A44" s="1" t="s">
        <v>14</v>
      </c>
      <c r="B44" s="1" t="s">
        <v>27</v>
      </c>
      <c r="C44" s="1" t="s">
        <v>42</v>
      </c>
      <c r="D44" s="1">
        <v>7.24</v>
      </c>
      <c r="E44" s="7" t="str">
        <f t="shared" si="6"/>
        <v/>
      </c>
      <c r="F44" s="3" t="str">
        <f t="shared" si="7"/>
        <v>verde</v>
      </c>
      <c r="G44" s="3" t="str">
        <f t="shared" si="8"/>
        <v/>
      </c>
      <c r="H44" s="6" t="s">
        <v>9</v>
      </c>
      <c r="I44">
        <v>14</v>
      </c>
    </row>
    <row r="45" spans="1:9" x14ac:dyDescent="0.2">
      <c r="A45" s="1" t="s">
        <v>13</v>
      </c>
      <c r="B45" s="1" t="s">
        <v>27</v>
      </c>
      <c r="C45" s="1" t="s">
        <v>42</v>
      </c>
      <c r="D45" s="1">
        <v>10.77</v>
      </c>
      <c r="E45" s="7" t="str">
        <f t="shared" si="6"/>
        <v/>
      </c>
      <c r="F45" s="3" t="str">
        <f t="shared" si="7"/>
        <v>amarilla</v>
      </c>
      <c r="G45" s="3" t="str">
        <f t="shared" si="8"/>
        <v/>
      </c>
      <c r="H45" s="6" t="s">
        <v>9</v>
      </c>
      <c r="I45">
        <v>25</v>
      </c>
    </row>
    <row r="46" spans="1:9" x14ac:dyDescent="0.2">
      <c r="A46" s="1" t="s">
        <v>15</v>
      </c>
      <c r="B46" s="1" t="s">
        <v>27</v>
      </c>
      <c r="C46" s="1" t="s">
        <v>42</v>
      </c>
      <c r="D46" s="1">
        <v>5.4</v>
      </c>
      <c r="E46" s="7" t="str">
        <f t="shared" si="6"/>
        <v/>
      </c>
      <c r="F46" s="3" t="str">
        <f t="shared" si="7"/>
        <v>verde</v>
      </c>
      <c r="G46" s="3" t="str">
        <f t="shared" si="8"/>
        <v/>
      </c>
      <c r="H46" s="6" t="s">
        <v>9</v>
      </c>
      <c r="I46">
        <v>4</v>
      </c>
    </row>
    <row r="47" spans="1:9" x14ac:dyDescent="0.2">
      <c r="A47" s="1" t="s">
        <v>13</v>
      </c>
      <c r="B47" s="1" t="s">
        <v>27</v>
      </c>
      <c r="C47" s="1" t="s">
        <v>5</v>
      </c>
      <c r="D47" s="1">
        <v>0</v>
      </c>
      <c r="E47" s="7" t="str">
        <f t="shared" si="6"/>
        <v>azul</v>
      </c>
      <c r="F47" s="3" t="str">
        <f t="shared" si="7"/>
        <v/>
      </c>
      <c r="G47" s="3" t="str">
        <f t="shared" si="8"/>
        <v/>
      </c>
      <c r="H47" s="6" t="s">
        <v>9</v>
      </c>
      <c r="I47">
        <v>2</v>
      </c>
    </row>
    <row r="48" spans="1:9" x14ac:dyDescent="0.2">
      <c r="A48" s="1" t="s">
        <v>11</v>
      </c>
      <c r="B48" s="1" t="s">
        <v>27</v>
      </c>
      <c r="C48" s="1" t="s">
        <v>5</v>
      </c>
      <c r="D48" s="1">
        <v>7.4999999999999997E-2</v>
      </c>
      <c r="E48" s="7" t="str">
        <f t="shared" si="6"/>
        <v>azul</v>
      </c>
      <c r="F48" s="3" t="str">
        <f t="shared" si="7"/>
        <v/>
      </c>
      <c r="G48" s="3" t="str">
        <f t="shared" si="8"/>
        <v/>
      </c>
      <c r="H48" s="6" t="s">
        <v>9</v>
      </c>
      <c r="I48">
        <v>2</v>
      </c>
    </row>
    <row r="49" spans="1:9" x14ac:dyDescent="0.2">
      <c r="A49" s="1" t="s">
        <v>15</v>
      </c>
      <c r="B49" s="1" t="s">
        <v>27</v>
      </c>
      <c r="C49" s="1" t="s">
        <v>5</v>
      </c>
      <c r="D49" s="1">
        <v>0.23</v>
      </c>
      <c r="E49" s="7" t="str">
        <f t="shared" si="6"/>
        <v>azul</v>
      </c>
      <c r="F49" s="3" t="str">
        <f t="shared" si="7"/>
        <v/>
      </c>
      <c r="G49" s="3" t="str">
        <f t="shared" si="8"/>
        <v/>
      </c>
      <c r="H49" s="6" t="s">
        <v>9</v>
      </c>
      <c r="I49">
        <v>1</v>
      </c>
    </row>
    <row r="50" spans="1:9" x14ac:dyDescent="0.2">
      <c r="A50" s="1" t="s">
        <v>12</v>
      </c>
      <c r="B50" s="1" t="s">
        <v>27</v>
      </c>
      <c r="C50" s="1" t="s">
        <v>42</v>
      </c>
      <c r="D50" s="1">
        <v>6.75</v>
      </c>
      <c r="E50" s="7" t="str">
        <f t="shared" si="6"/>
        <v/>
      </c>
      <c r="F50" s="3" t="str">
        <f t="shared" si="7"/>
        <v>verde</v>
      </c>
      <c r="G50" s="3" t="str">
        <f t="shared" si="8"/>
        <v/>
      </c>
      <c r="H50" s="6" t="s">
        <v>9</v>
      </c>
      <c r="I50">
        <v>1</v>
      </c>
    </row>
    <row r="51" spans="1:9" x14ac:dyDescent="0.2">
      <c r="A51" s="1" t="s">
        <v>11</v>
      </c>
      <c r="B51" s="1" t="s">
        <v>27</v>
      </c>
      <c r="C51" s="1" t="s">
        <v>42</v>
      </c>
      <c r="D51" s="1">
        <v>7.66</v>
      </c>
      <c r="E51" s="7" t="str">
        <f t="shared" si="6"/>
        <v/>
      </c>
      <c r="F51" s="3" t="str">
        <f t="shared" si="7"/>
        <v>verde</v>
      </c>
      <c r="G51" s="3" t="str">
        <f t="shared" si="8"/>
        <v/>
      </c>
      <c r="H51" s="6" t="s">
        <v>9</v>
      </c>
      <c r="I51">
        <v>15</v>
      </c>
    </row>
    <row r="52" spans="1:9" x14ac:dyDescent="0.2">
      <c r="A52" s="1" t="s">
        <v>53</v>
      </c>
      <c r="B52" s="1" t="s">
        <v>27</v>
      </c>
      <c r="C52" s="1" t="s">
        <v>42</v>
      </c>
      <c r="D52" s="1">
        <v>0.77</v>
      </c>
      <c r="E52" s="7" t="str">
        <f t="shared" si="6"/>
        <v/>
      </c>
      <c r="F52" s="3" t="str">
        <f t="shared" si="7"/>
        <v>azul</v>
      </c>
      <c r="G52" s="3" t="str">
        <f t="shared" si="8"/>
        <v/>
      </c>
      <c r="H52" s="6" t="s">
        <v>9</v>
      </c>
      <c r="I52">
        <v>3</v>
      </c>
    </row>
    <row r="53" spans="1:9" x14ac:dyDescent="0.2">
      <c r="A53" s="1" t="s">
        <v>10</v>
      </c>
      <c r="B53" s="1" t="s">
        <v>28</v>
      </c>
      <c r="C53" s="1" t="s">
        <v>5</v>
      </c>
      <c r="D53" s="1">
        <v>0</v>
      </c>
      <c r="E53" s="7" t="str">
        <f t="shared" si="6"/>
        <v>azul</v>
      </c>
      <c r="F53" s="3" t="str">
        <f t="shared" si="7"/>
        <v/>
      </c>
      <c r="G53" s="3" t="str">
        <f t="shared" si="8"/>
        <v/>
      </c>
      <c r="H53" s="6" t="s">
        <v>9</v>
      </c>
      <c r="I53">
        <v>1</v>
      </c>
    </row>
    <row r="54" spans="1:9" x14ac:dyDescent="0.2">
      <c r="A54" s="1" t="s">
        <v>15</v>
      </c>
      <c r="B54" s="1" t="s">
        <v>28</v>
      </c>
      <c r="C54" s="1" t="s">
        <v>5</v>
      </c>
      <c r="D54" s="1">
        <v>0</v>
      </c>
      <c r="E54" s="7" t="str">
        <f t="shared" si="6"/>
        <v>azul</v>
      </c>
      <c r="F54" s="3" t="str">
        <f t="shared" si="7"/>
        <v/>
      </c>
      <c r="G54" s="3" t="str">
        <f t="shared" si="8"/>
        <v/>
      </c>
      <c r="H54" s="6" t="s">
        <v>9</v>
      </c>
      <c r="I54">
        <v>3</v>
      </c>
    </row>
    <row r="55" spans="1:9" x14ac:dyDescent="0.2">
      <c r="A55" s="1" t="s">
        <v>11</v>
      </c>
      <c r="B55" s="1" t="s">
        <v>28</v>
      </c>
      <c r="C55" s="1" t="s">
        <v>5</v>
      </c>
      <c r="D55" s="1">
        <v>1</v>
      </c>
      <c r="E55" s="7" t="str">
        <f t="shared" si="6"/>
        <v>azul</v>
      </c>
      <c r="F55" s="3" t="str">
        <f t="shared" si="7"/>
        <v/>
      </c>
      <c r="G55" s="3" t="str">
        <f t="shared" si="8"/>
        <v/>
      </c>
      <c r="H55" s="6" t="s">
        <v>9</v>
      </c>
      <c r="I55">
        <v>1</v>
      </c>
    </row>
    <row r="56" spans="1:9" x14ac:dyDescent="0.2">
      <c r="A56" s="1" t="s">
        <v>8</v>
      </c>
      <c r="B56" s="1" t="s">
        <v>28</v>
      </c>
      <c r="C56" s="1" t="s">
        <v>6</v>
      </c>
      <c r="D56" s="1">
        <v>0</v>
      </c>
      <c r="E56" s="3" t="str">
        <f>IF($C56="Resistentes",IF($B56="Antes de cosecha",IF($D56&lt;3,"azul",IF($D56&lt;5,"verde",IF($D56&lt;10,"amarilla",IF($D56&lt;20,"naranja","roja")))),IF($D56&lt;3,"azul",IF($D56&lt;5,"verde",IF($D56&lt;20,"amarilla",IF($D56&lt;30,"naranja","roja"))))),"")</f>
        <v/>
      </c>
      <c r="F56" s="3" t="str">
        <f>IF($C56="Medianamente resistentes",IF($B56="Antes de cosecha",IF($D56&lt;5,"azul",IF($D56&lt;10,"verde",IF($D56&lt;15,"amarilla",IF($D56&lt;20,"naranja","roja")))),IF($D56&lt;5,"azul",IF($D56&lt;15,"verde",IF($D56&lt;20,"amarilla",IF($D56&lt;30,"naranja","roja"))))),"")</f>
        <v/>
      </c>
      <c r="G56" s="3" t="str">
        <f>IF($C56="Susceptibles",IF($B56="Antes de cosecha",IF($D56&lt;3,"azul",IF($D56&lt;5,"verde",IF($D56&lt;10,"amarilla",IF($D56&lt;20,"naranja","roja")))),IF($D56&lt;5,"azul",IF($D56&lt;15,"verde",IF($D56&lt;20,"amarilla",IF($D56&lt;30,"naranja","roja"))))),"")</f>
        <v>azul</v>
      </c>
      <c r="H56" t="s">
        <v>9</v>
      </c>
      <c r="I56">
        <v>2</v>
      </c>
    </row>
    <row r="57" spans="1:9" x14ac:dyDescent="0.2">
      <c r="A57" s="1" t="s">
        <v>10</v>
      </c>
      <c r="B57" s="1" t="s">
        <v>28</v>
      </c>
      <c r="C57" s="1" t="s">
        <v>6</v>
      </c>
      <c r="D57" s="1">
        <v>1.1399999999999999</v>
      </c>
      <c r="E57" s="3" t="str">
        <f>IF($C57="Resistentes",IF($B57="Antes de cosecha",IF($D57&lt;3,"azul",IF($D57&lt;5,"verde",IF($D57&lt;10,"amarilla",IF($D57&lt;20,"naranja","roja")))),IF($D57&lt;3,"azul",IF($D57&lt;5,"verde",IF($D57&lt;20,"amarilla",IF($D57&lt;30,"naranja","roja"))))),"")</f>
        <v/>
      </c>
      <c r="F57" s="3" t="str">
        <f t="shared" ref="F57:F112" si="9">IF($C57="Medianamente resistentes",IF($B57="Antes de cosecha",IF($D57&lt;5,"azul",IF($D57&lt;10,"verde",IF($D57&lt;15,"amarilla",IF($D57&lt;20,"naranja","roja")))),IF($D57&lt;5,"azul",IF($D57&lt;15,"verde",IF($D57&lt;20,"amarilla",IF($D57&lt;30,"naranja","roja"))))),"")</f>
        <v/>
      </c>
      <c r="G57" s="3" t="str">
        <f t="shared" ref="G57:G65" si="10">IF($C57="Susceptibles",IF($B57="Antes de cosecha",IF($D57&lt;3,"azul",IF($D57&lt;5,"verde",IF($D57&lt;10,"amarilla",IF($D57&lt;20,"naranja","roja")))),IF($D57&lt;5,"azul",IF($D57&lt;15,"verde",IF($D57&lt;20,"amarilla",IF($D57&lt;30,"naranja","roja"))))),"")</f>
        <v>azul</v>
      </c>
      <c r="H57" t="s">
        <v>9</v>
      </c>
      <c r="I57">
        <v>1</v>
      </c>
    </row>
    <row r="58" spans="1:9" x14ac:dyDescent="0.2">
      <c r="A58" s="1" t="s">
        <v>13</v>
      </c>
      <c r="B58" s="1" t="s">
        <v>28</v>
      </c>
      <c r="C58" s="1" t="s">
        <v>6</v>
      </c>
      <c r="D58" s="1">
        <v>0.13</v>
      </c>
      <c r="E58" s="3" t="str">
        <f t="shared" ref="E58:E64" si="11">IF($C58="Resistentes",IF($B58="Antes de cosecha",IF($D58&lt;3,"azul",IF($D58&lt;5,"verde",IF($D58&lt;10,"amarilla",IF($D58&lt;20,"naranja","roja")))),IF($D58&lt;3,"azul",IF($D58&lt;5,"verde",IF($D58&lt;20,"amarilla",IF($D58&lt;30,"naranja","roja"))))),"")</f>
        <v/>
      </c>
      <c r="F58" s="3" t="str">
        <f t="shared" si="9"/>
        <v/>
      </c>
      <c r="G58" s="3" t="str">
        <f t="shared" si="10"/>
        <v>azul</v>
      </c>
      <c r="H58" s="6" t="s">
        <v>9</v>
      </c>
      <c r="I58">
        <v>2</v>
      </c>
    </row>
    <row r="59" spans="1:9" x14ac:dyDescent="0.2">
      <c r="A59" s="1" t="s">
        <v>10</v>
      </c>
      <c r="B59" s="1" t="s">
        <v>28</v>
      </c>
      <c r="C59" s="1" t="s">
        <v>42</v>
      </c>
      <c r="D59" s="1">
        <v>4.3185714285714303</v>
      </c>
      <c r="E59" s="3" t="str">
        <f t="shared" si="11"/>
        <v/>
      </c>
      <c r="F59" s="3" t="str">
        <f t="shared" si="9"/>
        <v>azul</v>
      </c>
      <c r="G59" s="3" t="str">
        <f t="shared" si="10"/>
        <v/>
      </c>
      <c r="H59" s="6" t="s">
        <v>9</v>
      </c>
      <c r="I59">
        <v>7</v>
      </c>
    </row>
    <row r="60" spans="1:9" x14ac:dyDescent="0.2">
      <c r="A60" s="1" t="s">
        <v>43</v>
      </c>
      <c r="B60" s="1" t="s">
        <v>28</v>
      </c>
      <c r="C60" s="1" t="s">
        <v>42</v>
      </c>
      <c r="D60" s="1">
        <v>1.1871428571428599</v>
      </c>
      <c r="E60" s="3" t="str">
        <f t="shared" si="11"/>
        <v/>
      </c>
      <c r="F60" s="3" t="str">
        <f t="shared" si="9"/>
        <v>azul</v>
      </c>
      <c r="G60" s="3" t="str">
        <f>IF($C60="Susceptibles",IF($B60="Antes de cosecha",IF($D60&lt;3,"azul",IF($D60&lt;5,"verde",IF($D60&lt;10,"amarilla",IF($D60&lt;20,"naranja","roja")))),IF($D60&lt;5,"azul",IF($D60&lt;15,"verde",IF($D60&lt;20,"amarilla",IF($D60&lt;30,"naranja","roja"))))),"")</f>
        <v/>
      </c>
      <c r="H60" s="6" t="s">
        <v>9</v>
      </c>
      <c r="I60">
        <v>7</v>
      </c>
    </row>
    <row r="61" spans="1:9" x14ac:dyDescent="0.2">
      <c r="A61" s="1" t="s">
        <v>15</v>
      </c>
      <c r="B61" s="1" t="s">
        <v>28</v>
      </c>
      <c r="C61" s="1" t="s">
        <v>42</v>
      </c>
      <c r="D61" s="1">
        <v>9.2283333333333299</v>
      </c>
      <c r="E61" s="3" t="str">
        <f t="shared" si="11"/>
        <v/>
      </c>
      <c r="F61" s="3" t="str">
        <f t="shared" si="9"/>
        <v>verde</v>
      </c>
      <c r="G61" s="3" t="str">
        <f t="shared" si="10"/>
        <v/>
      </c>
      <c r="H61" s="6" t="s">
        <v>9</v>
      </c>
      <c r="I61">
        <v>6</v>
      </c>
    </row>
    <row r="62" spans="1:9" x14ac:dyDescent="0.2">
      <c r="A62" s="1" t="s">
        <v>13</v>
      </c>
      <c r="B62" s="1" t="s">
        <v>28</v>
      </c>
      <c r="C62" s="1" t="s">
        <v>42</v>
      </c>
      <c r="D62" s="1">
        <v>1.79</v>
      </c>
      <c r="E62" s="3" t="str">
        <f t="shared" si="11"/>
        <v/>
      </c>
      <c r="F62" s="3" t="str">
        <f t="shared" si="9"/>
        <v>azul</v>
      </c>
      <c r="G62" s="3" t="str">
        <f>IF($C62="Susceptibles",IF($B62="Antes de cosecha",IF($D62&lt;3,"azul",IF($D62&lt;5,"verde",IF($D62&lt;10,"amarilla",IF($D62&lt;20,"naranja","roja")))),IF($D62&lt;5,"azul",IF($D62&lt;15,"verde",IF($D62&lt;20,"amarilla",IF($D62&lt;30,"naranja","roja"))))),"")</f>
        <v/>
      </c>
      <c r="H62" s="6" t="s">
        <v>9</v>
      </c>
      <c r="I62">
        <v>5</v>
      </c>
    </row>
    <row r="63" spans="1:9" x14ac:dyDescent="0.2">
      <c r="A63" s="1" t="s">
        <v>14</v>
      </c>
      <c r="B63" s="1" t="s">
        <v>28</v>
      </c>
      <c r="C63" s="1" t="s">
        <v>42</v>
      </c>
      <c r="D63" s="1">
        <v>6.9950000000000001</v>
      </c>
      <c r="E63" s="3" t="str">
        <f t="shared" si="11"/>
        <v/>
      </c>
      <c r="F63" s="3" t="str">
        <f t="shared" si="9"/>
        <v>verde</v>
      </c>
      <c r="G63" s="3" t="str">
        <f t="shared" si="10"/>
        <v/>
      </c>
      <c r="H63" s="6" t="s">
        <v>9</v>
      </c>
      <c r="I63">
        <v>2</v>
      </c>
    </row>
    <row r="64" spans="1:9" x14ac:dyDescent="0.2">
      <c r="A64" s="1" t="s">
        <v>53</v>
      </c>
      <c r="B64" s="1" t="s">
        <v>28</v>
      </c>
      <c r="C64" s="1" t="s">
        <v>42</v>
      </c>
      <c r="D64" s="1">
        <v>2.4500000000000002</v>
      </c>
      <c r="E64" s="3" t="str">
        <f t="shared" si="11"/>
        <v/>
      </c>
      <c r="F64" s="3" t="str">
        <f t="shared" si="9"/>
        <v>azul</v>
      </c>
      <c r="G64" s="3" t="str">
        <f t="shared" si="10"/>
        <v/>
      </c>
      <c r="H64" s="6" t="s">
        <v>9</v>
      </c>
      <c r="I64">
        <v>4</v>
      </c>
    </row>
    <row r="65" spans="1:9" x14ac:dyDescent="0.2">
      <c r="A65" s="1" t="s">
        <v>11</v>
      </c>
      <c r="B65" s="1" t="s">
        <v>28</v>
      </c>
      <c r="C65" s="1" t="s">
        <v>42</v>
      </c>
      <c r="D65" s="1">
        <v>11.673</v>
      </c>
      <c r="E65" s="3" t="str">
        <f>IF($C65="Resistentes",IF($B65="Antes de cosecha",IF($D65&lt;3,"azul",IF($D65&lt;5,"verde",IF($D65&lt;10,"amarilla",IF($D65&lt;20,"naranja","roja")))),IF($D65&lt;3,"azul",IF($D65&lt;5,"verde",IF($D65&lt;20,"amarilla",IF($D65&lt;30,"naranja","roja"))))),"")</f>
        <v/>
      </c>
      <c r="F65" s="3" t="str">
        <f t="shared" si="9"/>
        <v>verde</v>
      </c>
      <c r="G65" s="3" t="str">
        <f t="shared" si="10"/>
        <v/>
      </c>
      <c r="H65" s="6" t="s">
        <v>9</v>
      </c>
      <c r="I65">
        <v>10</v>
      </c>
    </row>
    <row r="66" spans="1:9" x14ac:dyDescent="0.2">
      <c r="A66" s="1" t="s">
        <v>12</v>
      </c>
      <c r="B66" s="1" t="s">
        <v>28</v>
      </c>
      <c r="C66" s="1" t="s">
        <v>42</v>
      </c>
      <c r="D66" s="1">
        <v>6.24</v>
      </c>
      <c r="E66" s="3" t="str">
        <f>IF($C66="Resistentes",IF($B66="Antes de cosecha",IF($D66&lt;3,"azul",IF($D66&lt;5,"verde",IF($D66&lt;10,"amarilla",IF($D66&lt;20,"naranja","roja")))),IF($D66&lt;3,"azul",IF($D66&lt;5,"verde",IF($D66&lt;20,"amarilla",IF($D66&lt;30,"naranja","roja"))))),"")</f>
        <v/>
      </c>
      <c r="F66" s="3" t="str">
        <f t="shared" si="9"/>
        <v>verde</v>
      </c>
      <c r="G66" s="3" t="str">
        <f>IF($C66="Susceptibles",IF($B66="Antes de cosecha",IF($D66&lt;3,"azul",IF($D66&lt;5,"verde",IF($D66&lt;10,"amarilla",IF($D66&lt;20,"naranja","roja")))),IF($D66&lt;5,"azul",IF($D66&lt;15,"verde",IF($D66&lt;20,"amarilla",IF($D66&lt;30,"naranja","roja"))))),"")</f>
        <v/>
      </c>
      <c r="H66" s="6" t="s">
        <v>9</v>
      </c>
      <c r="I66">
        <v>5</v>
      </c>
    </row>
    <row r="67" spans="1:9" x14ac:dyDescent="0.2">
      <c r="A67" s="1" t="s">
        <v>8</v>
      </c>
      <c r="B67" s="1" t="s">
        <v>28</v>
      </c>
      <c r="C67" s="1" t="s">
        <v>42</v>
      </c>
      <c r="D67" s="1">
        <v>0</v>
      </c>
      <c r="E67" s="3" t="str">
        <f t="shared" ref="E67" si="12">IF($C67="Resistentes",IF($B67="Antes de cosecha",IF($D67&lt;3,"azul",IF($D67&lt;5,"verde",IF($D67&lt;10,"amarilla",IF($D67&lt;20,"naranja","roja")))),IF($D67&lt;3,"azul",IF($D67&lt;5,"verde",IF($D67&lt;20,"amarilla",IF($D67&lt;30,"naranja","roja"))))),"")</f>
        <v/>
      </c>
      <c r="F67" s="3" t="str">
        <f t="shared" si="9"/>
        <v>azul</v>
      </c>
      <c r="G67" s="3" t="str">
        <f>IF($C67="Susceptibles",IF($B67="Antes de cosecha",IF($D67&lt;3,"azul",IF($D67&lt;5,"verde",IF($D67&lt;10,"amarilla",IF($D67&lt;20,"naranja","roja")))),IF($D67&lt;5,"azul",IF($D67&lt;15,"verde",IF($D67&lt;20,"amarilla",IF($D67&lt;30,"naranja","roja"))))),"")</f>
        <v/>
      </c>
      <c r="H67" s="6" t="s">
        <v>9</v>
      </c>
      <c r="I67">
        <v>1</v>
      </c>
    </row>
    <row r="68" spans="1:9" x14ac:dyDescent="0.2">
      <c r="A68" s="1" t="s">
        <v>44</v>
      </c>
      <c r="B68" s="1" t="s">
        <v>28</v>
      </c>
      <c r="C68" s="1" t="s">
        <v>42</v>
      </c>
      <c r="D68" s="1">
        <v>6.6083333333333298</v>
      </c>
      <c r="E68" s="3" t="str">
        <f>IF($C68="Resistentes",IF($B68="Antes de cosecha",IF($D68&lt;3,"azul",IF($D68&lt;5,"verde",IF($D68&lt;10,"amarilla",IF($D68&lt;20,"naranja","roja")))),IF($D68&lt;3,"azul",IF($D68&lt;5,"verde",IF($D68&lt;20,"amarilla",IF($D68&lt;30,"naranja","roja"))))),"")</f>
        <v/>
      </c>
      <c r="F68" s="3" t="str">
        <f t="shared" si="9"/>
        <v>verde</v>
      </c>
      <c r="G68" s="3" t="str">
        <f t="shared" ref="G68:G112" si="13">IF($C68="Susceptibles",IF($B68="Antes de cosecha",IF($D68&lt;3,"azul",IF($D68&lt;5,"verde",IF($D68&lt;10,"amarilla",IF($D68&lt;20,"naranja","roja")))),IF($D68&lt;5,"azul",IF($D68&lt;15,"verde",IF($D68&lt;20,"amarilla",IF($D68&lt;30,"naranja","roja"))))),"")</f>
        <v/>
      </c>
      <c r="H68" t="s">
        <v>9</v>
      </c>
      <c r="I68">
        <v>6</v>
      </c>
    </row>
    <row r="69" spans="1:9" x14ac:dyDescent="0.2">
      <c r="A69" s="1" t="s">
        <v>11</v>
      </c>
      <c r="B69" s="1" t="s">
        <v>26</v>
      </c>
      <c r="C69" s="1" t="s">
        <v>6</v>
      </c>
      <c r="D69" s="1">
        <v>1.29</v>
      </c>
      <c r="E69" s="3" t="str">
        <f>IF($C69="Resistentes",IF($B69="Antes de cosecha",IF($D69&lt;3,"azul",IF($D69&lt;5,"verde",IF($D69&lt;10,"amarilla",IF($D69&lt;20,"naranja","roja")))),IF($D69&lt;3,"azul",IF($D69&lt;5,"verde",IF($D69&lt;20,"amarilla",IF($D69&lt;30,"naranja","roja"))))),"")</f>
        <v/>
      </c>
      <c r="F69" s="3" t="str">
        <f t="shared" si="9"/>
        <v/>
      </c>
      <c r="G69" s="3" t="str">
        <f t="shared" si="13"/>
        <v>azul</v>
      </c>
      <c r="H69" t="s">
        <v>9</v>
      </c>
      <c r="I69">
        <v>1</v>
      </c>
    </row>
    <row r="70" spans="1:9" x14ac:dyDescent="0.2">
      <c r="A70" s="1" t="s">
        <v>53</v>
      </c>
      <c r="B70" s="1" t="s">
        <v>26</v>
      </c>
      <c r="C70" s="1" t="s">
        <v>6</v>
      </c>
      <c r="D70" s="1">
        <v>1.37</v>
      </c>
      <c r="E70" s="3" t="str">
        <f t="shared" ref="E70:E112" si="14">IF($C70="Resistentes",IF($B70="Antes de cosecha",IF($D70&lt;3,"azul",IF($D70&lt;5,"verde",IF($D70&lt;10,"amarilla",IF($D70&lt;20,"naranja","roja")))),IF($D70&lt;3,"azul",IF($D70&lt;5,"verde",IF($D70&lt;20,"amarilla",IF($D70&lt;30,"naranja","roja"))))),"")</f>
        <v/>
      </c>
      <c r="F70" s="3" t="str">
        <f t="shared" si="9"/>
        <v/>
      </c>
      <c r="G70" s="3" t="str">
        <f t="shared" si="13"/>
        <v>azul</v>
      </c>
      <c r="H70" t="s">
        <v>9</v>
      </c>
      <c r="I70">
        <v>1</v>
      </c>
    </row>
    <row r="71" spans="1:9" x14ac:dyDescent="0.2">
      <c r="A71" s="1" t="s">
        <v>15</v>
      </c>
      <c r="B71" s="1" t="s">
        <v>26</v>
      </c>
      <c r="C71" s="1" t="s">
        <v>42</v>
      </c>
      <c r="D71" s="1">
        <v>9.24</v>
      </c>
      <c r="E71" s="3" t="str">
        <f t="shared" si="14"/>
        <v/>
      </c>
      <c r="F71" s="3" t="str">
        <f t="shared" si="9"/>
        <v>verde</v>
      </c>
      <c r="G71" s="3" t="str">
        <f t="shared" si="13"/>
        <v/>
      </c>
      <c r="H71" t="s">
        <v>9</v>
      </c>
      <c r="I71">
        <v>1</v>
      </c>
    </row>
    <row r="72" spans="1:9" x14ac:dyDescent="0.2">
      <c r="A72" s="1" t="s">
        <v>11</v>
      </c>
      <c r="B72" s="1" t="s">
        <v>26</v>
      </c>
      <c r="C72" s="1" t="s">
        <v>42</v>
      </c>
      <c r="D72" s="1">
        <v>3.05</v>
      </c>
      <c r="E72" s="3" t="str">
        <f t="shared" si="14"/>
        <v/>
      </c>
      <c r="F72" s="3" t="str">
        <f t="shared" si="9"/>
        <v>azul</v>
      </c>
      <c r="G72" s="3" t="str">
        <f t="shared" si="13"/>
        <v/>
      </c>
      <c r="H72" t="s">
        <v>9</v>
      </c>
      <c r="I72">
        <v>1</v>
      </c>
    </row>
    <row r="73" spans="1:9" x14ac:dyDescent="0.2">
      <c r="A73" s="1" t="s">
        <v>53</v>
      </c>
      <c r="B73" s="1" t="s">
        <v>26</v>
      </c>
      <c r="C73" s="1" t="s">
        <v>42</v>
      </c>
      <c r="D73" s="1">
        <v>0.66500000000000004</v>
      </c>
      <c r="E73" s="3" t="str">
        <f t="shared" si="14"/>
        <v/>
      </c>
      <c r="F73" s="3" t="str">
        <f t="shared" si="9"/>
        <v>azul</v>
      </c>
      <c r="G73" s="3" t="str">
        <f t="shared" si="13"/>
        <v/>
      </c>
      <c r="H73" t="s">
        <v>9</v>
      </c>
      <c r="I73">
        <v>2</v>
      </c>
    </row>
    <row r="74" spans="1:9" x14ac:dyDescent="0.2">
      <c r="A74" t="s">
        <v>16</v>
      </c>
      <c r="B74" t="s">
        <v>27</v>
      </c>
      <c r="C74" t="s">
        <v>6</v>
      </c>
      <c r="D74">
        <v>7.39</v>
      </c>
      <c r="E74" s="3" t="str">
        <f t="shared" si="14"/>
        <v/>
      </c>
      <c r="F74" s="3" t="str">
        <f t="shared" si="9"/>
        <v/>
      </c>
      <c r="G74" s="3" t="str">
        <f t="shared" si="13"/>
        <v>amarilla</v>
      </c>
      <c r="H74" t="s">
        <v>17</v>
      </c>
      <c r="I74">
        <v>1</v>
      </c>
    </row>
    <row r="75" spans="1:9" x14ac:dyDescent="0.2">
      <c r="A75" t="s">
        <v>39</v>
      </c>
      <c r="B75" t="s">
        <v>27</v>
      </c>
      <c r="C75" t="s">
        <v>6</v>
      </c>
      <c r="D75">
        <v>0</v>
      </c>
      <c r="E75" s="3" t="str">
        <f t="shared" si="14"/>
        <v/>
      </c>
      <c r="F75" s="3" t="str">
        <f t="shared" si="9"/>
        <v/>
      </c>
      <c r="G75" s="3" t="str">
        <f t="shared" si="13"/>
        <v>azul</v>
      </c>
      <c r="H75" t="s">
        <v>17</v>
      </c>
      <c r="I75">
        <v>1</v>
      </c>
    </row>
    <row r="76" spans="1:9" x14ac:dyDescent="0.2">
      <c r="A76" t="s">
        <v>20</v>
      </c>
      <c r="B76" t="s">
        <v>27</v>
      </c>
      <c r="C76" t="s">
        <v>6</v>
      </c>
      <c r="D76">
        <v>8.5500000000000007</v>
      </c>
      <c r="E76" s="3" t="str">
        <f t="shared" si="14"/>
        <v/>
      </c>
      <c r="F76" s="3" t="str">
        <f t="shared" si="9"/>
        <v/>
      </c>
      <c r="G76" s="3" t="str">
        <f t="shared" si="13"/>
        <v>amarilla</v>
      </c>
      <c r="H76" t="s">
        <v>17</v>
      </c>
      <c r="I76">
        <v>1</v>
      </c>
    </row>
    <row r="77" spans="1:9" x14ac:dyDescent="0.2">
      <c r="A77" t="s">
        <v>39</v>
      </c>
      <c r="B77" t="s">
        <v>27</v>
      </c>
      <c r="C77" t="s">
        <v>5</v>
      </c>
      <c r="D77">
        <v>2.86</v>
      </c>
      <c r="E77" s="3" t="str">
        <f t="shared" si="14"/>
        <v>azul</v>
      </c>
      <c r="F77" s="3" t="str">
        <f t="shared" si="9"/>
        <v/>
      </c>
      <c r="G77" s="3" t="str">
        <f t="shared" si="13"/>
        <v/>
      </c>
      <c r="H77" t="s">
        <v>17</v>
      </c>
      <c r="I77">
        <v>1</v>
      </c>
    </row>
    <row r="78" spans="1:9" x14ac:dyDescent="0.2">
      <c r="A78" t="s">
        <v>22</v>
      </c>
      <c r="B78" t="s">
        <v>27</v>
      </c>
      <c r="C78" t="s">
        <v>5</v>
      </c>
      <c r="D78">
        <v>9.5299999999999994</v>
      </c>
      <c r="E78" s="3" t="str">
        <f t="shared" si="14"/>
        <v>amarilla</v>
      </c>
      <c r="F78" s="3" t="str">
        <f t="shared" si="9"/>
        <v/>
      </c>
      <c r="G78" s="3" t="str">
        <f t="shared" si="13"/>
        <v/>
      </c>
      <c r="H78" t="s">
        <v>17</v>
      </c>
      <c r="I78">
        <v>2</v>
      </c>
    </row>
    <row r="79" spans="1:9" x14ac:dyDescent="0.2">
      <c r="A79" t="s">
        <v>18</v>
      </c>
      <c r="B79" t="s">
        <v>27</v>
      </c>
      <c r="C79" t="s">
        <v>6</v>
      </c>
      <c r="D79">
        <v>6.0155555555555598</v>
      </c>
      <c r="E79" s="3" t="str">
        <f t="shared" si="14"/>
        <v/>
      </c>
      <c r="F79" s="3" t="str">
        <f t="shared" si="9"/>
        <v/>
      </c>
      <c r="G79" s="3" t="str">
        <f t="shared" si="13"/>
        <v>amarilla</v>
      </c>
      <c r="H79" t="s">
        <v>17</v>
      </c>
      <c r="I79">
        <v>9</v>
      </c>
    </row>
    <row r="80" spans="1:9" x14ac:dyDescent="0.2">
      <c r="A80" t="s">
        <v>19</v>
      </c>
      <c r="B80" t="s">
        <v>27</v>
      </c>
      <c r="C80" t="s">
        <v>6</v>
      </c>
      <c r="D80">
        <v>24.16</v>
      </c>
      <c r="E80" s="3" t="str">
        <f t="shared" si="14"/>
        <v/>
      </c>
      <c r="F80" s="3" t="str">
        <f t="shared" si="9"/>
        <v/>
      </c>
      <c r="G80" s="3" t="str">
        <f t="shared" si="13"/>
        <v>roja</v>
      </c>
      <c r="H80" t="s">
        <v>17</v>
      </c>
      <c r="I80">
        <v>1</v>
      </c>
    </row>
    <row r="81" spans="1:9" x14ac:dyDescent="0.2">
      <c r="A81" t="s">
        <v>22</v>
      </c>
      <c r="B81" t="s">
        <v>27</v>
      </c>
      <c r="C81" t="s">
        <v>6</v>
      </c>
      <c r="D81">
        <v>4.8115789473684201</v>
      </c>
      <c r="E81" s="3" t="str">
        <f t="shared" si="14"/>
        <v/>
      </c>
      <c r="F81" s="3" t="str">
        <f t="shared" si="9"/>
        <v/>
      </c>
      <c r="G81" s="3" t="str">
        <f t="shared" si="13"/>
        <v>verde</v>
      </c>
      <c r="H81" t="s">
        <v>17</v>
      </c>
      <c r="I81">
        <v>19</v>
      </c>
    </row>
    <row r="82" spans="1:9" x14ac:dyDescent="0.2">
      <c r="A82" t="s">
        <v>19</v>
      </c>
      <c r="B82" t="s">
        <v>28</v>
      </c>
      <c r="C82" t="s">
        <v>6</v>
      </c>
      <c r="D82">
        <v>13.243846153846199</v>
      </c>
      <c r="E82" s="3" t="str">
        <f t="shared" si="14"/>
        <v/>
      </c>
      <c r="F82" s="3" t="str">
        <f t="shared" si="9"/>
        <v/>
      </c>
      <c r="G82" s="3" t="str">
        <f t="shared" si="13"/>
        <v>verde</v>
      </c>
      <c r="H82" t="s">
        <v>17</v>
      </c>
      <c r="I82">
        <v>13</v>
      </c>
    </row>
    <row r="83" spans="1:9" x14ac:dyDescent="0.2">
      <c r="A83" t="s">
        <v>38</v>
      </c>
      <c r="B83" t="s">
        <v>28</v>
      </c>
      <c r="C83" t="s">
        <v>6</v>
      </c>
      <c r="D83">
        <v>6.8033333333333301</v>
      </c>
      <c r="E83" s="3" t="str">
        <f t="shared" si="14"/>
        <v/>
      </c>
      <c r="F83" s="3" t="str">
        <f t="shared" si="9"/>
        <v/>
      </c>
      <c r="G83" s="3" t="str">
        <f t="shared" si="13"/>
        <v>verde</v>
      </c>
      <c r="H83" t="s">
        <v>17</v>
      </c>
      <c r="I83">
        <v>3</v>
      </c>
    </row>
    <row r="84" spans="1:9" x14ac:dyDescent="0.2">
      <c r="A84" t="s">
        <v>39</v>
      </c>
      <c r="B84" t="s">
        <v>28</v>
      </c>
      <c r="C84" t="s">
        <v>6</v>
      </c>
      <c r="D84">
        <v>0</v>
      </c>
      <c r="E84" s="3" t="str">
        <f t="shared" si="14"/>
        <v/>
      </c>
      <c r="F84" s="3" t="str">
        <f t="shared" si="9"/>
        <v/>
      </c>
      <c r="G84" s="3" t="str">
        <f t="shared" si="13"/>
        <v>azul</v>
      </c>
      <c r="H84" t="s">
        <v>17</v>
      </c>
      <c r="I84">
        <v>2</v>
      </c>
    </row>
    <row r="85" spans="1:9" x14ac:dyDescent="0.2">
      <c r="A85" t="s">
        <v>16</v>
      </c>
      <c r="B85" t="s">
        <v>28</v>
      </c>
      <c r="C85" t="s">
        <v>6</v>
      </c>
      <c r="D85">
        <v>7.0540000000000003</v>
      </c>
      <c r="E85" s="3" t="str">
        <f t="shared" si="14"/>
        <v/>
      </c>
      <c r="F85" s="3" t="str">
        <f t="shared" si="9"/>
        <v/>
      </c>
      <c r="G85" s="3" t="str">
        <f t="shared" si="13"/>
        <v>verde</v>
      </c>
      <c r="H85" t="s">
        <v>17</v>
      </c>
      <c r="I85">
        <v>15</v>
      </c>
    </row>
    <row r="86" spans="1:9" x14ac:dyDescent="0.2">
      <c r="A86" t="s">
        <v>18</v>
      </c>
      <c r="B86" t="s">
        <v>28</v>
      </c>
      <c r="C86" t="s">
        <v>6</v>
      </c>
      <c r="D86">
        <v>6.0448148148148197</v>
      </c>
      <c r="E86" s="3" t="str">
        <f t="shared" si="14"/>
        <v/>
      </c>
      <c r="F86" s="3" t="str">
        <f t="shared" si="9"/>
        <v/>
      </c>
      <c r="G86" s="3" t="str">
        <f t="shared" si="13"/>
        <v>verde</v>
      </c>
      <c r="H86" t="s">
        <v>17</v>
      </c>
      <c r="I86">
        <v>27</v>
      </c>
    </row>
    <row r="87" spans="1:9" x14ac:dyDescent="0.2">
      <c r="A87" t="s">
        <v>22</v>
      </c>
      <c r="B87" t="s">
        <v>28</v>
      </c>
      <c r="C87" t="s">
        <v>6</v>
      </c>
      <c r="D87">
        <v>5.9524999999999997</v>
      </c>
      <c r="E87" s="3" t="str">
        <f t="shared" si="14"/>
        <v/>
      </c>
      <c r="F87" s="3" t="str">
        <f t="shared" si="9"/>
        <v/>
      </c>
      <c r="G87" s="3" t="str">
        <f t="shared" si="13"/>
        <v>verde</v>
      </c>
      <c r="H87" t="s">
        <v>17</v>
      </c>
      <c r="I87">
        <v>44</v>
      </c>
    </row>
    <row r="88" spans="1:9" x14ac:dyDescent="0.2">
      <c r="A88" t="s">
        <v>18</v>
      </c>
      <c r="B88" t="s">
        <v>28</v>
      </c>
      <c r="C88" t="s">
        <v>5</v>
      </c>
      <c r="D88">
        <v>1.075</v>
      </c>
      <c r="E88" s="3" t="str">
        <f t="shared" si="14"/>
        <v>azul</v>
      </c>
      <c r="F88" s="3" t="str">
        <f t="shared" si="9"/>
        <v/>
      </c>
      <c r="G88" s="3" t="str">
        <f t="shared" si="13"/>
        <v/>
      </c>
      <c r="H88" t="s">
        <v>17</v>
      </c>
      <c r="I88">
        <v>2</v>
      </c>
    </row>
    <row r="89" spans="1:9" x14ac:dyDescent="0.2">
      <c r="A89" t="s">
        <v>19</v>
      </c>
      <c r="B89" t="s">
        <v>28</v>
      </c>
      <c r="C89" t="s">
        <v>5</v>
      </c>
      <c r="D89">
        <v>0</v>
      </c>
      <c r="E89" s="3" t="str">
        <f t="shared" si="14"/>
        <v>azul</v>
      </c>
      <c r="F89" s="3" t="str">
        <f t="shared" si="9"/>
        <v/>
      </c>
      <c r="G89" s="3" t="str">
        <f t="shared" si="13"/>
        <v/>
      </c>
      <c r="H89" t="s">
        <v>17</v>
      </c>
      <c r="I89">
        <v>4</v>
      </c>
    </row>
    <row r="90" spans="1:9" x14ac:dyDescent="0.2">
      <c r="A90" t="s">
        <v>22</v>
      </c>
      <c r="B90" t="s">
        <v>28</v>
      </c>
      <c r="C90" t="s">
        <v>5</v>
      </c>
      <c r="D90">
        <v>8.8975000000000009</v>
      </c>
      <c r="E90" s="3" t="str">
        <f t="shared" si="14"/>
        <v>amarilla</v>
      </c>
      <c r="F90" s="3" t="str">
        <f t="shared" si="9"/>
        <v/>
      </c>
      <c r="G90" s="3" t="str">
        <f t="shared" si="13"/>
        <v/>
      </c>
      <c r="H90" t="s">
        <v>17</v>
      </c>
      <c r="I90">
        <v>8</v>
      </c>
    </row>
    <row r="91" spans="1:9" x14ac:dyDescent="0.2">
      <c r="A91" t="s">
        <v>16</v>
      </c>
      <c r="B91" t="s">
        <v>28</v>
      </c>
      <c r="C91" t="s">
        <v>5</v>
      </c>
      <c r="D91">
        <v>4.84</v>
      </c>
      <c r="E91" s="3" t="str">
        <f t="shared" si="14"/>
        <v>verde</v>
      </c>
      <c r="F91" s="3" t="str">
        <f t="shared" si="9"/>
        <v/>
      </c>
      <c r="G91" s="3" t="str">
        <f t="shared" si="13"/>
        <v/>
      </c>
      <c r="H91" t="s">
        <v>17</v>
      </c>
      <c r="I91">
        <v>15</v>
      </c>
    </row>
    <row r="92" spans="1:9" x14ac:dyDescent="0.2">
      <c r="A92" t="s">
        <v>21</v>
      </c>
      <c r="B92" t="s">
        <v>28</v>
      </c>
      <c r="C92" t="s">
        <v>6</v>
      </c>
      <c r="D92">
        <v>1.2024999999999999</v>
      </c>
      <c r="E92" s="3" t="str">
        <f t="shared" si="14"/>
        <v/>
      </c>
      <c r="F92" s="3" t="str">
        <f t="shared" si="9"/>
        <v/>
      </c>
      <c r="G92" s="3" t="str">
        <f t="shared" si="13"/>
        <v>azul</v>
      </c>
      <c r="H92" t="s">
        <v>17</v>
      </c>
      <c r="I92">
        <v>4</v>
      </c>
    </row>
    <row r="93" spans="1:9" x14ac:dyDescent="0.2">
      <c r="A93" t="s">
        <v>20</v>
      </c>
      <c r="B93" t="s">
        <v>28</v>
      </c>
      <c r="C93" t="s">
        <v>6</v>
      </c>
      <c r="D93">
        <v>9.0436363636363595</v>
      </c>
      <c r="E93" s="3" t="str">
        <f t="shared" si="14"/>
        <v/>
      </c>
      <c r="F93" s="3" t="str">
        <f t="shared" si="9"/>
        <v/>
      </c>
      <c r="G93" s="3" t="str">
        <f t="shared" si="13"/>
        <v>verde</v>
      </c>
      <c r="H93" t="s">
        <v>17</v>
      </c>
      <c r="I93">
        <v>11</v>
      </c>
    </row>
    <row r="94" spans="1:9" x14ac:dyDescent="0.2">
      <c r="A94" t="s">
        <v>39</v>
      </c>
      <c r="B94" t="s">
        <v>28</v>
      </c>
      <c r="C94" t="s">
        <v>5</v>
      </c>
      <c r="D94">
        <v>0</v>
      </c>
      <c r="E94" s="3" t="str">
        <f t="shared" si="14"/>
        <v>azul</v>
      </c>
      <c r="F94" s="3" t="str">
        <f t="shared" si="9"/>
        <v/>
      </c>
      <c r="G94" s="3" t="str">
        <f t="shared" si="13"/>
        <v/>
      </c>
      <c r="H94" t="s">
        <v>17</v>
      </c>
      <c r="I94">
        <v>3</v>
      </c>
    </row>
    <row r="95" spans="1:9" x14ac:dyDescent="0.2">
      <c r="A95" t="s">
        <v>18</v>
      </c>
      <c r="B95" t="s">
        <v>26</v>
      </c>
      <c r="C95" t="s">
        <v>6</v>
      </c>
      <c r="D95">
        <v>13.6554545454545</v>
      </c>
      <c r="E95" s="3" t="str">
        <f t="shared" si="14"/>
        <v/>
      </c>
      <c r="F95" s="3" t="str">
        <f t="shared" si="9"/>
        <v/>
      </c>
      <c r="G95" s="3" t="str">
        <f t="shared" si="13"/>
        <v>verde</v>
      </c>
      <c r="H95" t="s">
        <v>17</v>
      </c>
      <c r="I95">
        <v>11</v>
      </c>
    </row>
    <row r="96" spans="1:9" x14ac:dyDescent="0.2">
      <c r="A96" t="s">
        <v>22</v>
      </c>
      <c r="B96" t="s">
        <v>26</v>
      </c>
      <c r="C96" t="s">
        <v>6</v>
      </c>
      <c r="D96">
        <v>10.470499999999999</v>
      </c>
      <c r="E96" s="3" t="str">
        <f t="shared" si="14"/>
        <v/>
      </c>
      <c r="F96" s="3" t="str">
        <f t="shared" si="9"/>
        <v/>
      </c>
      <c r="G96" s="3" t="str">
        <f t="shared" si="13"/>
        <v>verde</v>
      </c>
      <c r="H96" t="s">
        <v>17</v>
      </c>
      <c r="I96">
        <v>20</v>
      </c>
    </row>
    <row r="97" spans="1:9" x14ac:dyDescent="0.2">
      <c r="A97" t="s">
        <v>16</v>
      </c>
      <c r="B97" t="s">
        <v>26</v>
      </c>
      <c r="C97" t="s">
        <v>6</v>
      </c>
      <c r="D97">
        <v>7.06</v>
      </c>
      <c r="E97" s="3" t="str">
        <f t="shared" si="14"/>
        <v/>
      </c>
      <c r="F97" s="3" t="str">
        <f t="shared" si="9"/>
        <v/>
      </c>
      <c r="G97" s="3" t="str">
        <f t="shared" si="13"/>
        <v>verde</v>
      </c>
      <c r="H97" t="s">
        <v>17</v>
      </c>
      <c r="I97">
        <v>3</v>
      </c>
    </row>
    <row r="98" spans="1:9" x14ac:dyDescent="0.2">
      <c r="A98" t="s">
        <v>39</v>
      </c>
      <c r="B98" t="s">
        <v>26</v>
      </c>
      <c r="C98" t="s">
        <v>6</v>
      </c>
      <c r="D98">
        <v>0.43</v>
      </c>
      <c r="E98" s="3" t="str">
        <f t="shared" si="14"/>
        <v/>
      </c>
      <c r="F98" s="3" t="str">
        <f t="shared" si="9"/>
        <v/>
      </c>
      <c r="G98" s="3" t="str">
        <f t="shared" si="13"/>
        <v>azul</v>
      </c>
      <c r="H98" t="s">
        <v>17</v>
      </c>
      <c r="I98">
        <v>1</v>
      </c>
    </row>
    <row r="99" spans="1:9" x14ac:dyDescent="0.2">
      <c r="A99" t="s">
        <v>21</v>
      </c>
      <c r="B99" t="s">
        <v>26</v>
      </c>
      <c r="C99" t="s">
        <v>6</v>
      </c>
      <c r="D99">
        <v>1.96</v>
      </c>
      <c r="E99" s="3" t="str">
        <f t="shared" si="14"/>
        <v/>
      </c>
      <c r="F99" s="3" t="str">
        <f t="shared" si="9"/>
        <v/>
      </c>
      <c r="G99" s="3" t="str">
        <f t="shared" si="13"/>
        <v>azul</v>
      </c>
      <c r="H99" t="s">
        <v>17</v>
      </c>
      <c r="I99">
        <v>1</v>
      </c>
    </row>
    <row r="100" spans="1:9" x14ac:dyDescent="0.2">
      <c r="A100" t="s">
        <v>22</v>
      </c>
      <c r="B100" t="s">
        <v>26</v>
      </c>
      <c r="C100" t="s">
        <v>5</v>
      </c>
      <c r="D100">
        <v>12.5666666666667</v>
      </c>
      <c r="E100" s="3" t="str">
        <f t="shared" si="14"/>
        <v>amarilla</v>
      </c>
      <c r="F100" s="3" t="str">
        <f t="shared" si="9"/>
        <v/>
      </c>
      <c r="G100" s="3" t="str">
        <f t="shared" si="13"/>
        <v/>
      </c>
      <c r="H100" t="s">
        <v>17</v>
      </c>
      <c r="I100">
        <v>3</v>
      </c>
    </row>
    <row r="101" spans="1:9" x14ac:dyDescent="0.2">
      <c r="A101" t="s">
        <v>16</v>
      </c>
      <c r="B101" t="s">
        <v>26</v>
      </c>
      <c r="C101" t="s">
        <v>5</v>
      </c>
      <c r="D101">
        <v>2.54</v>
      </c>
      <c r="E101" s="3" t="str">
        <f t="shared" si="14"/>
        <v>azul</v>
      </c>
      <c r="F101" s="3" t="str">
        <f t="shared" si="9"/>
        <v/>
      </c>
      <c r="G101" s="3" t="str">
        <f t="shared" si="13"/>
        <v/>
      </c>
      <c r="H101" t="s">
        <v>17</v>
      </c>
      <c r="I101">
        <v>6</v>
      </c>
    </row>
    <row r="102" spans="1:9" x14ac:dyDescent="0.2">
      <c r="A102" t="s">
        <v>54</v>
      </c>
      <c r="B102" t="s">
        <v>26</v>
      </c>
      <c r="C102" t="s">
        <v>6</v>
      </c>
      <c r="D102">
        <v>21.5275</v>
      </c>
      <c r="E102" s="3" t="str">
        <f t="shared" si="14"/>
        <v/>
      </c>
      <c r="F102" s="3" t="str">
        <f t="shared" si="9"/>
        <v/>
      </c>
      <c r="G102" s="3" t="str">
        <f t="shared" si="13"/>
        <v>naranja</v>
      </c>
      <c r="H102" t="s">
        <v>17</v>
      </c>
      <c r="I102">
        <v>4</v>
      </c>
    </row>
    <row r="103" spans="1:9" x14ac:dyDescent="0.2">
      <c r="A103" t="s">
        <v>20</v>
      </c>
      <c r="B103" t="s">
        <v>26</v>
      </c>
      <c r="C103" t="s">
        <v>6</v>
      </c>
      <c r="D103">
        <v>15.625</v>
      </c>
      <c r="E103" s="3" t="str">
        <f t="shared" si="14"/>
        <v/>
      </c>
      <c r="F103" s="3" t="str">
        <f t="shared" si="9"/>
        <v/>
      </c>
      <c r="G103" s="3" t="str">
        <f t="shared" si="13"/>
        <v>amarilla</v>
      </c>
      <c r="H103" t="s">
        <v>17</v>
      </c>
      <c r="I103">
        <v>2</v>
      </c>
    </row>
    <row r="104" spans="1:9" x14ac:dyDescent="0.2">
      <c r="A104" t="s">
        <v>41</v>
      </c>
      <c r="B104" t="s">
        <v>27</v>
      </c>
      <c r="C104" t="s">
        <v>6</v>
      </c>
      <c r="D104">
        <v>3.4950000000000001</v>
      </c>
      <c r="E104" s="3" t="str">
        <f t="shared" si="14"/>
        <v/>
      </c>
      <c r="F104" s="3" t="str">
        <f t="shared" si="9"/>
        <v/>
      </c>
      <c r="G104" s="3" t="str">
        <f t="shared" si="13"/>
        <v>verde</v>
      </c>
      <c r="H104" t="s">
        <v>23</v>
      </c>
      <c r="I104">
        <v>2</v>
      </c>
    </row>
    <row r="105" spans="1:9" x14ac:dyDescent="0.2">
      <c r="A105" t="s">
        <v>24</v>
      </c>
      <c r="B105" t="s">
        <v>27</v>
      </c>
      <c r="C105" t="s">
        <v>6</v>
      </c>
      <c r="D105">
        <v>5.6</v>
      </c>
      <c r="E105" s="3" t="str">
        <f t="shared" si="14"/>
        <v/>
      </c>
      <c r="F105" s="3" t="str">
        <f t="shared" si="9"/>
        <v/>
      </c>
      <c r="G105" s="3" t="str">
        <f t="shared" si="13"/>
        <v>amarilla</v>
      </c>
      <c r="H105" t="s">
        <v>23</v>
      </c>
      <c r="I105">
        <v>1</v>
      </c>
    </row>
    <row r="106" spans="1:9" x14ac:dyDescent="0.2">
      <c r="A106" t="s">
        <v>55</v>
      </c>
      <c r="B106" t="s">
        <v>27</v>
      </c>
      <c r="C106" t="s">
        <v>6</v>
      </c>
      <c r="D106">
        <v>8.25</v>
      </c>
      <c r="E106" s="3" t="str">
        <f t="shared" si="14"/>
        <v/>
      </c>
      <c r="F106" s="3" t="str">
        <f t="shared" si="9"/>
        <v/>
      </c>
      <c r="G106" s="3" t="str">
        <f t="shared" si="13"/>
        <v>amarilla</v>
      </c>
      <c r="H106" t="s">
        <v>23</v>
      </c>
      <c r="I106">
        <v>4</v>
      </c>
    </row>
    <row r="107" spans="1:9" x14ac:dyDescent="0.2">
      <c r="A107" t="s">
        <v>56</v>
      </c>
      <c r="B107" t="s">
        <v>27</v>
      </c>
      <c r="C107" t="s">
        <v>5</v>
      </c>
      <c r="D107">
        <v>0</v>
      </c>
      <c r="E107" s="3" t="str">
        <f t="shared" si="14"/>
        <v>azul</v>
      </c>
      <c r="F107" s="3" t="str">
        <f t="shared" si="9"/>
        <v/>
      </c>
      <c r="G107" s="3" t="str">
        <f t="shared" si="13"/>
        <v/>
      </c>
      <c r="H107" t="s">
        <v>23</v>
      </c>
      <c r="I107">
        <v>2</v>
      </c>
    </row>
    <row r="108" spans="1:9" x14ac:dyDescent="0.2">
      <c r="A108" t="s">
        <v>41</v>
      </c>
      <c r="B108" t="s">
        <v>27</v>
      </c>
      <c r="C108" t="s">
        <v>5</v>
      </c>
      <c r="D108">
        <v>0</v>
      </c>
      <c r="E108" s="3" t="str">
        <f t="shared" si="14"/>
        <v>azul</v>
      </c>
      <c r="F108" s="3" t="str">
        <f t="shared" si="9"/>
        <v/>
      </c>
      <c r="G108" s="3" t="str">
        <f t="shared" si="13"/>
        <v/>
      </c>
      <c r="H108" t="s">
        <v>23</v>
      </c>
      <c r="I108">
        <v>1</v>
      </c>
    </row>
    <row r="109" spans="1:9" x14ac:dyDescent="0.2">
      <c r="A109" t="s">
        <v>57</v>
      </c>
      <c r="B109" t="s">
        <v>27</v>
      </c>
      <c r="C109" t="s">
        <v>6</v>
      </c>
      <c r="D109">
        <v>0.7</v>
      </c>
      <c r="E109" s="3" t="str">
        <f t="shared" si="14"/>
        <v/>
      </c>
      <c r="F109" s="3" t="str">
        <f t="shared" si="9"/>
        <v/>
      </c>
      <c r="G109" s="3" t="str">
        <f t="shared" si="13"/>
        <v>azul</v>
      </c>
      <c r="H109" t="s">
        <v>23</v>
      </c>
      <c r="I109">
        <v>1</v>
      </c>
    </row>
    <row r="110" spans="1:9" x14ac:dyDescent="0.2">
      <c r="A110" t="s">
        <v>56</v>
      </c>
      <c r="B110" t="s">
        <v>27</v>
      </c>
      <c r="C110" t="s">
        <v>6</v>
      </c>
      <c r="D110">
        <v>0</v>
      </c>
      <c r="E110" s="3" t="str">
        <f t="shared" si="14"/>
        <v/>
      </c>
      <c r="F110" s="3" t="str">
        <f t="shared" si="9"/>
        <v/>
      </c>
      <c r="G110" s="3" t="str">
        <f t="shared" si="13"/>
        <v>azul</v>
      </c>
      <c r="H110" t="s">
        <v>23</v>
      </c>
      <c r="I110">
        <v>1</v>
      </c>
    </row>
    <row r="111" spans="1:9" x14ac:dyDescent="0.2">
      <c r="A111" t="s">
        <v>24</v>
      </c>
      <c r="B111" t="s">
        <v>28</v>
      </c>
      <c r="C111" t="s">
        <v>6</v>
      </c>
      <c r="D111">
        <v>5.6150000000000002</v>
      </c>
      <c r="E111" s="3" t="str">
        <f t="shared" si="14"/>
        <v/>
      </c>
      <c r="F111" s="3" t="str">
        <f t="shared" si="9"/>
        <v/>
      </c>
      <c r="G111" s="3" t="str">
        <f t="shared" si="13"/>
        <v>verde</v>
      </c>
      <c r="H111" t="s">
        <v>23</v>
      </c>
      <c r="I111">
        <v>2</v>
      </c>
    </row>
    <row r="112" spans="1:9" x14ac:dyDescent="0.2">
      <c r="A112" t="s">
        <v>24</v>
      </c>
      <c r="B112" t="s">
        <v>28</v>
      </c>
      <c r="C112" t="s">
        <v>5</v>
      </c>
      <c r="D112">
        <v>0</v>
      </c>
      <c r="E112" s="3" t="str">
        <f t="shared" si="14"/>
        <v>azul</v>
      </c>
      <c r="F112" s="3" t="str">
        <f t="shared" si="9"/>
        <v/>
      </c>
      <c r="G112" s="3" t="str">
        <f t="shared" si="13"/>
        <v/>
      </c>
      <c r="H112" t="s">
        <v>23</v>
      </c>
      <c r="I112">
        <v>1</v>
      </c>
    </row>
  </sheetData>
  <pageMargins left="0.7" right="0.7" top="0.75" bottom="0.75" header="0.3" footer="0.3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motisi</dc:creator>
  <cp:lastModifiedBy>Edwin Treminio (CATIE)</cp:lastModifiedBy>
  <dcterms:created xsi:type="dcterms:W3CDTF">2019-09-20T23:42:49Z</dcterms:created>
  <dcterms:modified xsi:type="dcterms:W3CDTF">2020-05-22T19:23:39Z</dcterms:modified>
</cp:coreProperties>
</file>