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catieeducacion-my.sharepoint.com/personal/edwin_treminio_catie_ac_cr/Documents/PROCAGICA/MapasAlertas/mapaAlertaET420/dataEpid/"/>
    </mc:Choice>
  </mc:AlternateContent>
  <xr:revisionPtr revIDLastSave="19" documentId="13_ncr:1_{C7AECF8B-9DAF-48AF-84FB-76FA8DAAAF1F}" xr6:coauthVersionLast="45" xr6:coauthVersionMax="45" xr10:uidLastSave="{3A13B6C4-1C4F-418B-BDBC-31D506DFE54A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Sheet1!$A$1:$I$40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6" i="1" l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3" i="1"/>
  <c r="G4" i="1"/>
  <c r="G5" i="1"/>
  <c r="G6" i="1"/>
  <c r="G7" i="1"/>
  <c r="F31" i="1"/>
  <c r="F32" i="1"/>
  <c r="F33" i="1"/>
  <c r="F34" i="1"/>
  <c r="F35" i="1"/>
  <c r="F36" i="1"/>
  <c r="F37" i="1"/>
  <c r="F38" i="1"/>
  <c r="F39" i="1"/>
  <c r="F40" i="1"/>
  <c r="F20" i="1"/>
  <c r="F21" i="1"/>
  <c r="F22" i="1"/>
  <c r="F23" i="1"/>
  <c r="F24" i="1"/>
  <c r="F25" i="1"/>
  <c r="F26" i="1"/>
  <c r="F27" i="1"/>
  <c r="F28" i="1"/>
  <c r="F29" i="1"/>
  <c r="F30" i="1"/>
  <c r="F14" i="1"/>
  <c r="F15" i="1"/>
  <c r="F16" i="1"/>
  <c r="F17" i="1"/>
  <c r="F18" i="1"/>
  <c r="F19" i="1"/>
  <c r="F12" i="1"/>
  <c r="F13" i="1"/>
  <c r="F3" i="1"/>
  <c r="F4" i="1"/>
  <c r="F5" i="1"/>
  <c r="F6" i="1"/>
  <c r="F7" i="1"/>
  <c r="F8" i="1"/>
  <c r="F9" i="1"/>
  <c r="F10" i="1"/>
  <c r="F11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G2" i="1" l="1"/>
  <c r="F2" i="1"/>
  <c r="E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Edwin Treminio</author>
  </authors>
  <commentList>
    <comment ref="C1" authorId="0" shapeId="0" xr:uid="{5F5A29B7-DBE2-4006-BED5-648FD5293A92}">
      <text>
        <r>
          <rPr>
            <b/>
            <sz val="9"/>
            <color indexed="81"/>
            <rFont val="Tahoma"/>
            <family val="2"/>
          </rPr>
          <t>Edwin Treminio:</t>
        </r>
        <r>
          <rPr>
            <sz val="9"/>
            <color indexed="81"/>
            <rFont val="Tahoma"/>
            <family val="2"/>
          </rPr>
          <t xml:space="preserve">
Esta columna incluye las categorías: Variedades resistentes, Variedades medianamente resistentes y Variedades susceptibles</t>
        </r>
      </text>
    </comment>
    <comment ref="D1" authorId="0" shapeId="0" xr:uid="{D8FB9A5F-D48F-4A16-88B2-856A69C4D83B}">
      <text>
        <r>
          <rPr>
            <b/>
            <sz val="9"/>
            <color indexed="81"/>
            <rFont val="Tahoma"/>
            <family val="2"/>
          </rPr>
          <t>Edwin Treminio:</t>
        </r>
        <r>
          <rPr>
            <sz val="9"/>
            <color indexed="81"/>
            <rFont val="Tahoma"/>
            <family val="2"/>
          </rPr>
          <t xml:space="preserve">
Esta columna incluye el promedio de la incidencia</t>
        </r>
      </text>
    </comment>
  </commentList>
</comments>
</file>

<file path=xl/sharedStrings.xml><?xml version="1.0" encoding="utf-8"?>
<sst xmlns="http://schemas.openxmlformats.org/spreadsheetml/2006/main" count="165" uniqueCount="26">
  <si>
    <t>CATVariedad</t>
  </si>
  <si>
    <t>Media</t>
  </si>
  <si>
    <t>alertaRes</t>
  </si>
  <si>
    <t>alertaMed</t>
  </si>
  <si>
    <t>alertaSus</t>
  </si>
  <si>
    <t>OCOTEPEQUE</t>
  </si>
  <si>
    <t>LEMPIRA</t>
  </si>
  <si>
    <t>LA PAZ (HON)</t>
  </si>
  <si>
    <t>SANTA BARBARA</t>
  </si>
  <si>
    <t>OLANCHO</t>
  </si>
  <si>
    <t>COMAYAGUA</t>
  </si>
  <si>
    <t>EL PARAISO</t>
  </si>
  <si>
    <t>COPAN</t>
  </si>
  <si>
    <t>Resistentes</t>
  </si>
  <si>
    <t>Susceptibles</t>
  </si>
  <si>
    <t>INTIBUCA</t>
  </si>
  <si>
    <t>Medianamente resistentes</t>
  </si>
  <si>
    <t>Periodo</t>
  </si>
  <si>
    <t>Antes de cosecha</t>
  </si>
  <si>
    <t>PAIS</t>
  </si>
  <si>
    <t>HONDURAS</t>
  </si>
  <si>
    <t>Después de cosecha</t>
  </si>
  <si>
    <t>RRAT5</t>
  </si>
  <si>
    <t>YORO</t>
  </si>
  <si>
    <t>Durante cosecha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</si>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</sst>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1" fillId="0" borderId="0" xfId="0" applyFont="1"/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zoomScale="80" zoomScaleNormal="80" workbookViewId="0">
      <selection activeCell="K10" sqref="K10"/>
    </sheetView>
  </sheetViews>
  <sheetFormatPr baseColWidth="10" defaultColWidth="11.42578125" defaultRowHeight="12.75" x14ac:dyDescent="0.2"/>
  <cols>
    <col min="1" max="1" width="21.7109375" bestFit="1" customWidth="1"/>
    <col min="2" max="2" width="21.7109375" customWidth="1"/>
    <col min="3" max="3" width="24.140625" bestFit="1" customWidth="1"/>
    <col min="4" max="4" width="17.7109375" bestFit="1" customWidth="1"/>
    <col min="5" max="5" width="10.5703125" customWidth="1"/>
    <col min="6" max="6" width="15.42578125" customWidth="1"/>
    <col min="7" max="7" width="19.5703125" customWidth="1"/>
  </cols>
  <sheetData>
    <row r="1" spans="1:9" x14ac:dyDescent="0.2">
      <c r="A1" s="3" t="s">
        <v>22</v>
      </c>
      <c r="B1" s="3" t="s">
        <v>17</v>
      </c>
      <c r="C1" s="3" t="s">
        <v>0</v>
      </c>
      <c r="D1" s="3" t="s">
        <v>1</v>
      </c>
      <c r="E1" s="2" t="s">
        <v>2</v>
      </c>
      <c r="F1" s="2" t="s">
        <v>3</v>
      </c>
      <c r="G1" s="2" t="s">
        <v>4</v>
      </c>
      <c r="H1" s="2" t="s">
        <v>19</v>
      </c>
      <c r="I1" s="2" t="s">
        <v>25</v>
      </c>
    </row>
    <row r="2" spans="1:9" s="4" customFormat="1" x14ac:dyDescent="0.2">
      <c r="A2" s="1" t="s">
        <v>10</v>
      </c>
      <c r="B2" s="1" t="s">
        <v>18</v>
      </c>
      <c r="C2" s="1" t="s">
        <v>14</v>
      </c>
      <c r="D2" s="1">
        <v>8.6750000000000007</v>
      </c>
      <c r="E2" s="5" t="str">
        <f>IF($C2="Resistentes",IF($B2="Antes de cosecha",IF($D2&lt;3,"azul",IF($D2&lt;5,"verde",IF($D2&lt;10,"amarilla",IF($D2&lt;20,"naranja","roja")))),IF($D2&lt;3,"azul",IF($D2&lt;5,"verde",IF($D2&lt;20,"amarilla",IF($D2&lt;30,"naranja","roja"))))),"")</f>
        <v/>
      </c>
      <c r="F2" s="5" t="str">
        <f>IF($C2="Medianamente resistentes",IF($B2="Antes de cosecha",IF($D2&lt;5,"azul",IF($D2&lt;10,"verde",IF($D2&lt;15,"amarilla",IF($D2&lt;20,"naranja","roja")))),IF($D2&lt;5,"azul",IF($D2&lt;15,"verde",IF($D2&lt;20,"amarilla",IF($D2&lt;30,"naranja","roja"))))),"")</f>
        <v/>
      </c>
      <c r="G2" s="5" t="str">
        <f>IF($C2="Susceptibles",IF($B2="Antes de cosecha",IF($D2&lt;3,"azul",IF($D2&lt;5,"verde",IF($D2&lt;10,"amarilla",IF($D2&lt;20,"naranja","roja")))),IF($D2&lt;5,"azul",IF($D2&lt;15,"verde",IF($D2&lt;20,"amarilla",IF($D2&lt;30,"naranja","roja"))))),"")</f>
        <v>amarilla</v>
      </c>
      <c r="H2" s="4" t="s">
        <v>20</v>
      </c>
      <c r="I2" s="4">
        <v>2</v>
      </c>
    </row>
    <row r="3" spans="1:9" s="4" customFormat="1" x14ac:dyDescent="0.2">
      <c r="A3" s="1" t="s">
        <v>23</v>
      </c>
      <c r="B3" s="1" t="s">
        <v>18</v>
      </c>
      <c r="C3" s="1" t="s">
        <v>13</v>
      </c>
      <c r="D3" s="1">
        <v>0</v>
      </c>
      <c r="E3" s="5" t="str">
        <f t="shared" ref="E3:E40" si="0">IF($C3="Resistentes",IF($B3="Antes de cosecha",IF($D3&lt;3,"azul",IF($D3&lt;5,"verde",IF($D3&lt;10,"amarilla",IF($D3&lt;20,"naranja","roja")))),IF($D3&lt;3,"azul",IF($D3&lt;5,"verde",IF($D3&lt;20,"amarilla",IF($D3&lt;30,"naranja","roja"))))),"")</f>
        <v>azul</v>
      </c>
      <c r="F3" s="5" t="str">
        <f t="shared" ref="F3:F29" si="1">IF($C3="Medianamente resistentes",IF($B3="Antes de cosecha",IF($D3&lt;5,"azul",IF($D3&lt;10,"verde",IF($D3&lt;15,"amarilla",IF($D3&lt;20,"naranja","roja")))),IF($D3&lt;5,"azul",IF($D3&lt;15,"verde",IF($D3&lt;20,"amarilla",IF($D3&lt;30,"naranja","roja"))))),"")</f>
        <v/>
      </c>
      <c r="G3" s="5" t="str">
        <f t="shared" ref="G3:G40" si="2">IF($C3="Susceptibles",IF($B3="Antes de cosecha",IF($D3&lt;3,"azul",IF($D3&lt;5,"verde",IF($D3&lt;10,"amarilla",IF($D3&lt;20,"naranja","roja")))),IF($D3&lt;5,"azul",IF($D3&lt;15,"verde",IF($D3&lt;20,"amarilla",IF($D3&lt;30,"naranja","roja"))))),"")</f>
        <v/>
      </c>
      <c r="H3" s="4" t="s">
        <v>20</v>
      </c>
      <c r="I3" s="4">
        <v>1</v>
      </c>
    </row>
    <row r="4" spans="1:9" s="4" customFormat="1" x14ac:dyDescent="0.2">
      <c r="A4" s="1" t="s">
        <v>8</v>
      </c>
      <c r="B4" s="1" t="s">
        <v>18</v>
      </c>
      <c r="C4" s="1" t="s">
        <v>14</v>
      </c>
      <c r="D4" s="1">
        <v>9.7899999999999991</v>
      </c>
      <c r="E4" s="5" t="str">
        <f t="shared" si="0"/>
        <v/>
      </c>
      <c r="F4" s="5" t="str">
        <f t="shared" si="1"/>
        <v/>
      </c>
      <c r="G4" s="5" t="str">
        <f t="shared" si="2"/>
        <v>amarilla</v>
      </c>
      <c r="H4" s="4" t="s">
        <v>20</v>
      </c>
      <c r="I4" s="4">
        <v>4</v>
      </c>
    </row>
    <row r="5" spans="1:9" s="4" customFormat="1" x14ac:dyDescent="0.2">
      <c r="A5" s="1" t="s">
        <v>5</v>
      </c>
      <c r="B5" s="1" t="s">
        <v>18</v>
      </c>
      <c r="C5" s="1" t="s">
        <v>14</v>
      </c>
      <c r="D5" s="1">
        <v>1.02</v>
      </c>
      <c r="E5" s="5" t="str">
        <f t="shared" si="0"/>
        <v/>
      </c>
      <c r="F5" s="5" t="str">
        <f t="shared" si="1"/>
        <v/>
      </c>
      <c r="G5" s="5" t="str">
        <f t="shared" si="2"/>
        <v>azul</v>
      </c>
      <c r="H5" s="4" t="s">
        <v>20</v>
      </c>
      <c r="I5" s="4">
        <v>6</v>
      </c>
    </row>
    <row r="6" spans="1:9" s="4" customFormat="1" x14ac:dyDescent="0.2">
      <c r="A6" s="1" t="s">
        <v>7</v>
      </c>
      <c r="B6" s="1" t="s">
        <v>18</v>
      </c>
      <c r="C6" s="1" t="s">
        <v>14</v>
      </c>
      <c r="D6" s="1">
        <v>2.9</v>
      </c>
      <c r="E6" s="5" t="str">
        <f t="shared" si="0"/>
        <v/>
      </c>
      <c r="F6" s="5" t="str">
        <f t="shared" si="1"/>
        <v/>
      </c>
      <c r="G6" s="5" t="str">
        <f t="shared" si="2"/>
        <v>azul</v>
      </c>
      <c r="H6" s="4" t="s">
        <v>20</v>
      </c>
      <c r="I6" s="4">
        <v>1</v>
      </c>
    </row>
    <row r="7" spans="1:9" s="4" customFormat="1" x14ac:dyDescent="0.2">
      <c r="A7" s="1" t="s">
        <v>12</v>
      </c>
      <c r="B7" s="1" t="s">
        <v>18</v>
      </c>
      <c r="C7" s="1" t="s">
        <v>14</v>
      </c>
      <c r="D7" s="1">
        <v>0.95499999999999996</v>
      </c>
      <c r="E7" s="5" t="str">
        <f t="shared" si="0"/>
        <v/>
      </c>
      <c r="F7" s="5" t="str">
        <f t="shared" si="1"/>
        <v/>
      </c>
      <c r="G7" s="5" t="str">
        <f t="shared" si="2"/>
        <v>azul</v>
      </c>
      <c r="H7" s="4" t="s">
        <v>20</v>
      </c>
      <c r="I7" s="4">
        <v>2</v>
      </c>
    </row>
    <row r="8" spans="1:9" s="4" customFormat="1" x14ac:dyDescent="0.2">
      <c r="A8" s="1" t="s">
        <v>15</v>
      </c>
      <c r="B8" s="1" t="s">
        <v>18</v>
      </c>
      <c r="C8" s="1" t="s">
        <v>16</v>
      </c>
      <c r="D8" s="1">
        <v>2.79</v>
      </c>
      <c r="E8" s="5" t="str">
        <f t="shared" si="0"/>
        <v/>
      </c>
      <c r="F8" s="5" t="str">
        <f t="shared" si="1"/>
        <v>azul</v>
      </c>
      <c r="G8" s="5" t="str">
        <f t="shared" si="2"/>
        <v/>
      </c>
      <c r="H8" s="4" t="s">
        <v>20</v>
      </c>
      <c r="I8" s="4">
        <v>7</v>
      </c>
    </row>
    <row r="9" spans="1:9" s="4" customFormat="1" x14ac:dyDescent="0.2">
      <c r="A9" s="1" t="s">
        <v>7</v>
      </c>
      <c r="B9" s="1" t="s">
        <v>18</v>
      </c>
      <c r="C9" s="1" t="s">
        <v>16</v>
      </c>
      <c r="D9" s="1">
        <v>1.95</v>
      </c>
      <c r="E9" s="5" t="str">
        <f t="shared" si="0"/>
        <v/>
      </c>
      <c r="F9" s="5" t="str">
        <f t="shared" si="1"/>
        <v>azul</v>
      </c>
      <c r="G9" s="5" t="str">
        <f t="shared" si="2"/>
        <v/>
      </c>
      <c r="H9" s="4" t="s">
        <v>20</v>
      </c>
      <c r="I9" s="4">
        <v>4</v>
      </c>
    </row>
    <row r="10" spans="1:9" s="4" customFormat="1" x14ac:dyDescent="0.2">
      <c r="A10" s="1" t="s">
        <v>5</v>
      </c>
      <c r="B10" s="1" t="s">
        <v>18</v>
      </c>
      <c r="C10" s="1" t="s">
        <v>16</v>
      </c>
      <c r="D10" s="1">
        <v>6.98</v>
      </c>
      <c r="E10" s="5" t="str">
        <f t="shared" si="0"/>
        <v/>
      </c>
      <c r="F10" s="5" t="str">
        <f t="shared" si="1"/>
        <v>verde</v>
      </c>
      <c r="G10" s="5" t="str">
        <f t="shared" si="2"/>
        <v/>
      </c>
      <c r="H10" s="4" t="s">
        <v>20</v>
      </c>
      <c r="I10" s="4">
        <v>4</v>
      </c>
    </row>
    <row r="11" spans="1:9" s="4" customFormat="1" x14ac:dyDescent="0.2">
      <c r="A11" s="1" t="s">
        <v>10</v>
      </c>
      <c r="B11" s="1" t="s">
        <v>18</v>
      </c>
      <c r="C11" s="1" t="s">
        <v>16</v>
      </c>
      <c r="D11" s="1">
        <v>7.24</v>
      </c>
      <c r="E11" s="5" t="str">
        <f t="shared" si="0"/>
        <v/>
      </c>
      <c r="F11" s="5" t="str">
        <f t="shared" si="1"/>
        <v>verde</v>
      </c>
      <c r="G11" s="5" t="str">
        <f t="shared" si="2"/>
        <v/>
      </c>
      <c r="H11" s="4" t="s">
        <v>20</v>
      </c>
      <c r="I11" s="4">
        <v>14</v>
      </c>
    </row>
    <row r="12" spans="1:9" s="4" customFormat="1" x14ac:dyDescent="0.2">
      <c r="A12" s="1" t="s">
        <v>12</v>
      </c>
      <c r="B12" s="1" t="s">
        <v>18</v>
      </c>
      <c r="C12" s="1" t="s">
        <v>16</v>
      </c>
      <c r="D12" s="1">
        <v>10.77</v>
      </c>
      <c r="E12" s="5" t="str">
        <f t="shared" si="0"/>
        <v/>
      </c>
      <c r="F12" s="5" t="str">
        <f>IF($C12="Medianamente resistentes",IF($B12="Antes de cosecha",IF($D12&lt;5,"azul",IF($D12&lt;10,"verde",IF($D12&lt;15,"amarilla",IF($D12&lt;20,"naranja","roja")))),IF($D12&lt;5,"azul",IF($D12&lt;15,"verde",IF($D12&lt;20,"amarilla",IF($D12&lt;30,"naranja","roja"))))),"")</f>
        <v>amarilla</v>
      </c>
      <c r="G12" s="5" t="str">
        <f t="shared" si="2"/>
        <v/>
      </c>
      <c r="H12" s="4" t="s">
        <v>20</v>
      </c>
      <c r="I12" s="4">
        <v>25</v>
      </c>
    </row>
    <row r="13" spans="1:9" s="4" customFormat="1" x14ac:dyDescent="0.2">
      <c r="A13" s="1" t="s">
        <v>11</v>
      </c>
      <c r="B13" s="1" t="s">
        <v>18</v>
      </c>
      <c r="C13" s="1" t="s">
        <v>16</v>
      </c>
      <c r="D13" s="1">
        <v>5.4</v>
      </c>
      <c r="E13" s="5" t="str">
        <f t="shared" si="0"/>
        <v/>
      </c>
      <c r="F13" s="5" t="str">
        <f t="shared" si="1"/>
        <v>verde</v>
      </c>
      <c r="G13" s="5" t="str">
        <f t="shared" si="2"/>
        <v/>
      </c>
      <c r="H13" s="4" t="s">
        <v>20</v>
      </c>
      <c r="I13" s="4">
        <v>4</v>
      </c>
    </row>
    <row r="14" spans="1:9" s="4" customFormat="1" x14ac:dyDescent="0.2">
      <c r="A14" s="1" t="s">
        <v>12</v>
      </c>
      <c r="B14" s="1" t="s">
        <v>18</v>
      </c>
      <c r="C14" s="1" t="s">
        <v>13</v>
      </c>
      <c r="D14" s="1">
        <v>0</v>
      </c>
      <c r="E14" s="5" t="str">
        <f t="shared" si="0"/>
        <v>azul</v>
      </c>
      <c r="F14" s="5" t="str">
        <f>IF($C14="Medianamente resistentes",IF($B14="Antes de cosecha",IF($D14&lt;5,"azul",IF($D14&lt;10,"verde",IF($D14&lt;15,"amarilla",IF($D14&lt;20,"naranja","roja")))),IF($D14&lt;5,"azul",IF($D14&lt;15,"verde",IF($D14&lt;20,"amarilla",IF($D14&lt;30,"naranja","roja"))))),"")</f>
        <v/>
      </c>
      <c r="G14" s="5" t="str">
        <f t="shared" si="2"/>
        <v/>
      </c>
      <c r="H14" s="4" t="s">
        <v>20</v>
      </c>
      <c r="I14" s="4">
        <v>2</v>
      </c>
    </row>
    <row r="15" spans="1:9" s="4" customFormat="1" x14ac:dyDescent="0.2">
      <c r="A15" s="1" t="s">
        <v>8</v>
      </c>
      <c r="B15" s="1" t="s">
        <v>18</v>
      </c>
      <c r="C15" s="1" t="s">
        <v>13</v>
      </c>
      <c r="D15" s="1">
        <v>7.4999999999999997E-2</v>
      </c>
      <c r="E15" s="5" t="str">
        <f t="shared" si="0"/>
        <v>azul</v>
      </c>
      <c r="F15" s="5" t="str">
        <f t="shared" si="1"/>
        <v/>
      </c>
      <c r="G15" s="5" t="str">
        <f t="shared" si="2"/>
        <v/>
      </c>
      <c r="H15" s="4" t="s">
        <v>20</v>
      </c>
      <c r="I15" s="4">
        <v>2</v>
      </c>
    </row>
    <row r="16" spans="1:9" s="4" customFormat="1" x14ac:dyDescent="0.2">
      <c r="A16" s="1" t="s">
        <v>11</v>
      </c>
      <c r="B16" s="1" t="s">
        <v>18</v>
      </c>
      <c r="C16" s="1" t="s">
        <v>13</v>
      </c>
      <c r="D16" s="1">
        <v>0.23</v>
      </c>
      <c r="E16" s="5" t="str">
        <f t="shared" si="0"/>
        <v>azul</v>
      </c>
      <c r="F16" s="5" t="str">
        <f t="shared" si="1"/>
        <v/>
      </c>
      <c r="G16" s="5" t="str">
        <f t="shared" si="2"/>
        <v/>
      </c>
      <c r="H16" s="4" t="s">
        <v>20</v>
      </c>
      <c r="I16" s="4">
        <v>1</v>
      </c>
    </row>
    <row r="17" spans="1:9" s="4" customFormat="1" x14ac:dyDescent="0.2">
      <c r="A17" s="1" t="s">
        <v>9</v>
      </c>
      <c r="B17" s="1" t="s">
        <v>18</v>
      </c>
      <c r="C17" s="1" t="s">
        <v>16</v>
      </c>
      <c r="D17" s="1">
        <v>6.75</v>
      </c>
      <c r="E17" s="5" t="str">
        <f t="shared" si="0"/>
        <v/>
      </c>
      <c r="F17" s="5" t="str">
        <f t="shared" si="1"/>
        <v>verde</v>
      </c>
      <c r="G17" s="5" t="str">
        <f t="shared" si="2"/>
        <v/>
      </c>
      <c r="H17" s="4" t="s">
        <v>20</v>
      </c>
      <c r="I17" s="4">
        <v>1</v>
      </c>
    </row>
    <row r="18" spans="1:9" s="4" customFormat="1" x14ac:dyDescent="0.2">
      <c r="A18" s="1" t="s">
        <v>8</v>
      </c>
      <c r="B18" s="1" t="s">
        <v>18</v>
      </c>
      <c r="C18" s="1" t="s">
        <v>16</v>
      </c>
      <c r="D18" s="1">
        <v>7.66</v>
      </c>
      <c r="E18" s="5" t="str">
        <f t="shared" si="0"/>
        <v/>
      </c>
      <c r="F18" s="5" t="str">
        <f t="shared" si="1"/>
        <v>verde</v>
      </c>
      <c r="G18" s="5" t="str">
        <f t="shared" si="2"/>
        <v/>
      </c>
      <c r="H18" s="4" t="s">
        <v>20</v>
      </c>
      <c r="I18" s="4">
        <v>15</v>
      </c>
    </row>
    <row r="19" spans="1:9" s="4" customFormat="1" x14ac:dyDescent="0.2">
      <c r="A19" s="1" t="s">
        <v>23</v>
      </c>
      <c r="B19" s="1" t="s">
        <v>18</v>
      </c>
      <c r="C19" s="1" t="s">
        <v>16</v>
      </c>
      <c r="D19" s="1">
        <v>0.77</v>
      </c>
      <c r="E19" s="5" t="str">
        <f t="shared" si="0"/>
        <v/>
      </c>
      <c r="F19" s="5" t="str">
        <f t="shared" si="1"/>
        <v>azul</v>
      </c>
      <c r="G19" s="5" t="str">
        <f t="shared" si="2"/>
        <v/>
      </c>
      <c r="H19" s="4" t="s">
        <v>20</v>
      </c>
      <c r="I19" s="4">
        <v>3</v>
      </c>
    </row>
    <row r="20" spans="1:9" s="4" customFormat="1" x14ac:dyDescent="0.2">
      <c r="A20" s="1" t="s">
        <v>7</v>
      </c>
      <c r="B20" s="1" t="s">
        <v>21</v>
      </c>
      <c r="C20" s="1" t="s">
        <v>13</v>
      </c>
      <c r="D20" s="1">
        <v>0</v>
      </c>
      <c r="E20" s="5" t="str">
        <f t="shared" si="0"/>
        <v>azul</v>
      </c>
      <c r="F20" s="5" t="str">
        <f>IF($C20="Medianamente resistentes",IF($B20="Antes de cosecha",IF($D20&lt;5,"azul",IF($D20&lt;10,"verde",IF($D20&lt;15,"amarilla",IF($D20&lt;20,"naranja","roja")))),IF($D20&lt;5,"azul",IF($D20&lt;15,"verde",IF($D20&lt;20,"amarilla",IF($D20&lt;30,"naranja","roja"))))),"")</f>
        <v/>
      </c>
      <c r="G20" s="5" t="str">
        <f t="shared" si="2"/>
        <v/>
      </c>
      <c r="H20" s="4" t="s">
        <v>20</v>
      </c>
      <c r="I20" s="4">
        <v>1</v>
      </c>
    </row>
    <row r="21" spans="1:9" s="4" customFormat="1" x14ac:dyDescent="0.2">
      <c r="A21" s="1" t="s">
        <v>11</v>
      </c>
      <c r="B21" s="1" t="s">
        <v>21</v>
      </c>
      <c r="C21" s="1" t="s">
        <v>13</v>
      </c>
      <c r="D21" s="1">
        <v>0</v>
      </c>
      <c r="E21" s="5" t="str">
        <f t="shared" si="0"/>
        <v>azul</v>
      </c>
      <c r="F21" s="5" t="str">
        <f t="shared" si="1"/>
        <v/>
      </c>
      <c r="G21" s="5" t="str">
        <f t="shared" si="2"/>
        <v/>
      </c>
      <c r="H21" s="4" t="s">
        <v>20</v>
      </c>
      <c r="I21" s="4">
        <v>3</v>
      </c>
    </row>
    <row r="22" spans="1:9" x14ac:dyDescent="0.2">
      <c r="A22" s="1" t="s">
        <v>8</v>
      </c>
      <c r="B22" s="1" t="s">
        <v>21</v>
      </c>
      <c r="C22" s="1" t="s">
        <v>13</v>
      </c>
      <c r="D22" s="1">
        <v>1</v>
      </c>
      <c r="E22" s="5" t="str">
        <f t="shared" si="0"/>
        <v>azul</v>
      </c>
      <c r="F22" s="5" t="str">
        <f t="shared" si="1"/>
        <v/>
      </c>
      <c r="G22" s="5" t="str">
        <f t="shared" si="2"/>
        <v/>
      </c>
      <c r="H22" s="4" t="s">
        <v>20</v>
      </c>
      <c r="I22">
        <v>1</v>
      </c>
    </row>
    <row r="23" spans="1:9" x14ac:dyDescent="0.2">
      <c r="A23" s="1" t="s">
        <v>5</v>
      </c>
      <c r="B23" s="1" t="s">
        <v>21</v>
      </c>
      <c r="C23" s="1" t="s">
        <v>14</v>
      </c>
      <c r="D23" s="1">
        <v>0</v>
      </c>
      <c r="E23" s="5" t="str">
        <f t="shared" si="0"/>
        <v/>
      </c>
      <c r="F23" s="5" t="str">
        <f t="shared" si="1"/>
        <v/>
      </c>
      <c r="G23" s="5" t="str">
        <f t="shared" si="2"/>
        <v>azul</v>
      </c>
      <c r="H23" s="4" t="s">
        <v>20</v>
      </c>
      <c r="I23">
        <v>2</v>
      </c>
    </row>
    <row r="24" spans="1:9" x14ac:dyDescent="0.2">
      <c r="A24" s="1" t="s">
        <v>7</v>
      </c>
      <c r="B24" s="1" t="s">
        <v>21</v>
      </c>
      <c r="C24" s="1" t="s">
        <v>14</v>
      </c>
      <c r="D24" s="1">
        <v>1.1399999999999999</v>
      </c>
      <c r="E24" s="5" t="str">
        <f t="shared" si="0"/>
        <v/>
      </c>
      <c r="F24" s="5" t="str">
        <f t="shared" si="1"/>
        <v/>
      </c>
      <c r="G24" s="5" t="str">
        <f t="shared" si="2"/>
        <v>azul</v>
      </c>
      <c r="H24" s="4" t="s">
        <v>20</v>
      </c>
      <c r="I24">
        <v>1</v>
      </c>
    </row>
    <row r="25" spans="1:9" x14ac:dyDescent="0.2">
      <c r="A25" s="1" t="s">
        <v>12</v>
      </c>
      <c r="B25" s="1" t="s">
        <v>21</v>
      </c>
      <c r="C25" s="1" t="s">
        <v>14</v>
      </c>
      <c r="D25" s="1">
        <v>0.13</v>
      </c>
      <c r="E25" s="5" t="str">
        <f t="shared" si="0"/>
        <v/>
      </c>
      <c r="F25" s="5" t="str">
        <f t="shared" si="1"/>
        <v/>
      </c>
      <c r="G25" s="5" t="str">
        <f t="shared" si="2"/>
        <v>azul</v>
      </c>
      <c r="H25" s="4" t="s">
        <v>20</v>
      </c>
      <c r="I25">
        <v>2</v>
      </c>
    </row>
    <row r="26" spans="1:9" x14ac:dyDescent="0.2">
      <c r="A26" s="1" t="s">
        <v>7</v>
      </c>
      <c r="B26" s="1" t="s">
        <v>21</v>
      </c>
      <c r="C26" s="1" t="s">
        <v>16</v>
      </c>
      <c r="D26" s="1">
        <v>4.3185714285714303</v>
      </c>
      <c r="E26" s="5" t="str">
        <f t="shared" si="0"/>
        <v/>
      </c>
      <c r="F26" s="5" t="str">
        <f t="shared" si="1"/>
        <v>azul</v>
      </c>
      <c r="G26" s="5" t="str">
        <f>IF($C26="Susceptibles",IF($B26="Antes de cosecha",IF($D26&lt;3,"azul",IF($D26&lt;5,"verde",IF($D26&lt;10,"amarilla",IF($D26&lt;20,"naranja","roja")))),IF($D26&lt;5,"azul",IF($D26&lt;15,"verde",IF($D26&lt;20,"amarilla",IF($D26&lt;30,"naranja","roja"))))),"")</f>
        <v/>
      </c>
      <c r="H26" s="4" t="s">
        <v>20</v>
      </c>
      <c r="I26">
        <v>7</v>
      </c>
    </row>
    <row r="27" spans="1:9" x14ac:dyDescent="0.2">
      <c r="A27" s="1" t="s">
        <v>15</v>
      </c>
      <c r="B27" s="1" t="s">
        <v>21</v>
      </c>
      <c r="C27" s="1" t="s">
        <v>16</v>
      </c>
      <c r="D27" s="1">
        <v>1.1871428571428599</v>
      </c>
      <c r="E27" s="5" t="str">
        <f t="shared" si="0"/>
        <v/>
      </c>
      <c r="F27" s="5" t="str">
        <f t="shared" si="1"/>
        <v>azul</v>
      </c>
      <c r="G27" s="5" t="str">
        <f t="shared" si="2"/>
        <v/>
      </c>
      <c r="H27" s="4" t="s">
        <v>20</v>
      </c>
      <c r="I27">
        <v>7</v>
      </c>
    </row>
    <row r="28" spans="1:9" x14ac:dyDescent="0.2">
      <c r="A28" s="1" t="s">
        <v>11</v>
      </c>
      <c r="B28" s="1" t="s">
        <v>21</v>
      </c>
      <c r="C28" s="1" t="s">
        <v>16</v>
      </c>
      <c r="D28" s="1">
        <v>9.2283333333333299</v>
      </c>
      <c r="E28" s="5" t="str">
        <f t="shared" si="0"/>
        <v/>
      </c>
      <c r="F28" s="5" t="str">
        <f t="shared" si="1"/>
        <v>verde</v>
      </c>
      <c r="G28" s="5" t="str">
        <f t="shared" si="2"/>
        <v/>
      </c>
      <c r="H28" s="4" t="s">
        <v>20</v>
      </c>
      <c r="I28">
        <v>6</v>
      </c>
    </row>
    <row r="29" spans="1:9" x14ac:dyDescent="0.2">
      <c r="A29" s="1" t="s">
        <v>12</v>
      </c>
      <c r="B29" s="1" t="s">
        <v>21</v>
      </c>
      <c r="C29" s="1" t="s">
        <v>16</v>
      </c>
      <c r="D29" s="1">
        <v>1.79</v>
      </c>
      <c r="E29" s="5" t="str">
        <f t="shared" si="0"/>
        <v/>
      </c>
      <c r="F29" s="5" t="str">
        <f t="shared" si="1"/>
        <v>azul</v>
      </c>
      <c r="G29" s="5" t="str">
        <f t="shared" si="2"/>
        <v/>
      </c>
      <c r="H29" s="4" t="s">
        <v>20</v>
      </c>
      <c r="I29">
        <v>5</v>
      </c>
    </row>
    <row r="30" spans="1:9" x14ac:dyDescent="0.2">
      <c r="A30" s="1" t="s">
        <v>10</v>
      </c>
      <c r="B30" s="1" t="s">
        <v>21</v>
      </c>
      <c r="C30" s="1" t="s">
        <v>16</v>
      </c>
      <c r="D30" s="1">
        <v>6.9950000000000001</v>
      </c>
      <c r="E30" s="5" t="str">
        <f t="shared" si="0"/>
        <v/>
      </c>
      <c r="F30" s="5" t="str">
        <f>IF($C30="Medianamente resistentes",IF($B30="Antes de cosecha",IF($D30&lt;5,"azul",IF($D30&lt;10,"verde",IF($D30&lt;15,"amarilla",IF($D30&lt;20,"naranja","roja")))),IF($D30&lt;5,"azul",IF($D30&lt;15,"verde",IF($D30&lt;20,"amarilla",IF($D30&lt;30,"naranja","roja"))))),"")</f>
        <v>verde</v>
      </c>
      <c r="G30" s="5" t="str">
        <f t="shared" si="2"/>
        <v/>
      </c>
      <c r="H30" s="4" t="s">
        <v>20</v>
      </c>
      <c r="I30">
        <v>2</v>
      </c>
    </row>
    <row r="31" spans="1:9" x14ac:dyDescent="0.2">
      <c r="A31" s="1" t="s">
        <v>23</v>
      </c>
      <c r="B31" s="1" t="s">
        <v>21</v>
      </c>
      <c r="C31" s="1" t="s">
        <v>16</v>
      </c>
      <c r="D31" s="1">
        <v>2.4500000000000002</v>
      </c>
      <c r="E31" s="5" t="str">
        <f t="shared" si="0"/>
        <v/>
      </c>
      <c r="F31" s="5" t="str">
        <f>IF($C31="Medianamente resistentes",IF($B31="Antes de cosecha",IF($D31&lt;5,"azul",IF($D31&lt;10,"verde",IF($D31&lt;15,"amarilla",IF($D31&lt;20,"naranja","roja")))),IF($D31&lt;5,"azul",IF($D31&lt;15,"verde",IF($D31&lt;20,"amarilla",IF($D31&lt;30,"naranja","roja"))))),"")</f>
        <v>azul</v>
      </c>
      <c r="G31" s="5" t="str">
        <f t="shared" si="2"/>
        <v/>
      </c>
      <c r="H31" s="4" t="s">
        <v>20</v>
      </c>
      <c r="I31">
        <v>4</v>
      </c>
    </row>
    <row r="32" spans="1:9" x14ac:dyDescent="0.2">
      <c r="A32" s="1" t="s">
        <v>8</v>
      </c>
      <c r="B32" s="1" t="s">
        <v>21</v>
      </c>
      <c r="C32" s="1" t="s">
        <v>16</v>
      </c>
      <c r="D32" s="1">
        <v>11.673</v>
      </c>
      <c r="E32" s="5" t="str">
        <f t="shared" si="0"/>
        <v/>
      </c>
      <c r="F32" s="5" t="str">
        <f t="shared" ref="F32:F40" si="3">IF($C32="Medianamente resistentes",IF($B32="Antes de cosecha",IF($D32&lt;5,"azul",IF($D32&lt;10,"verde",IF($D32&lt;15,"amarilla",IF($D32&lt;20,"naranja","roja")))),IF($D32&lt;5,"azul",IF($D32&lt;15,"verde",IF($D32&lt;20,"amarilla",IF($D32&lt;30,"naranja","roja"))))),"")</f>
        <v>verde</v>
      </c>
      <c r="G32" s="5" t="str">
        <f t="shared" si="2"/>
        <v/>
      </c>
      <c r="H32" s="4" t="s">
        <v>20</v>
      </c>
      <c r="I32">
        <v>10</v>
      </c>
    </row>
    <row r="33" spans="1:9" x14ac:dyDescent="0.2">
      <c r="A33" s="1" t="s">
        <v>9</v>
      </c>
      <c r="B33" s="1" t="s">
        <v>21</v>
      </c>
      <c r="C33" s="1" t="s">
        <v>16</v>
      </c>
      <c r="D33" s="1">
        <v>6.24</v>
      </c>
      <c r="E33" s="5" t="str">
        <f t="shared" si="0"/>
        <v/>
      </c>
      <c r="F33" s="5" t="str">
        <f t="shared" si="3"/>
        <v>verde</v>
      </c>
      <c r="G33" s="5" t="str">
        <f t="shared" si="2"/>
        <v/>
      </c>
      <c r="H33" s="4" t="s">
        <v>20</v>
      </c>
      <c r="I33">
        <v>5</v>
      </c>
    </row>
    <row r="34" spans="1:9" x14ac:dyDescent="0.2">
      <c r="A34" s="1" t="s">
        <v>5</v>
      </c>
      <c r="B34" s="1" t="s">
        <v>21</v>
      </c>
      <c r="C34" s="1" t="s">
        <v>16</v>
      </c>
      <c r="D34" s="1">
        <v>0</v>
      </c>
      <c r="E34" s="5" t="str">
        <f t="shared" si="0"/>
        <v/>
      </c>
      <c r="F34" s="5" t="str">
        <f t="shared" si="3"/>
        <v>azul</v>
      </c>
      <c r="G34" s="5" t="str">
        <f t="shared" si="2"/>
        <v/>
      </c>
      <c r="H34" s="4" t="s">
        <v>20</v>
      </c>
      <c r="I34">
        <v>1</v>
      </c>
    </row>
    <row r="35" spans="1:9" x14ac:dyDescent="0.2">
      <c r="A35" t="s">
        <v>6</v>
      </c>
      <c r="B35" t="s">
        <v>21</v>
      </c>
      <c r="C35" t="s">
        <v>16</v>
      </c>
      <c r="D35">
        <v>6.6083333333333298</v>
      </c>
      <c r="E35" s="5" t="str">
        <f t="shared" si="0"/>
        <v/>
      </c>
      <c r="F35" s="5" t="str">
        <f t="shared" si="3"/>
        <v>verde</v>
      </c>
      <c r="G35" s="5" t="str">
        <f t="shared" si="2"/>
        <v/>
      </c>
      <c r="H35" s="4" t="s">
        <v>20</v>
      </c>
      <c r="I35">
        <v>6</v>
      </c>
    </row>
    <row r="36" spans="1:9" x14ac:dyDescent="0.2">
      <c r="A36" t="s">
        <v>8</v>
      </c>
      <c r="B36" t="s">
        <v>24</v>
      </c>
      <c r="C36" t="s">
        <v>14</v>
      </c>
      <c r="D36">
        <v>1.29</v>
      </c>
      <c r="E36" s="5" t="str">
        <f t="shared" si="0"/>
        <v/>
      </c>
      <c r="F36" s="5" t="str">
        <f t="shared" si="3"/>
        <v/>
      </c>
      <c r="G36" s="5" t="str">
        <f t="shared" si="2"/>
        <v>azul</v>
      </c>
      <c r="H36" s="4" t="s">
        <v>20</v>
      </c>
      <c r="I36">
        <v>1</v>
      </c>
    </row>
    <row r="37" spans="1:9" x14ac:dyDescent="0.2">
      <c r="A37" t="s">
        <v>23</v>
      </c>
      <c r="B37" t="s">
        <v>24</v>
      </c>
      <c r="C37" t="s">
        <v>14</v>
      </c>
      <c r="D37">
        <v>1.37</v>
      </c>
      <c r="E37" s="5" t="str">
        <f t="shared" si="0"/>
        <v/>
      </c>
      <c r="F37" s="5" t="str">
        <f t="shared" si="3"/>
        <v/>
      </c>
      <c r="G37" s="5" t="str">
        <f t="shared" si="2"/>
        <v>azul</v>
      </c>
      <c r="H37" s="4" t="s">
        <v>20</v>
      </c>
      <c r="I37">
        <v>1</v>
      </c>
    </row>
    <row r="38" spans="1:9" x14ac:dyDescent="0.2">
      <c r="A38" t="s">
        <v>11</v>
      </c>
      <c r="B38" t="s">
        <v>24</v>
      </c>
      <c r="C38" t="s">
        <v>16</v>
      </c>
      <c r="D38">
        <v>9.24</v>
      </c>
      <c r="E38" s="5" t="str">
        <f t="shared" si="0"/>
        <v/>
      </c>
      <c r="F38" s="5" t="str">
        <f t="shared" si="3"/>
        <v>verde</v>
      </c>
      <c r="G38" s="5" t="str">
        <f t="shared" si="2"/>
        <v/>
      </c>
      <c r="H38" s="4" t="s">
        <v>20</v>
      </c>
      <c r="I38">
        <v>1</v>
      </c>
    </row>
    <row r="39" spans="1:9" x14ac:dyDescent="0.2">
      <c r="A39" t="s">
        <v>8</v>
      </c>
      <c r="B39" t="s">
        <v>24</v>
      </c>
      <c r="C39" t="s">
        <v>16</v>
      </c>
      <c r="D39">
        <v>3.05</v>
      </c>
      <c r="E39" s="5" t="str">
        <f t="shared" si="0"/>
        <v/>
      </c>
      <c r="F39" s="5" t="str">
        <f t="shared" si="3"/>
        <v>azul</v>
      </c>
      <c r="G39" s="5" t="str">
        <f t="shared" si="2"/>
        <v/>
      </c>
      <c r="H39" s="4" t="s">
        <v>20</v>
      </c>
      <c r="I39">
        <v>1</v>
      </c>
    </row>
    <row r="40" spans="1:9" x14ac:dyDescent="0.2">
      <c r="A40" t="s">
        <v>23</v>
      </c>
      <c r="B40" t="s">
        <v>24</v>
      </c>
      <c r="C40" t="s">
        <v>16</v>
      </c>
      <c r="D40">
        <v>0.66500000000000004</v>
      </c>
      <c r="E40" s="5" t="str">
        <f t="shared" si="0"/>
        <v/>
      </c>
      <c r="F40" s="5" t="str">
        <f t="shared" si="3"/>
        <v>azul</v>
      </c>
      <c r="G40" s="5" t="str">
        <f t="shared" si="2"/>
        <v/>
      </c>
      <c r="H40" s="4" t="s">
        <v>20</v>
      </c>
      <c r="I40">
        <v>2</v>
      </c>
    </row>
  </sheetData>
  <dataConsolidate/>
  <pageMargins left="0.7" right="0.7" top="0.75" bottom="0.75" header="0.3" footer="0.3"/>
  <pageSetup orientation="portrait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 Treminio (CATIE)</cp:lastModifiedBy>
  <dcterms:created xsi:type="dcterms:W3CDTF">2019-09-20T23:42:49Z</dcterms:created>
  <dcterms:modified xsi:type="dcterms:W3CDTF">2020-05-22T19:29:48Z</dcterms:modified>
</cp:coreProperties>
</file>