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ego back up\COBRA Toolbox avances\Home Office\Doctorado\Tesis Diego\Tesis models\RhodopseudomonasSubmission\"/>
    </mc:Choice>
  </mc:AlternateContent>
  <xr:revisionPtr revIDLastSave="0" documentId="8_{AC097BBA-C9A6-48A9-9FB9-00F3C51ADCAD}" xr6:coauthVersionLast="47" xr6:coauthVersionMax="47" xr10:uidLastSave="{00000000-0000-0000-0000-000000000000}"/>
  <bookViews>
    <workbookView xWindow="-110" yWindow="-110" windowWidth="38620" windowHeight="10300" xr2:uid="{83303470-0FFB-429C-9E3D-EEE17EE4F972}"/>
  </bookViews>
  <sheets>
    <sheet name="PM1" sheetId="1" r:id="rId1"/>
    <sheet name="PM2" sheetId="2" r:id="rId2"/>
    <sheet name="PM3" sheetId="3" r:id="rId3"/>
  </sheets>
  <definedNames>
    <definedName name="_xlnm._FilterDatabase" localSheetId="0" hidden="1">'PM1'!$I$1:$I$93</definedName>
    <definedName name="_xlnm._FilterDatabase" localSheetId="1" hidden="1">'PM2'!$I$1:$I$78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3" l="1"/>
  <c r="C95" i="3"/>
  <c r="C94" i="3"/>
  <c r="C93" i="3"/>
  <c r="G96" i="3"/>
  <c r="G95" i="3"/>
  <c r="G94" i="3"/>
  <c r="G93" i="3"/>
  <c r="D71" i="2"/>
  <c r="D70" i="2"/>
  <c r="D69" i="2"/>
  <c r="D68" i="2"/>
  <c r="H71" i="2"/>
  <c r="H70" i="2"/>
  <c r="H69" i="2"/>
  <c r="H68" i="2"/>
  <c r="D86" i="1"/>
  <c r="D85" i="1"/>
  <c r="D84" i="1"/>
  <c r="D83" i="1"/>
  <c r="H86" i="1"/>
  <c r="H85" i="1"/>
  <c r="H84" i="1"/>
  <c r="H83" i="1"/>
  <c r="H77" i="2" l="1"/>
  <c r="G102" i="3"/>
  <c r="G103" i="3"/>
  <c r="H78" i="2"/>
  <c r="H92" i="1"/>
  <c r="C102" i="3"/>
  <c r="C103" i="3"/>
  <c r="C98" i="3"/>
  <c r="C99" i="3"/>
  <c r="C100" i="3"/>
  <c r="C101" i="3"/>
  <c r="G98" i="3"/>
  <c r="G100" i="3"/>
  <c r="G101" i="3"/>
  <c r="G99" i="3"/>
  <c r="D77" i="2"/>
  <c r="D78" i="2"/>
  <c r="D75" i="2"/>
  <c r="D73" i="2"/>
  <c r="D74" i="2"/>
  <c r="D76" i="2"/>
  <c r="H74" i="2"/>
  <c r="H75" i="2"/>
  <c r="H76" i="2"/>
  <c r="H73" i="2"/>
  <c r="D92" i="1"/>
  <c r="D93" i="1"/>
  <c r="D90" i="1"/>
  <c r="D88" i="1"/>
  <c r="D91" i="1"/>
  <c r="D89" i="1"/>
  <c r="H93" i="1"/>
  <c r="H88" i="1"/>
  <c r="H89" i="1"/>
  <c r="H90" i="1"/>
  <c r="H91" i="1"/>
</calcChain>
</file>

<file path=xl/sharedStrings.xml><?xml version="1.0" encoding="utf-8"?>
<sst xmlns="http://schemas.openxmlformats.org/spreadsheetml/2006/main" count="1859" uniqueCount="486">
  <si>
    <t>PM1</t>
  </si>
  <si>
    <t>Source</t>
  </si>
  <si>
    <t>Growth</t>
  </si>
  <si>
    <t>Conclusion</t>
  </si>
  <si>
    <t>A2</t>
  </si>
  <si>
    <t>L-Arabinose</t>
  </si>
  <si>
    <t>arab__L_e</t>
  </si>
  <si>
    <t>Non-growth</t>
  </si>
  <si>
    <t>FN</t>
  </si>
  <si>
    <t>TP</t>
  </si>
  <si>
    <t>A3</t>
  </si>
  <si>
    <t>N-Acetyl-D-Glucosamine</t>
  </si>
  <si>
    <t>anhgm_e</t>
  </si>
  <si>
    <t>A5</t>
  </si>
  <si>
    <t>Succinic Acid</t>
  </si>
  <si>
    <t>succ_e</t>
  </si>
  <si>
    <t>A6</t>
  </si>
  <si>
    <t>D-Galactose</t>
  </si>
  <si>
    <t>gal_e</t>
  </si>
  <si>
    <t>A7</t>
  </si>
  <si>
    <t>L-Aspartic Acid</t>
  </si>
  <si>
    <t>asp__L_e</t>
  </si>
  <si>
    <t>A8</t>
  </si>
  <si>
    <t>L-Proline</t>
  </si>
  <si>
    <t>pro__L_e</t>
  </si>
  <si>
    <t>A9</t>
  </si>
  <si>
    <t>D-Alanine</t>
  </si>
  <si>
    <t>ala__D_e</t>
  </si>
  <si>
    <t>Not Growth</t>
  </si>
  <si>
    <t>TN</t>
  </si>
  <si>
    <t>A10</t>
  </si>
  <si>
    <t>D-Trehalose</t>
  </si>
  <si>
    <t>tre_e</t>
  </si>
  <si>
    <t>A11</t>
  </si>
  <si>
    <t>D-Mannose</t>
  </si>
  <si>
    <t>man_e</t>
  </si>
  <si>
    <t>A12</t>
  </si>
  <si>
    <t>Dulcitol</t>
  </si>
  <si>
    <t>galt_e</t>
  </si>
  <si>
    <t>B1</t>
  </si>
  <si>
    <t>D-Serine</t>
  </si>
  <si>
    <t>ser__D_e</t>
  </si>
  <si>
    <t>B2</t>
  </si>
  <si>
    <t>D-Sorbitol</t>
  </si>
  <si>
    <t>sbt__D_e</t>
  </si>
  <si>
    <t>B3</t>
  </si>
  <si>
    <t>Glycerol</t>
  </si>
  <si>
    <t>glyc_e</t>
  </si>
  <si>
    <t>B4</t>
  </si>
  <si>
    <t>L-Fucose</t>
  </si>
  <si>
    <t>fuc__L_e</t>
  </si>
  <si>
    <t>B5</t>
  </si>
  <si>
    <t>D-Glucuronic Acid</t>
  </si>
  <si>
    <t>glcur_e</t>
  </si>
  <si>
    <t>B6</t>
  </si>
  <si>
    <t>D-Gluconic Acid</t>
  </si>
  <si>
    <t>glcn_e</t>
  </si>
  <si>
    <t>B7</t>
  </si>
  <si>
    <t>D,L-a-Glycerol Phosphate</t>
  </si>
  <si>
    <t>glyc3p_e</t>
  </si>
  <si>
    <t>B8</t>
  </si>
  <si>
    <t>D-Xylose</t>
  </si>
  <si>
    <t>xyl__D_e</t>
  </si>
  <si>
    <t>B9</t>
  </si>
  <si>
    <t>L-Lactic Acid</t>
  </si>
  <si>
    <t>lac__L_e</t>
  </si>
  <si>
    <t>B10</t>
  </si>
  <si>
    <t>Formic Acid</t>
  </si>
  <si>
    <t>for_e</t>
  </si>
  <si>
    <t>B11</t>
  </si>
  <si>
    <t>D-Mannitol</t>
  </si>
  <si>
    <t>mnl_e</t>
  </si>
  <si>
    <t>B12</t>
  </si>
  <si>
    <t>L-Glutamic Acid</t>
  </si>
  <si>
    <t>glu__L_e</t>
  </si>
  <si>
    <t>C1</t>
  </si>
  <si>
    <t>D-Glucose-6-Phosphate</t>
  </si>
  <si>
    <t>g6p_e</t>
  </si>
  <si>
    <t>C2</t>
  </si>
  <si>
    <t>D-Galactonic Acid-g-Lactone</t>
  </si>
  <si>
    <t>galctn__D_e</t>
  </si>
  <si>
    <t>C3</t>
  </si>
  <si>
    <t>D,L-Malic Acid</t>
  </si>
  <si>
    <t>mal__D_e</t>
  </si>
  <si>
    <t>C4</t>
  </si>
  <si>
    <t>D-Ribose</t>
  </si>
  <si>
    <t>rib__D_e</t>
  </si>
  <si>
    <t>C6</t>
  </si>
  <si>
    <t>L-Rhamnose</t>
  </si>
  <si>
    <t>rmn_e</t>
  </si>
  <si>
    <t>C7</t>
  </si>
  <si>
    <t>D-Fructose</t>
  </si>
  <si>
    <t>fru_e</t>
  </si>
  <si>
    <t>C8</t>
  </si>
  <si>
    <t>Acetic Acid</t>
  </si>
  <si>
    <t>ac_e</t>
  </si>
  <si>
    <t>C9</t>
  </si>
  <si>
    <t>a-D-Glucose</t>
  </si>
  <si>
    <t>glc__D_e</t>
  </si>
  <si>
    <t>C10</t>
  </si>
  <si>
    <t>Maltose</t>
  </si>
  <si>
    <t>malt_e</t>
  </si>
  <si>
    <t>C11</t>
  </si>
  <si>
    <t>D-Melibiose</t>
  </si>
  <si>
    <t>melib_e</t>
  </si>
  <si>
    <t>C12</t>
  </si>
  <si>
    <t>Thymidine</t>
  </si>
  <si>
    <t>thymd_e</t>
  </si>
  <si>
    <t>D1</t>
  </si>
  <si>
    <t>L-Asparagine</t>
  </si>
  <si>
    <t>asn__L_e</t>
  </si>
  <si>
    <t>D2</t>
  </si>
  <si>
    <t>D-Aspartic Acid</t>
  </si>
  <si>
    <t>asp__D_e</t>
  </si>
  <si>
    <t>D3</t>
  </si>
  <si>
    <t>D-Glucosaminic Acid</t>
  </si>
  <si>
    <t>gam_e</t>
  </si>
  <si>
    <t>D4</t>
  </si>
  <si>
    <t>1,2-Propanediol</t>
  </si>
  <si>
    <t>12ppd__S_e</t>
  </si>
  <si>
    <t>D6</t>
  </si>
  <si>
    <t>a-Ketoglutaric Acid</t>
  </si>
  <si>
    <t>akg_e</t>
  </si>
  <si>
    <t>D7</t>
  </si>
  <si>
    <t>a-Ketobutyric Acid</t>
  </si>
  <si>
    <t>2obut_c</t>
  </si>
  <si>
    <t>D9</t>
  </si>
  <si>
    <t>a-D-Lactose</t>
  </si>
  <si>
    <t>lcts_e</t>
  </si>
  <si>
    <t>D11</t>
  </si>
  <si>
    <t>Sucrose</t>
  </si>
  <si>
    <t>sucr_e</t>
  </si>
  <si>
    <t>D12</t>
  </si>
  <si>
    <t>Uridine</t>
  </si>
  <si>
    <t>uri_e</t>
  </si>
  <si>
    <t>E1</t>
  </si>
  <si>
    <t>L-Glutamine</t>
  </si>
  <si>
    <t>gln__L_e</t>
  </si>
  <si>
    <t>E3</t>
  </si>
  <si>
    <t>D-Glucose-1-Phosphate</t>
  </si>
  <si>
    <t>g1p_e</t>
  </si>
  <si>
    <t>E4</t>
  </si>
  <si>
    <t>D-Fructose-6-Phosphate</t>
  </si>
  <si>
    <t>f6p_e</t>
  </si>
  <si>
    <t>E6</t>
  </si>
  <si>
    <t>a-Hydroxyglutaric Acid-g-Lactone</t>
  </si>
  <si>
    <t>NA</t>
  </si>
  <si>
    <t>E7</t>
  </si>
  <si>
    <t>a-Hydroxybutyric Acid</t>
  </si>
  <si>
    <t>E9</t>
  </si>
  <si>
    <t>Adonitol</t>
  </si>
  <si>
    <t>rbt_e</t>
  </si>
  <si>
    <t>E10</t>
  </si>
  <si>
    <t>Maltotriose</t>
  </si>
  <si>
    <t>malttr_e</t>
  </si>
  <si>
    <t>E11</t>
  </si>
  <si>
    <t>2`-Deoxyadenosine</t>
  </si>
  <si>
    <t>dad_2_e</t>
  </si>
  <si>
    <t>E12</t>
  </si>
  <si>
    <t>Adenosine</t>
  </si>
  <si>
    <t>adn_e</t>
  </si>
  <si>
    <t>F1</t>
  </si>
  <si>
    <t>Gly-Asp</t>
  </si>
  <si>
    <t>gly_e/asp__L_e</t>
  </si>
  <si>
    <t>F2</t>
  </si>
  <si>
    <t>Citric Acid</t>
  </si>
  <si>
    <t>cit_e</t>
  </si>
  <si>
    <t>F3</t>
  </si>
  <si>
    <t>m-Inositol</t>
  </si>
  <si>
    <t>inost_e</t>
  </si>
  <si>
    <t>F4</t>
  </si>
  <si>
    <t>D-Threonine</t>
  </si>
  <si>
    <t>F5</t>
  </si>
  <si>
    <t>Fumaric Acid</t>
  </si>
  <si>
    <t>fum_e</t>
  </si>
  <si>
    <t>F7</t>
  </si>
  <si>
    <t>Propionic Acid</t>
  </si>
  <si>
    <t>ppa_e</t>
  </si>
  <si>
    <t>F8</t>
  </si>
  <si>
    <t>Mucic Acid</t>
  </si>
  <si>
    <t>galct__D_e</t>
  </si>
  <si>
    <t>F9</t>
  </si>
  <si>
    <t>Glycolic Acid</t>
  </si>
  <si>
    <t>glyclt_e</t>
  </si>
  <si>
    <t>F10</t>
  </si>
  <si>
    <t>Glyoxylic Acid</t>
  </si>
  <si>
    <t>glx_c</t>
  </si>
  <si>
    <t>F11</t>
  </si>
  <si>
    <t>D-Cellobiose</t>
  </si>
  <si>
    <t>cellb_e</t>
  </si>
  <si>
    <t>F12</t>
  </si>
  <si>
    <t>Inosine</t>
  </si>
  <si>
    <t>ins_e</t>
  </si>
  <si>
    <t>G1</t>
  </si>
  <si>
    <t>Gly-Glu</t>
  </si>
  <si>
    <t>gly_e/glu__L_e</t>
  </si>
  <si>
    <t>G3</t>
  </si>
  <si>
    <t>L-Serine</t>
  </si>
  <si>
    <t>ser__L_e</t>
  </si>
  <si>
    <t>G4</t>
  </si>
  <si>
    <t>L-Threonine</t>
  </si>
  <si>
    <t>thr__L_e</t>
  </si>
  <si>
    <t>FP</t>
  </si>
  <si>
    <t>G5</t>
  </si>
  <si>
    <t>L-Alanine</t>
  </si>
  <si>
    <t>ala__L_e</t>
  </si>
  <si>
    <t>G6</t>
  </si>
  <si>
    <t>Ala-Gly</t>
  </si>
  <si>
    <t>ala__L_e/gly_e</t>
  </si>
  <si>
    <t>G7</t>
  </si>
  <si>
    <t>Acetoacetic Acid</t>
  </si>
  <si>
    <t>acac_e</t>
  </si>
  <si>
    <t>G8</t>
  </si>
  <si>
    <t>N-Acetyl-D-Mannosamine</t>
  </si>
  <si>
    <t>acmana_e</t>
  </si>
  <si>
    <t>G11</t>
  </si>
  <si>
    <t>D-Malic Acid</t>
  </si>
  <si>
    <t>G12</t>
  </si>
  <si>
    <t>L-Malic Acid</t>
  </si>
  <si>
    <t>mal__L_e</t>
  </si>
  <si>
    <t>H1</t>
  </si>
  <si>
    <t>Gly-Pro</t>
  </si>
  <si>
    <t>H3</t>
  </si>
  <si>
    <t>m-Hydroxyphenyl Acetic Acid</t>
  </si>
  <si>
    <t>H4</t>
  </si>
  <si>
    <t>Tyramine</t>
  </si>
  <si>
    <t>tym_e</t>
  </si>
  <si>
    <t>H6</t>
  </si>
  <si>
    <t>L-Lyxose</t>
  </si>
  <si>
    <t>lyx__L_e</t>
  </si>
  <si>
    <t>H8</t>
  </si>
  <si>
    <t>Pyruvic Acid</t>
  </si>
  <si>
    <t>pyr_e</t>
  </si>
  <si>
    <t>H10</t>
  </si>
  <si>
    <t>D-Galacturonic Acid</t>
  </si>
  <si>
    <t>galur_e</t>
  </si>
  <si>
    <t>H11</t>
  </si>
  <si>
    <t>Phenylethylamine</t>
  </si>
  <si>
    <t>H12</t>
  </si>
  <si>
    <t>2-Aminoethanol</t>
  </si>
  <si>
    <t>etha_e</t>
  </si>
  <si>
    <t>Accuracy</t>
  </si>
  <si>
    <t>Sensitivity</t>
  </si>
  <si>
    <t>Specificity</t>
  </si>
  <si>
    <t>Positive predicted</t>
  </si>
  <si>
    <t>Negative predicted</t>
  </si>
  <si>
    <t>Matthews correlation</t>
  </si>
  <si>
    <t>Initial Simulation</t>
  </si>
  <si>
    <t>Glycogen</t>
  </si>
  <si>
    <t>glycogen_e</t>
  </si>
  <si>
    <t>Inulin</t>
  </si>
  <si>
    <t>Mannan</t>
  </si>
  <si>
    <t>mannan_e</t>
  </si>
  <si>
    <t>N-Acetyl-D-Galactosamine</t>
  </si>
  <si>
    <t>acgal_e</t>
  </si>
  <si>
    <t>N-Acetyl-Neuraminic Acid</t>
  </si>
  <si>
    <t>acnam_e</t>
  </si>
  <si>
    <t>D-Arabinose</t>
  </si>
  <si>
    <t>arab__D_e</t>
  </si>
  <si>
    <t>D-Arabitol</t>
  </si>
  <si>
    <t>abt__D_e</t>
  </si>
  <si>
    <t>L-Arabitol</t>
  </si>
  <si>
    <t>abt_e</t>
  </si>
  <si>
    <t>Arbutin</t>
  </si>
  <si>
    <t>arbt_e</t>
  </si>
  <si>
    <t>2-Deoxy-D-Ribose</t>
  </si>
  <si>
    <t>drib_e</t>
  </si>
  <si>
    <t>3-0-b-D-Galactopyranosyl-D-Arabinose</t>
  </si>
  <si>
    <t>L-Glucose</t>
  </si>
  <si>
    <t>a-Methyl-D-Glucoside</t>
  </si>
  <si>
    <t>madg_e</t>
  </si>
  <si>
    <t>b-Methyl-D-Galactoside</t>
  </si>
  <si>
    <t>mbdg_e</t>
  </si>
  <si>
    <t>b-Methyl-D-Glucuronic Acid</t>
  </si>
  <si>
    <t>metglcur_e</t>
  </si>
  <si>
    <t>Palatinose</t>
  </si>
  <si>
    <t>pala_e </t>
  </si>
  <si>
    <t>D-Raffinose</t>
  </si>
  <si>
    <t>raffin_e</t>
  </si>
  <si>
    <t>Salicin</t>
  </si>
  <si>
    <t>salcn_e</t>
  </si>
  <si>
    <t>L-Sorbose</t>
  </si>
  <si>
    <t>srb__L_e</t>
  </si>
  <si>
    <t>D5</t>
  </si>
  <si>
    <t>Stachyose</t>
  </si>
  <si>
    <t>stys_e</t>
  </si>
  <si>
    <t>D-Tagatose</t>
  </si>
  <si>
    <t>tag__D_e</t>
  </si>
  <si>
    <t>D8</t>
  </si>
  <si>
    <t>Xylitol</t>
  </si>
  <si>
    <t>xylt_e</t>
  </si>
  <si>
    <t>D10</t>
  </si>
  <si>
    <t>g-Amino-N-Butyric Acid</t>
  </si>
  <si>
    <t>4abut_e</t>
  </si>
  <si>
    <t>d-Amino Valeric Acid</t>
  </si>
  <si>
    <t>5aptn_e</t>
  </si>
  <si>
    <t>Butyric Acid</t>
  </si>
  <si>
    <t>but_e</t>
  </si>
  <si>
    <t>Capric Acid</t>
  </si>
  <si>
    <t>dca_e</t>
  </si>
  <si>
    <t>E2</t>
  </si>
  <si>
    <t>Caproic Acid</t>
  </si>
  <si>
    <t>hxa_e</t>
  </si>
  <si>
    <t>Citraconic Acid</t>
  </si>
  <si>
    <t>citac_e</t>
  </si>
  <si>
    <t>D,L-Citramalic Acid</t>
  </si>
  <si>
    <t>citm_e</t>
  </si>
  <si>
    <t>2-Hydroxybenzoic acid</t>
  </si>
  <si>
    <t>4-Hydroxybenzoic Acid</t>
  </si>
  <si>
    <t>4hbz_e</t>
  </si>
  <si>
    <t>E8</t>
  </si>
  <si>
    <t>b-Hydroxybutyric Acid</t>
  </si>
  <si>
    <t>bhb_e</t>
  </si>
  <si>
    <t>g-Hydroxybutyric Acid</t>
  </si>
  <si>
    <t>ghb_e</t>
  </si>
  <si>
    <t>b-Hydroxypyruvic Acid</t>
  </si>
  <si>
    <t>hpyr_e</t>
  </si>
  <si>
    <t>Itaconic Acid</t>
  </si>
  <si>
    <t>itacon_e</t>
  </si>
  <si>
    <t>5-Keto-D-Gluconic Acid</t>
  </si>
  <si>
    <t>5dglcn_e</t>
  </si>
  <si>
    <t>Malonic Acid</t>
  </si>
  <si>
    <t>malon_e</t>
  </si>
  <si>
    <t>Oxalic Acid</t>
  </si>
  <si>
    <t>oxa_e</t>
  </si>
  <si>
    <t>F6</t>
  </si>
  <si>
    <t>Quinic Acid</t>
  </si>
  <si>
    <t>quin_e</t>
  </si>
  <si>
    <t>Sebacic Acid</t>
  </si>
  <si>
    <t>sebacid_e</t>
  </si>
  <si>
    <t>D-Tartaric Acid</t>
  </si>
  <si>
    <t>tartr__D_e</t>
  </si>
  <si>
    <t>L-Tartaric Acid</t>
  </si>
  <si>
    <t>tartr__L_e</t>
  </si>
  <si>
    <t>Acetamide</t>
  </si>
  <si>
    <t>ad_e</t>
  </si>
  <si>
    <t>N-Acetyl-L-Glutamic Acid</t>
  </si>
  <si>
    <t>acglu_e</t>
  </si>
  <si>
    <t>L-Arginine</t>
  </si>
  <si>
    <t>arg__L_e</t>
  </si>
  <si>
    <t>Glycine</t>
  </si>
  <si>
    <t>gly_e</t>
  </si>
  <si>
    <t>L-Histidine</t>
  </si>
  <si>
    <t>his__L_e</t>
  </si>
  <si>
    <t>L-Homoserine</t>
  </si>
  <si>
    <t>hom__L_e</t>
  </si>
  <si>
    <t>Hydroxy-L-Proline</t>
  </si>
  <si>
    <t>4hpro_LT_e</t>
  </si>
  <si>
    <t>G9</t>
  </si>
  <si>
    <t>L-Isoleucine</t>
  </si>
  <si>
    <t>ile__L_e</t>
  </si>
  <si>
    <t>G10</t>
  </si>
  <si>
    <t>L-Leucine</t>
  </si>
  <si>
    <t>leu__L_e</t>
  </si>
  <si>
    <t>L-Lysine</t>
  </si>
  <si>
    <t>lys__L_e</t>
  </si>
  <si>
    <t>L-Methionine</t>
  </si>
  <si>
    <t>met__L_e</t>
  </si>
  <si>
    <t>L-Ornithine</t>
  </si>
  <si>
    <t>orn__L_e</t>
  </si>
  <si>
    <t>H2</t>
  </si>
  <si>
    <t>L-Phenylalanine</t>
  </si>
  <si>
    <t>phe__L_e</t>
  </si>
  <si>
    <t>L-Pyroglutamic Acid</t>
  </si>
  <si>
    <t>5oxpro_e</t>
  </si>
  <si>
    <t>L-Valine</t>
  </si>
  <si>
    <t>val__L_e</t>
  </si>
  <si>
    <t>H5</t>
  </si>
  <si>
    <t>D,L-Carnitine</t>
  </si>
  <si>
    <t>crn__D_e</t>
  </si>
  <si>
    <t>H7</t>
  </si>
  <si>
    <t>D,L-Octopamine</t>
  </si>
  <si>
    <t>Putrescine</t>
  </si>
  <si>
    <t>ptrc_e</t>
  </si>
  <si>
    <t>H9</t>
  </si>
  <si>
    <t>Dihydroxyacetone</t>
  </si>
  <si>
    <t>dha_e</t>
  </si>
  <si>
    <t>2,3-Butanediol</t>
  </si>
  <si>
    <t>btd_RR_e</t>
  </si>
  <si>
    <t>2,3-Butanedione</t>
  </si>
  <si>
    <t>3-Hydroxy 2-Butanone</t>
  </si>
  <si>
    <t>actn__R_e</t>
  </si>
  <si>
    <t>Initial Conclusion</t>
  </si>
  <si>
    <t>Ammonia</t>
  </si>
  <si>
    <t>nh4_e</t>
  </si>
  <si>
    <t>Nitrite</t>
  </si>
  <si>
    <t>no2_e</t>
  </si>
  <si>
    <t>Nitrate</t>
  </si>
  <si>
    <t>no3_e</t>
  </si>
  <si>
    <t>Urea</t>
  </si>
  <si>
    <t>urea_e</t>
  </si>
  <si>
    <t>Biuret</t>
  </si>
  <si>
    <t>L-Cysteine</t>
  </si>
  <si>
    <t>cys__L_e</t>
  </si>
  <si>
    <t>L-Tryptophan</t>
  </si>
  <si>
    <t>trp__L_e</t>
  </si>
  <si>
    <t>L-Tyrosine</t>
  </si>
  <si>
    <t>tyr__L_e</t>
  </si>
  <si>
    <t>D-Asparagine</t>
  </si>
  <si>
    <t>D-Glutamic Acid</t>
  </si>
  <si>
    <t>glu__D_e</t>
  </si>
  <si>
    <t>D-Lysine</t>
  </si>
  <si>
    <t>lys__D_e</t>
  </si>
  <si>
    <t>D-Valine</t>
  </si>
  <si>
    <t>L-Citrulline</t>
  </si>
  <si>
    <t>citr__L_e</t>
  </si>
  <si>
    <t>N-Phthaloyl-L-Glutamic Acid</t>
  </si>
  <si>
    <t>Hydroxylamine</t>
  </si>
  <si>
    <t>ham_e</t>
  </si>
  <si>
    <t>Methylamine</t>
  </si>
  <si>
    <t>mma_e</t>
  </si>
  <si>
    <t>N-Amylamine</t>
  </si>
  <si>
    <t>Ethylamine</t>
  </si>
  <si>
    <t>Ethanolamine</t>
  </si>
  <si>
    <t>Ethylenediamine</t>
  </si>
  <si>
    <t>Agmatine</t>
  </si>
  <si>
    <t>agm_e</t>
  </si>
  <si>
    <t>Histamine</t>
  </si>
  <si>
    <t>hista_e</t>
  </si>
  <si>
    <t>Formamide</t>
  </si>
  <si>
    <t>frmd_e</t>
  </si>
  <si>
    <t>Glucuronamide</t>
  </si>
  <si>
    <t>D-Glucosamine</t>
  </si>
  <si>
    <t>D-Galactosamine</t>
  </si>
  <si>
    <t>galam_e</t>
  </si>
  <si>
    <t>D-Mannosamine</t>
  </si>
  <si>
    <t>N-Acetyl-D- Glucosamine</t>
  </si>
  <si>
    <t>acgam_e</t>
  </si>
  <si>
    <t>N-Acetyl-D- Galactosamine</t>
  </si>
  <si>
    <t>N-Acetyl-D- Mannosamine</t>
  </si>
  <si>
    <t>Adenine</t>
  </si>
  <si>
    <t>ade_e</t>
  </si>
  <si>
    <t>Cytidine</t>
  </si>
  <si>
    <t>cytd_e</t>
  </si>
  <si>
    <t>Cytosine</t>
  </si>
  <si>
    <t>csn_e</t>
  </si>
  <si>
    <t>Guanine</t>
  </si>
  <si>
    <t>gua_e</t>
  </si>
  <si>
    <t>Guanosine</t>
  </si>
  <si>
    <t>gsn_e</t>
  </si>
  <si>
    <t>Thymine</t>
  </si>
  <si>
    <t>thym_e</t>
  </si>
  <si>
    <t>Uracil</t>
  </si>
  <si>
    <t>ura_e</t>
  </si>
  <si>
    <t>Xanthine</t>
  </si>
  <si>
    <t>xan_e</t>
  </si>
  <si>
    <t>Xanthosine</t>
  </si>
  <si>
    <t>xtsn_e</t>
  </si>
  <si>
    <t>Uric Acid</t>
  </si>
  <si>
    <t>urate_e</t>
  </si>
  <si>
    <t>Alloxan</t>
  </si>
  <si>
    <t>CE0074_e</t>
  </si>
  <si>
    <t>Allantoin</t>
  </si>
  <si>
    <t>alltn_e</t>
  </si>
  <si>
    <t>D,L-alpha-Amino-N- Butyric Acid</t>
  </si>
  <si>
    <t>gamma-Amino-N- Butyric Acid</t>
  </si>
  <si>
    <t>D,L-alpha-Amino- Caprylic Acid</t>
  </si>
  <si>
    <t>theta-Amino-N- Valeric Acid</t>
  </si>
  <si>
    <t>alpha-Amino-N- Valeric Acid</t>
  </si>
  <si>
    <t>Ala-Asp</t>
  </si>
  <si>
    <t>ala_L_asp__L_e</t>
  </si>
  <si>
    <t>Ala-Gln</t>
  </si>
  <si>
    <t>ala_L_gln__L_e</t>
  </si>
  <si>
    <t>Ala-Glu</t>
  </si>
  <si>
    <t>ala_L_glu__L_e</t>
  </si>
  <si>
    <t>Ala-His</t>
  </si>
  <si>
    <t>ala_L_his__L_e</t>
  </si>
  <si>
    <t>Ala-Leu</t>
  </si>
  <si>
    <t>ala_L_leu__L_e</t>
  </si>
  <si>
    <t>Ala-Thr</t>
  </si>
  <si>
    <t>ala_L_Thr__L_e</t>
  </si>
  <si>
    <t>Gly-Asn</t>
  </si>
  <si>
    <t>gly_asn__L_e</t>
  </si>
  <si>
    <t>Gly-Gln</t>
  </si>
  <si>
    <t>gly_gln__L_e</t>
  </si>
  <si>
    <t>gly_glu__L_e</t>
  </si>
  <si>
    <t>Gly-Met</t>
  </si>
  <si>
    <t>gly_met__L_e</t>
  </si>
  <si>
    <t>Met-Ala</t>
  </si>
  <si>
    <t>met_L_ala__L_e</t>
  </si>
  <si>
    <t>Last simulation</t>
  </si>
  <si>
    <t xml:space="preserve">BiGG ID </t>
  </si>
  <si>
    <t>Experimental Growth</t>
  </si>
  <si>
    <t>Final Simulation</t>
  </si>
  <si>
    <t>Final conclusion</t>
  </si>
  <si>
    <t>First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</si>
</sst>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0" xfId="1" applyBorder="1"/>
  </cellXfs>
  <cellStyles count="2">
    <cellStyle name="Normal" xfId="0" builtinId="0"/>
    <cellStyle name="Normal 2" xfId="1" xr:uid="{F56467C5-5C09-4BED-957E-D9A5DA4347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8C24CA-07AA-4A37-9587-2B14E7CDB3C4}" name="Tabla1" displayName="Tabla1" ref="A1:H90" totalsRowShown="0" headerRowCellStyle="Normal 2" dataCellStyle="Normal 2">
  <tableColumns count="8">
    <tableColumn id="1" xr3:uid="{B8B3A723-8A92-4643-BD66-0264C50966FB}" name="Source" dataCellStyle="Normal 2"/>
    <tableColumn id="2" xr3:uid="{8F7513F2-4102-4584-A67F-91B360BF01A5}" name="BiGG ID " dataCellStyle="Normal 2"/>
    <tableColumn id="3" xr3:uid="{34743CF1-8E7E-4A99-B0D2-9090E94FB3D5}" name="Experimental Growth" dataCellStyle="Normal 2"/>
    <tableColumn id="4" xr3:uid="{5A94DC2A-8B44-4BF4-A3D3-D3D281862B8C}" name="Conclusion" dataCellStyle="Normal 2"/>
    <tableColumn id="5" xr3:uid="{84C13773-2DF6-4590-9CF8-8E1CFF736955}" name="Initial Simulation" dataCellStyle="Normal 2"/>
    <tableColumn id="6" xr3:uid="{33FCC8FF-DBB0-4372-9EED-346377F1CAE9}" name="Initial Conclusion" dataCellStyle="Normal 2"/>
    <tableColumn id="7" xr3:uid="{6E3E7D37-FCB6-4665-85B1-01EC58822E69}" name="Final Simulation" dataCellStyle="Normal 2"/>
    <tableColumn id="8" xr3:uid="{58EEBF3C-0A45-4885-BF93-4D6788A3FD8C}" name="Final conclusion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BE21-EAD0-4C4F-AB2E-E537F9D954BF}">
  <sheetPr>
    <tabColor theme="9" tint="0.39997558519241921"/>
  </sheetPr>
  <dimension ref="A1:I93"/>
  <sheetViews>
    <sheetView tabSelected="1" topLeftCell="C79" workbookViewId="0">
      <selection activeCell="G88" sqref="G88:H93"/>
    </sheetView>
  </sheetViews>
  <sheetFormatPr defaultRowHeight="14.5" x14ac:dyDescent="0.35"/>
  <cols>
    <col min="1" max="1" width="9.1796875" style="1"/>
    <col min="2" max="2" width="23.7265625" style="1" customWidth="1"/>
    <col min="3" max="3" width="9.81640625" style="1" customWidth="1"/>
    <col min="4" max="5" width="8.81640625" style="1"/>
    <col min="6" max="6" width="14.26953125" style="1" customWidth="1"/>
    <col min="7" max="7" width="18.7265625" style="1" customWidth="1"/>
    <col min="8" max="8" width="16.7265625" style="1" customWidth="1"/>
    <col min="9" max="9" width="19.26953125" style="1" bestFit="1" customWidth="1"/>
  </cols>
  <sheetData>
    <row r="1" spans="1:9" x14ac:dyDescent="0.35">
      <c r="A1" s="1" t="s">
        <v>0</v>
      </c>
      <c r="B1" s="1" t="s">
        <v>1</v>
      </c>
      <c r="C1" s="1" t="s">
        <v>481</v>
      </c>
      <c r="D1" s="1" t="s">
        <v>482</v>
      </c>
      <c r="E1" s="1" t="s">
        <v>3</v>
      </c>
      <c r="F1" s="1" t="s">
        <v>247</v>
      </c>
      <c r="G1" s="1" t="s">
        <v>382</v>
      </c>
      <c r="H1" s="1" t="s">
        <v>483</v>
      </c>
      <c r="I1" s="1" t="s">
        <v>484</v>
      </c>
    </row>
    <row r="2" spans="1:9" x14ac:dyDescent="0.35">
      <c r="A2" s="1" t="s">
        <v>4</v>
      </c>
      <c r="B2" s="1" t="s">
        <v>5</v>
      </c>
      <c r="C2" s="1" t="s">
        <v>6</v>
      </c>
      <c r="D2" s="1">
        <v>2.0544503523176792E-2</v>
      </c>
      <c r="E2" s="1" t="s">
        <v>2</v>
      </c>
      <c r="F2" s="1" t="s">
        <v>7</v>
      </c>
      <c r="G2" s="1" t="s">
        <v>8</v>
      </c>
      <c r="H2" s="1" t="s">
        <v>2</v>
      </c>
      <c r="I2" s="1" t="s">
        <v>9</v>
      </c>
    </row>
    <row r="3" spans="1:9" x14ac:dyDescent="0.35">
      <c r="A3" s="1" t="s">
        <v>10</v>
      </c>
      <c r="B3" s="1" t="s">
        <v>11</v>
      </c>
      <c r="C3" s="1" t="s">
        <v>12</v>
      </c>
      <c r="D3" s="1">
        <v>2.2032564333630066E-2</v>
      </c>
      <c r="E3" s="1" t="s">
        <v>2</v>
      </c>
      <c r="F3" s="1" t="s">
        <v>7</v>
      </c>
      <c r="G3" s="1" t="s">
        <v>8</v>
      </c>
      <c r="H3" s="1" t="s">
        <v>7</v>
      </c>
      <c r="I3" s="1" t="s">
        <v>8</v>
      </c>
    </row>
    <row r="4" spans="1:9" x14ac:dyDescent="0.35">
      <c r="A4" s="1" t="s">
        <v>13</v>
      </c>
      <c r="B4" s="1" t="s">
        <v>14</v>
      </c>
      <c r="C4" s="1" t="s">
        <v>15</v>
      </c>
      <c r="D4" s="1">
        <v>1.6745476827236264E-2</v>
      </c>
      <c r="E4" s="1" t="s">
        <v>2</v>
      </c>
      <c r="F4" s="1" t="s">
        <v>2</v>
      </c>
      <c r="G4" s="1" t="s">
        <v>9</v>
      </c>
      <c r="H4" s="1" t="s">
        <v>2</v>
      </c>
      <c r="I4" s="1" t="s">
        <v>9</v>
      </c>
    </row>
    <row r="5" spans="1:9" x14ac:dyDescent="0.35">
      <c r="A5" s="1" t="s">
        <v>16</v>
      </c>
      <c r="B5" s="1" t="s">
        <v>17</v>
      </c>
      <c r="C5" s="1" t="s">
        <v>18</v>
      </c>
      <c r="D5" s="1">
        <v>2.0135085341718394E-2</v>
      </c>
      <c r="E5" s="1" t="s">
        <v>2</v>
      </c>
      <c r="F5" s="1" t="s">
        <v>7</v>
      </c>
      <c r="G5" s="1" t="s">
        <v>8</v>
      </c>
      <c r="H5" s="1" t="s">
        <v>2</v>
      </c>
      <c r="I5" s="1" t="s">
        <v>9</v>
      </c>
    </row>
    <row r="6" spans="1:9" x14ac:dyDescent="0.35">
      <c r="A6" s="1" t="s">
        <v>19</v>
      </c>
      <c r="B6" s="1" t="s">
        <v>20</v>
      </c>
      <c r="C6" s="1" t="s">
        <v>21</v>
      </c>
      <c r="D6" s="1">
        <v>5.1716293154444523E-3</v>
      </c>
      <c r="E6" s="1" t="s">
        <v>2</v>
      </c>
      <c r="F6" s="1" t="s">
        <v>2</v>
      </c>
      <c r="G6" s="1" t="s">
        <v>9</v>
      </c>
      <c r="H6" s="1" t="s">
        <v>2</v>
      </c>
      <c r="I6" s="1" t="s">
        <v>9</v>
      </c>
    </row>
    <row r="7" spans="1:9" x14ac:dyDescent="0.35">
      <c r="A7" s="1" t="s">
        <v>22</v>
      </c>
      <c r="B7" s="1" t="s">
        <v>23</v>
      </c>
      <c r="C7" s="1" t="s">
        <v>24</v>
      </c>
      <c r="D7" s="1">
        <v>2.2297290391136596E-2</v>
      </c>
      <c r="E7" s="1" t="s">
        <v>2</v>
      </c>
      <c r="F7" s="1" t="s">
        <v>2</v>
      </c>
      <c r="G7" s="1" t="s">
        <v>9</v>
      </c>
      <c r="H7" s="1" t="s">
        <v>2</v>
      </c>
      <c r="I7" s="1" t="s">
        <v>9</v>
      </c>
    </row>
    <row r="8" spans="1:9" x14ac:dyDescent="0.35">
      <c r="A8" s="1" t="s">
        <v>25</v>
      </c>
      <c r="B8" s="1" t="s">
        <v>26</v>
      </c>
      <c r="C8" s="1" t="s">
        <v>27</v>
      </c>
      <c r="D8" s="1">
        <v>-2.4194809711092571E-3</v>
      </c>
      <c r="E8" s="1" t="s">
        <v>28</v>
      </c>
      <c r="F8" s="1" t="s">
        <v>7</v>
      </c>
      <c r="G8" s="1" t="s">
        <v>29</v>
      </c>
      <c r="H8" s="1" t="s">
        <v>7</v>
      </c>
      <c r="I8" s="1" t="s">
        <v>29</v>
      </c>
    </row>
    <row r="9" spans="1:9" x14ac:dyDescent="0.35">
      <c r="A9" s="1" t="s">
        <v>30</v>
      </c>
      <c r="B9" s="1" t="s">
        <v>31</v>
      </c>
      <c r="C9" s="1" t="s">
        <v>32</v>
      </c>
      <c r="D9" s="1">
        <v>1.9714075945808322E-2</v>
      </c>
      <c r="E9" s="1" t="s">
        <v>2</v>
      </c>
      <c r="F9" s="1" t="s">
        <v>2</v>
      </c>
      <c r="G9" s="1" t="s">
        <v>9</v>
      </c>
      <c r="H9" s="1" t="s">
        <v>2</v>
      </c>
      <c r="I9" s="1" t="s">
        <v>9</v>
      </c>
    </row>
    <row r="10" spans="1:9" x14ac:dyDescent="0.35">
      <c r="A10" s="1" t="s">
        <v>33</v>
      </c>
      <c r="B10" s="1" t="s">
        <v>34</v>
      </c>
      <c r="C10" s="1" t="s">
        <v>35</v>
      </c>
      <c r="D10" s="1">
        <v>1.8928847248670531E-2</v>
      </c>
      <c r="E10" s="1" t="s">
        <v>2</v>
      </c>
      <c r="F10" s="1" t="s">
        <v>7</v>
      </c>
      <c r="G10" s="1" t="s">
        <v>8</v>
      </c>
      <c r="H10" s="1" t="s">
        <v>2</v>
      </c>
      <c r="I10" s="1" t="s">
        <v>9</v>
      </c>
    </row>
    <row r="11" spans="1:9" x14ac:dyDescent="0.35">
      <c r="A11" s="1" t="s">
        <v>36</v>
      </c>
      <c r="B11" s="1" t="s">
        <v>37</v>
      </c>
      <c r="C11" s="1" t="s">
        <v>38</v>
      </c>
      <c r="D11" s="1">
        <v>2.0005018207587067E-4</v>
      </c>
      <c r="E11" s="1" t="s">
        <v>2</v>
      </c>
      <c r="F11" s="1" t="s">
        <v>7</v>
      </c>
      <c r="G11" s="1" t="s">
        <v>8</v>
      </c>
      <c r="H11" s="1" t="s">
        <v>2</v>
      </c>
      <c r="I11" s="1" t="s">
        <v>9</v>
      </c>
    </row>
    <row r="12" spans="1:9" x14ac:dyDescent="0.35">
      <c r="A12" s="1" t="s">
        <v>39</v>
      </c>
      <c r="B12" s="1" t="s">
        <v>40</v>
      </c>
      <c r="C12" s="1" t="s">
        <v>41</v>
      </c>
      <c r="D12" s="1">
        <v>-3.9831569242895033E-3</v>
      </c>
      <c r="E12" s="1" t="s">
        <v>28</v>
      </c>
      <c r="F12" s="1" t="s">
        <v>7</v>
      </c>
      <c r="G12" s="1" t="s">
        <v>29</v>
      </c>
      <c r="H12" s="1" t="s">
        <v>7</v>
      </c>
      <c r="I12" s="1" t="s">
        <v>29</v>
      </c>
    </row>
    <row r="13" spans="1:9" x14ac:dyDescent="0.35">
      <c r="A13" s="1" t="s">
        <v>42</v>
      </c>
      <c r="B13" s="1" t="s">
        <v>43</v>
      </c>
      <c r="C13" s="1" t="s">
        <v>44</v>
      </c>
      <c r="D13" s="1">
        <v>8.5364996557342259E-4</v>
      </c>
      <c r="E13" s="1" t="s">
        <v>2</v>
      </c>
      <c r="F13" s="1" t="s">
        <v>7</v>
      </c>
      <c r="G13" s="1" t="s">
        <v>8</v>
      </c>
      <c r="H13" s="1" t="s">
        <v>2</v>
      </c>
      <c r="I13" s="1" t="s">
        <v>9</v>
      </c>
    </row>
    <row r="14" spans="1:9" x14ac:dyDescent="0.35">
      <c r="A14" s="1" t="s">
        <v>45</v>
      </c>
      <c r="B14" s="1" t="s">
        <v>46</v>
      </c>
      <c r="C14" s="1" t="s">
        <v>47</v>
      </c>
      <c r="D14" s="1">
        <v>1.4835301426098886E-2</v>
      </c>
      <c r="E14" s="1" t="s">
        <v>2</v>
      </c>
      <c r="F14" s="1" t="s">
        <v>2</v>
      </c>
      <c r="G14" s="1" t="s">
        <v>9</v>
      </c>
      <c r="H14" s="1" t="s">
        <v>2</v>
      </c>
      <c r="I14" s="1" t="s">
        <v>9</v>
      </c>
    </row>
    <row r="15" spans="1:9" x14ac:dyDescent="0.35">
      <c r="A15" s="1" t="s">
        <v>48</v>
      </c>
      <c r="B15" s="1" t="s">
        <v>49</v>
      </c>
      <c r="C15" s="1" t="s">
        <v>50</v>
      </c>
      <c r="D15" s="1">
        <v>7.1576140231472338E-3</v>
      </c>
      <c r="E15" s="1" t="s">
        <v>2</v>
      </c>
      <c r="F15" s="1" t="s">
        <v>7</v>
      </c>
      <c r="G15" s="1" t="s">
        <v>8</v>
      </c>
      <c r="H15" s="1" t="s">
        <v>2</v>
      </c>
      <c r="I15" s="1" t="s">
        <v>9</v>
      </c>
    </row>
    <row r="16" spans="1:9" x14ac:dyDescent="0.35">
      <c r="A16" s="1" t="s">
        <v>51</v>
      </c>
      <c r="B16" s="1" t="s">
        <v>52</v>
      </c>
      <c r="C16" s="1" t="s">
        <v>53</v>
      </c>
      <c r="D16" s="1">
        <v>1.9717140992549713E-3</v>
      </c>
      <c r="E16" s="1" t="s">
        <v>2</v>
      </c>
      <c r="F16" s="1" t="s">
        <v>7</v>
      </c>
      <c r="G16" s="1" t="s">
        <v>8</v>
      </c>
      <c r="H16" s="1" t="s">
        <v>2</v>
      </c>
      <c r="I16" s="1" t="s">
        <v>9</v>
      </c>
    </row>
    <row r="17" spans="1:9" x14ac:dyDescent="0.35">
      <c r="A17" s="1" t="s">
        <v>54</v>
      </c>
      <c r="B17" s="1" t="s">
        <v>55</v>
      </c>
      <c r="C17" s="1" t="s">
        <v>56</v>
      </c>
      <c r="D17" s="1">
        <v>6.9481276614019472E-3</v>
      </c>
      <c r="E17" s="1" t="s">
        <v>2</v>
      </c>
      <c r="F17" s="1" t="s">
        <v>2</v>
      </c>
      <c r="G17" s="1" t="s">
        <v>9</v>
      </c>
      <c r="H17" s="1" t="s">
        <v>2</v>
      </c>
      <c r="I17" s="1" t="s">
        <v>9</v>
      </c>
    </row>
    <row r="18" spans="1:9" x14ac:dyDescent="0.35">
      <c r="A18" s="1" t="s">
        <v>57</v>
      </c>
      <c r="B18" s="1" t="s">
        <v>58</v>
      </c>
      <c r="C18" s="1" t="s">
        <v>59</v>
      </c>
      <c r="D18" s="1">
        <v>9.5203529304791132E-3</v>
      </c>
      <c r="E18" s="1" t="s">
        <v>2</v>
      </c>
      <c r="F18" s="1" t="s">
        <v>2</v>
      </c>
      <c r="G18" s="1" t="s">
        <v>9</v>
      </c>
      <c r="H18" s="1" t="s">
        <v>2</v>
      </c>
      <c r="I18" s="1" t="s">
        <v>9</v>
      </c>
    </row>
    <row r="19" spans="1:9" x14ac:dyDescent="0.35">
      <c r="A19" s="1" t="s">
        <v>60</v>
      </c>
      <c r="B19" s="1" t="s">
        <v>61</v>
      </c>
      <c r="C19" s="1" t="s">
        <v>62</v>
      </c>
      <c r="D19" s="1">
        <v>2.0495859046417934E-2</v>
      </c>
      <c r="E19" s="1" t="s">
        <v>2</v>
      </c>
      <c r="F19" s="1" t="s">
        <v>7</v>
      </c>
      <c r="G19" s="1" t="s">
        <v>8</v>
      </c>
      <c r="H19" s="1" t="s">
        <v>2</v>
      </c>
      <c r="I19" s="1" t="s">
        <v>9</v>
      </c>
    </row>
    <row r="20" spans="1:9" x14ac:dyDescent="0.35">
      <c r="A20" s="1" t="s">
        <v>63</v>
      </c>
      <c r="B20" s="1" t="s">
        <v>64</v>
      </c>
      <c r="C20" s="1" t="s">
        <v>65</v>
      </c>
      <c r="D20" s="1">
        <v>1.4724516497209973E-2</v>
      </c>
      <c r="E20" s="1" t="s">
        <v>2</v>
      </c>
      <c r="F20" s="1" t="s">
        <v>2</v>
      </c>
      <c r="G20" s="1" t="s">
        <v>9</v>
      </c>
      <c r="H20" s="1" t="s">
        <v>2</v>
      </c>
      <c r="I20" s="1" t="s">
        <v>9</v>
      </c>
    </row>
    <row r="21" spans="1:9" x14ac:dyDescent="0.35">
      <c r="A21" s="1" t="s">
        <v>66</v>
      </c>
      <c r="B21" s="1" t="s">
        <v>67</v>
      </c>
      <c r="C21" s="1" t="s">
        <v>68</v>
      </c>
      <c r="D21" s="1">
        <v>2.4809571360915723E-3</v>
      </c>
      <c r="E21" s="1" t="s">
        <v>2</v>
      </c>
      <c r="F21" s="1" t="s">
        <v>7</v>
      </c>
      <c r="G21" s="1" t="s">
        <v>8</v>
      </c>
      <c r="H21" s="1" t="s">
        <v>2</v>
      </c>
      <c r="I21" s="1" t="s">
        <v>9</v>
      </c>
    </row>
    <row r="22" spans="1:9" x14ac:dyDescent="0.35">
      <c r="A22" s="1" t="s">
        <v>69</v>
      </c>
      <c r="B22" s="1" t="s">
        <v>70</v>
      </c>
      <c r="C22" s="1" t="s">
        <v>71</v>
      </c>
      <c r="D22" s="1">
        <v>9.816970459152123E-4</v>
      </c>
      <c r="E22" s="1" t="s">
        <v>2</v>
      </c>
      <c r="F22" s="1" t="s">
        <v>7</v>
      </c>
      <c r="G22" s="1" t="s">
        <v>8</v>
      </c>
      <c r="H22" s="1" t="s">
        <v>2</v>
      </c>
      <c r="I22" s="1" t="s">
        <v>9</v>
      </c>
    </row>
    <row r="23" spans="1:9" x14ac:dyDescent="0.35">
      <c r="A23" s="1" t="s">
        <v>72</v>
      </c>
      <c r="B23" s="1" t="s">
        <v>73</v>
      </c>
      <c r="C23" s="1" t="s">
        <v>74</v>
      </c>
      <c r="D23" s="1">
        <v>1.778786098939052E-2</v>
      </c>
      <c r="E23" s="1" t="s">
        <v>2</v>
      </c>
      <c r="F23" s="1" t="s">
        <v>2</v>
      </c>
      <c r="G23" s="1" t="s">
        <v>9</v>
      </c>
      <c r="H23" s="1" t="s">
        <v>2</v>
      </c>
      <c r="I23" s="1" t="s">
        <v>9</v>
      </c>
    </row>
    <row r="24" spans="1:9" x14ac:dyDescent="0.35">
      <c r="A24" s="1" t="s">
        <v>75</v>
      </c>
      <c r="B24" s="1" t="s">
        <v>76</v>
      </c>
      <c r="C24" s="1" t="s">
        <v>77</v>
      </c>
      <c r="D24" s="1">
        <v>4.589956432824626E-3</v>
      </c>
      <c r="E24" s="1" t="s">
        <v>2</v>
      </c>
      <c r="F24" s="1" t="s">
        <v>2</v>
      </c>
      <c r="G24" s="1" t="s">
        <v>9</v>
      </c>
      <c r="H24" s="1" t="s">
        <v>2</v>
      </c>
      <c r="I24" s="1" t="s">
        <v>9</v>
      </c>
    </row>
    <row r="25" spans="1:9" x14ac:dyDescent="0.35">
      <c r="A25" s="1" t="s">
        <v>78</v>
      </c>
      <c r="B25" s="1" t="s">
        <v>79</v>
      </c>
      <c r="C25" s="1" t="s">
        <v>80</v>
      </c>
      <c r="D25" s="1">
        <v>1.1169673118763653E-2</v>
      </c>
      <c r="E25" s="1" t="s">
        <v>2</v>
      </c>
      <c r="F25" s="1" t="s">
        <v>7</v>
      </c>
      <c r="G25" s="1" t="s">
        <v>8</v>
      </c>
      <c r="H25" s="1" t="s">
        <v>2</v>
      </c>
      <c r="I25" s="1" t="s">
        <v>9</v>
      </c>
    </row>
    <row r="26" spans="1:9" x14ac:dyDescent="0.35">
      <c r="A26" s="1" t="s">
        <v>81</v>
      </c>
      <c r="B26" s="1" t="s">
        <v>82</v>
      </c>
      <c r="C26" s="1" t="s">
        <v>83</v>
      </c>
      <c r="D26" s="1">
        <v>1.7771909850865054E-2</v>
      </c>
      <c r="E26" s="1" t="s">
        <v>2</v>
      </c>
      <c r="F26" s="1" t="s">
        <v>2</v>
      </c>
      <c r="G26" s="1" t="s">
        <v>9</v>
      </c>
      <c r="H26" s="1" t="s">
        <v>2</v>
      </c>
      <c r="I26" s="1" t="s">
        <v>9</v>
      </c>
    </row>
    <row r="27" spans="1:9" x14ac:dyDescent="0.35">
      <c r="A27" s="1" t="s">
        <v>84</v>
      </c>
      <c r="B27" s="1" t="s">
        <v>85</v>
      </c>
      <c r="C27" s="1" t="s">
        <v>86</v>
      </c>
      <c r="D27" s="1">
        <v>8.378629078456927E-3</v>
      </c>
      <c r="E27" s="1" t="s">
        <v>2</v>
      </c>
      <c r="F27" s="1" t="s">
        <v>2</v>
      </c>
      <c r="G27" s="1" t="s">
        <v>9</v>
      </c>
      <c r="H27" s="1" t="s">
        <v>2</v>
      </c>
      <c r="I27" s="1" t="s">
        <v>9</v>
      </c>
    </row>
    <row r="28" spans="1:9" x14ac:dyDescent="0.35">
      <c r="A28" s="1" t="s">
        <v>87</v>
      </c>
      <c r="B28" s="1" t="s">
        <v>88</v>
      </c>
      <c r="C28" s="1" t="s">
        <v>89</v>
      </c>
      <c r="D28" s="1">
        <v>1.8570757332352823E-2</v>
      </c>
      <c r="E28" s="1" t="s">
        <v>2</v>
      </c>
      <c r="F28" s="1" t="s">
        <v>7</v>
      </c>
      <c r="G28" s="1" t="s">
        <v>8</v>
      </c>
      <c r="H28" s="1" t="s">
        <v>2</v>
      </c>
      <c r="I28" s="1" t="s">
        <v>9</v>
      </c>
    </row>
    <row r="29" spans="1:9" x14ac:dyDescent="0.35">
      <c r="A29" s="1" t="s">
        <v>90</v>
      </c>
      <c r="B29" s="1" t="s">
        <v>91</v>
      </c>
      <c r="C29" s="1" t="s">
        <v>92</v>
      </c>
      <c r="D29" s="1">
        <v>1.3683715359667102E-2</v>
      </c>
      <c r="E29" s="1" t="s">
        <v>2</v>
      </c>
      <c r="F29" s="1" t="s">
        <v>2</v>
      </c>
      <c r="G29" s="1" t="s">
        <v>9</v>
      </c>
      <c r="H29" s="1" t="s">
        <v>2</v>
      </c>
      <c r="I29" s="1" t="s">
        <v>9</v>
      </c>
    </row>
    <row r="30" spans="1:9" x14ac:dyDescent="0.35">
      <c r="A30" s="1" t="s">
        <v>93</v>
      </c>
      <c r="B30" s="1" t="s">
        <v>94</v>
      </c>
      <c r="C30" s="1" t="s">
        <v>95</v>
      </c>
      <c r="D30" s="1">
        <v>3.9918191651659024E-3</v>
      </c>
      <c r="E30" s="1" t="s">
        <v>2</v>
      </c>
      <c r="F30" s="1" t="s">
        <v>2</v>
      </c>
      <c r="G30" s="1" t="s">
        <v>9</v>
      </c>
      <c r="H30" s="1" t="s">
        <v>2</v>
      </c>
      <c r="I30" s="1" t="s">
        <v>9</v>
      </c>
    </row>
    <row r="31" spans="1:9" x14ac:dyDescent="0.35">
      <c r="A31" s="1" t="s">
        <v>96</v>
      </c>
      <c r="B31" s="1" t="s">
        <v>97</v>
      </c>
      <c r="C31" s="1" t="s">
        <v>98</v>
      </c>
      <c r="D31" s="1">
        <v>2.1428996220326582E-2</v>
      </c>
      <c r="E31" s="1" t="s">
        <v>2</v>
      </c>
      <c r="F31" s="1" t="s">
        <v>2</v>
      </c>
      <c r="G31" s="1" t="s">
        <v>9</v>
      </c>
      <c r="H31" s="1" t="s">
        <v>2</v>
      </c>
      <c r="I31" s="1" t="s">
        <v>9</v>
      </c>
    </row>
    <row r="32" spans="1:9" x14ac:dyDescent="0.35">
      <c r="A32" s="1" t="s">
        <v>99</v>
      </c>
      <c r="B32" s="1" t="s">
        <v>100</v>
      </c>
      <c r="C32" s="1" t="s">
        <v>101</v>
      </c>
      <c r="D32" s="1">
        <v>2.0695234215644481E-2</v>
      </c>
      <c r="E32" s="1" t="s">
        <v>2</v>
      </c>
      <c r="F32" s="1" t="s">
        <v>2</v>
      </c>
      <c r="G32" s="1" t="s">
        <v>9</v>
      </c>
      <c r="H32" s="1" t="s">
        <v>2</v>
      </c>
      <c r="I32" s="1" t="s">
        <v>9</v>
      </c>
    </row>
    <row r="33" spans="1:9" x14ac:dyDescent="0.35">
      <c r="A33" s="1" t="s">
        <v>102</v>
      </c>
      <c r="B33" s="1" t="s">
        <v>103</v>
      </c>
      <c r="C33" s="1" t="s">
        <v>104</v>
      </c>
      <c r="D33" s="1">
        <v>4.2872849244433332E-3</v>
      </c>
      <c r="E33" s="1" t="s">
        <v>2</v>
      </c>
      <c r="F33" s="1" t="s">
        <v>7</v>
      </c>
      <c r="G33" s="1" t="s">
        <v>8</v>
      </c>
      <c r="H33" s="1" t="s">
        <v>2</v>
      </c>
      <c r="I33" s="1" t="s">
        <v>9</v>
      </c>
    </row>
    <row r="34" spans="1:9" x14ac:dyDescent="0.35">
      <c r="A34" s="1" t="s">
        <v>105</v>
      </c>
      <c r="B34" s="1" t="s">
        <v>106</v>
      </c>
      <c r="C34" s="1" t="s">
        <v>107</v>
      </c>
      <c r="D34" s="1">
        <v>1.0922143425374695E-3</v>
      </c>
      <c r="E34" s="1" t="s">
        <v>2</v>
      </c>
      <c r="F34" s="1" t="s">
        <v>7</v>
      </c>
      <c r="G34" s="1" t="s">
        <v>8</v>
      </c>
      <c r="H34" s="1" t="s">
        <v>7</v>
      </c>
      <c r="I34" s="1" t="s">
        <v>8</v>
      </c>
    </row>
    <row r="35" spans="1:9" x14ac:dyDescent="0.35">
      <c r="A35" s="1" t="s">
        <v>108</v>
      </c>
      <c r="B35" s="1" t="s">
        <v>109</v>
      </c>
      <c r="C35" s="1" t="s">
        <v>110</v>
      </c>
      <c r="D35" s="1">
        <v>4.8440218402211067E-3</v>
      </c>
      <c r="E35" s="1" t="s">
        <v>2</v>
      </c>
      <c r="F35" s="1" t="s">
        <v>7</v>
      </c>
      <c r="G35" s="1" t="s">
        <v>8</v>
      </c>
      <c r="H35" s="1" t="s">
        <v>7</v>
      </c>
      <c r="I35" s="1" t="s">
        <v>8</v>
      </c>
    </row>
    <row r="36" spans="1:9" x14ac:dyDescent="0.35">
      <c r="A36" s="1" t="s">
        <v>111</v>
      </c>
      <c r="B36" s="1" t="s">
        <v>112</v>
      </c>
      <c r="C36" s="1" t="s">
        <v>113</v>
      </c>
      <c r="D36" s="1">
        <v>7.5543852876507533E-4</v>
      </c>
      <c r="E36" s="1" t="s">
        <v>2</v>
      </c>
      <c r="F36" s="1" t="s">
        <v>7</v>
      </c>
      <c r="G36" s="1" t="s">
        <v>8</v>
      </c>
      <c r="H36" s="1" t="s">
        <v>7</v>
      </c>
      <c r="I36" s="1" t="s">
        <v>8</v>
      </c>
    </row>
    <row r="37" spans="1:9" x14ac:dyDescent="0.35">
      <c r="A37" s="1" t="s">
        <v>114</v>
      </c>
      <c r="B37" s="1" t="s">
        <v>115</v>
      </c>
      <c r="C37" s="1" t="s">
        <v>116</v>
      </c>
      <c r="D37" s="1">
        <v>2.6131849125248427E-3</v>
      </c>
      <c r="E37" s="1" t="s">
        <v>2</v>
      </c>
      <c r="F37" s="1" t="s">
        <v>7</v>
      </c>
      <c r="G37" s="1" t="s">
        <v>8</v>
      </c>
      <c r="H37" s="1" t="s">
        <v>2</v>
      </c>
      <c r="I37" s="1" t="s">
        <v>9</v>
      </c>
    </row>
    <row r="38" spans="1:9" x14ac:dyDescent="0.35">
      <c r="A38" s="1" t="s">
        <v>117</v>
      </c>
      <c r="B38" s="1" t="s">
        <v>118</v>
      </c>
      <c r="C38" s="1" t="s">
        <v>119</v>
      </c>
      <c r="D38" s="1">
        <v>4.0917198074348921E-3</v>
      </c>
      <c r="E38" s="1" t="s">
        <v>2</v>
      </c>
      <c r="F38" s="1" t="s">
        <v>2</v>
      </c>
      <c r="G38" s="1" t="s">
        <v>9</v>
      </c>
      <c r="H38" s="1" t="s">
        <v>2</v>
      </c>
      <c r="I38" s="1" t="s">
        <v>9</v>
      </c>
    </row>
    <row r="39" spans="1:9" x14ac:dyDescent="0.35">
      <c r="A39" s="1" t="s">
        <v>120</v>
      </c>
      <c r="B39" s="1" t="s">
        <v>121</v>
      </c>
      <c r="C39" s="1" t="s">
        <v>122</v>
      </c>
      <c r="D39" s="1">
        <v>1.4153630868252493E-2</v>
      </c>
      <c r="E39" s="1" t="s">
        <v>2</v>
      </c>
      <c r="F39" s="1" t="s">
        <v>2</v>
      </c>
      <c r="G39" s="1" t="s">
        <v>9</v>
      </c>
      <c r="H39" s="1" t="s">
        <v>2</v>
      </c>
      <c r="I39" s="1" t="s">
        <v>9</v>
      </c>
    </row>
    <row r="40" spans="1:9" x14ac:dyDescent="0.35">
      <c r="A40" s="1" t="s">
        <v>123</v>
      </c>
      <c r="B40" s="1" t="s">
        <v>124</v>
      </c>
      <c r="C40" s="1" t="s">
        <v>125</v>
      </c>
      <c r="D40" s="1">
        <v>-4.2448173963917143E-3</v>
      </c>
      <c r="E40" s="1" t="s">
        <v>28</v>
      </c>
      <c r="F40" s="1" t="s">
        <v>7</v>
      </c>
      <c r="G40" s="1" t="s">
        <v>29</v>
      </c>
      <c r="H40" s="1" t="s">
        <v>7</v>
      </c>
      <c r="I40" s="1" t="s">
        <v>29</v>
      </c>
    </row>
    <row r="41" spans="1:9" x14ac:dyDescent="0.35">
      <c r="A41" s="1" t="s">
        <v>126</v>
      </c>
      <c r="B41" s="1" t="s">
        <v>127</v>
      </c>
      <c r="C41" s="1" t="s">
        <v>128</v>
      </c>
      <c r="D41" s="1">
        <v>7.7718846931616519E-4</v>
      </c>
      <c r="E41" s="1" t="s">
        <v>2</v>
      </c>
      <c r="F41" s="1" t="s">
        <v>7</v>
      </c>
      <c r="G41" s="1" t="s">
        <v>8</v>
      </c>
      <c r="H41" s="1" t="s">
        <v>2</v>
      </c>
      <c r="I41" s="1" t="s">
        <v>9</v>
      </c>
    </row>
    <row r="42" spans="1:9" x14ac:dyDescent="0.35">
      <c r="A42" s="1" t="s">
        <v>129</v>
      </c>
      <c r="B42" s="1" t="s">
        <v>130</v>
      </c>
      <c r="C42" s="1" t="s">
        <v>131</v>
      </c>
      <c r="D42" s="1">
        <v>1.9606979534128825E-2</v>
      </c>
      <c r="E42" s="1" t="s">
        <v>2</v>
      </c>
      <c r="F42" s="1" t="s">
        <v>7</v>
      </c>
      <c r="G42" s="1" t="s">
        <v>8</v>
      </c>
      <c r="H42" s="1" t="s">
        <v>2</v>
      </c>
      <c r="I42" s="1" t="s">
        <v>9</v>
      </c>
    </row>
    <row r="43" spans="1:9" x14ac:dyDescent="0.35">
      <c r="A43" s="1" t="s">
        <v>132</v>
      </c>
      <c r="B43" s="1" t="s">
        <v>133</v>
      </c>
      <c r="C43" s="1" t="s">
        <v>134</v>
      </c>
      <c r="D43" s="1">
        <v>8.6979205655546244E-4</v>
      </c>
      <c r="E43" s="1" t="s">
        <v>2</v>
      </c>
      <c r="F43" s="1" t="s">
        <v>7</v>
      </c>
      <c r="G43" s="1" t="s">
        <v>8</v>
      </c>
      <c r="H43" s="1" t="s">
        <v>7</v>
      </c>
      <c r="I43" s="1" t="s">
        <v>8</v>
      </c>
    </row>
    <row r="44" spans="1:9" x14ac:dyDescent="0.35">
      <c r="A44" s="1" t="s">
        <v>135</v>
      </c>
      <c r="B44" s="1" t="s">
        <v>136</v>
      </c>
      <c r="C44" s="1" t="s">
        <v>137</v>
      </c>
      <c r="D44" s="1">
        <v>2.1600242102195594E-2</v>
      </c>
      <c r="E44" s="1" t="s">
        <v>2</v>
      </c>
      <c r="F44" s="1" t="s">
        <v>2</v>
      </c>
      <c r="G44" s="1" t="s">
        <v>9</v>
      </c>
      <c r="H44" s="1" t="s">
        <v>2</v>
      </c>
      <c r="I44" s="1" t="s">
        <v>9</v>
      </c>
    </row>
    <row r="45" spans="1:9" x14ac:dyDescent="0.35">
      <c r="A45" s="1" t="s">
        <v>138</v>
      </c>
      <c r="B45" s="1" t="s">
        <v>139</v>
      </c>
      <c r="C45" s="1" t="s">
        <v>140</v>
      </c>
      <c r="D45" s="1">
        <v>9.8968962446537925E-3</v>
      </c>
      <c r="E45" s="1" t="s">
        <v>2</v>
      </c>
      <c r="F45" s="1" t="s">
        <v>2</v>
      </c>
      <c r="G45" s="1" t="s">
        <v>9</v>
      </c>
      <c r="H45" s="1" t="s">
        <v>2</v>
      </c>
      <c r="I45" s="1" t="s">
        <v>9</v>
      </c>
    </row>
    <row r="46" spans="1:9" x14ac:dyDescent="0.35">
      <c r="A46" s="1" t="s">
        <v>141</v>
      </c>
      <c r="B46" s="1" t="s">
        <v>142</v>
      </c>
      <c r="C46" s="1" t="s">
        <v>143</v>
      </c>
      <c r="D46" s="1">
        <v>3.5937210564422942E-3</v>
      </c>
      <c r="E46" s="1" t="s">
        <v>2</v>
      </c>
      <c r="F46" s="1" t="s">
        <v>2</v>
      </c>
      <c r="G46" s="1" t="s">
        <v>9</v>
      </c>
      <c r="H46" s="1" t="s">
        <v>2</v>
      </c>
      <c r="I46" s="1" t="s">
        <v>9</v>
      </c>
    </row>
    <row r="47" spans="1:9" x14ac:dyDescent="0.35">
      <c r="A47" s="1" t="s">
        <v>144</v>
      </c>
      <c r="B47" s="1" t="s">
        <v>145</v>
      </c>
      <c r="C47" s="1" t="s">
        <v>146</v>
      </c>
      <c r="D47" s="1">
        <v>-1.0765382510821478E-3</v>
      </c>
      <c r="E47" s="1" t="s">
        <v>28</v>
      </c>
      <c r="F47" s="1" t="s">
        <v>7</v>
      </c>
      <c r="G47" s="1" t="s">
        <v>29</v>
      </c>
      <c r="H47" s="1" t="s">
        <v>7</v>
      </c>
      <c r="I47" s="1" t="s">
        <v>29</v>
      </c>
    </row>
    <row r="48" spans="1:9" x14ac:dyDescent="0.35">
      <c r="A48" s="1" t="s">
        <v>147</v>
      </c>
      <c r="B48" s="1" t="s">
        <v>148</v>
      </c>
      <c r="C48" s="1" t="s">
        <v>146</v>
      </c>
      <c r="D48" s="1">
        <v>-1.493266345595217E-3</v>
      </c>
      <c r="E48" s="1" t="s">
        <v>28</v>
      </c>
      <c r="F48" s="1" t="s">
        <v>7</v>
      </c>
      <c r="G48" s="1" t="s">
        <v>29</v>
      </c>
      <c r="H48" s="1" t="s">
        <v>7</v>
      </c>
      <c r="I48" s="1" t="s">
        <v>29</v>
      </c>
    </row>
    <row r="49" spans="1:9" x14ac:dyDescent="0.35">
      <c r="A49" s="1" t="s">
        <v>149</v>
      </c>
      <c r="B49" s="1" t="s">
        <v>150</v>
      </c>
      <c r="C49" s="1" t="s">
        <v>151</v>
      </c>
      <c r="D49" s="1">
        <v>2.3911763708524963E-4</v>
      </c>
      <c r="E49" s="1" t="s">
        <v>2</v>
      </c>
      <c r="F49" s="1" t="s">
        <v>7</v>
      </c>
      <c r="G49" s="1" t="s">
        <v>8</v>
      </c>
      <c r="H49" s="1" t="s">
        <v>7</v>
      </c>
      <c r="I49" s="1" t="s">
        <v>8</v>
      </c>
    </row>
    <row r="50" spans="1:9" x14ac:dyDescent="0.35">
      <c r="A50" s="1" t="s">
        <v>152</v>
      </c>
      <c r="B50" s="1" t="s">
        <v>153</v>
      </c>
      <c r="C50" s="1" t="s">
        <v>154</v>
      </c>
      <c r="D50" s="1">
        <v>2.1026151962316567E-2</v>
      </c>
      <c r="E50" s="1" t="s">
        <v>2</v>
      </c>
      <c r="F50" s="1" t="s">
        <v>7</v>
      </c>
      <c r="G50" s="1" t="s">
        <v>8</v>
      </c>
      <c r="H50" s="1" t="s">
        <v>7</v>
      </c>
      <c r="I50" s="1" t="s">
        <v>8</v>
      </c>
    </row>
    <row r="51" spans="1:9" x14ac:dyDescent="0.35">
      <c r="A51" s="1" t="s">
        <v>155</v>
      </c>
      <c r="B51" s="1" t="s">
        <v>156</v>
      </c>
      <c r="C51" s="1" t="s">
        <v>157</v>
      </c>
      <c r="D51" s="1">
        <v>-2.8932466831779191E-3</v>
      </c>
      <c r="E51" s="1" t="s">
        <v>28</v>
      </c>
      <c r="F51" s="1" t="s">
        <v>7</v>
      </c>
      <c r="G51" s="1" t="s">
        <v>29</v>
      </c>
      <c r="H51" s="1" t="s">
        <v>7</v>
      </c>
      <c r="I51" s="1" t="s">
        <v>29</v>
      </c>
    </row>
    <row r="52" spans="1:9" x14ac:dyDescent="0.35">
      <c r="A52" s="1" t="s">
        <v>158</v>
      </c>
      <c r="B52" s="1" t="s">
        <v>159</v>
      </c>
      <c r="C52" s="1" t="s">
        <v>160</v>
      </c>
      <c r="D52" s="1">
        <v>5.7600333202800736E-4</v>
      </c>
      <c r="E52" s="1" t="s">
        <v>2</v>
      </c>
      <c r="F52" s="1" t="s">
        <v>7</v>
      </c>
      <c r="G52" s="1" t="s">
        <v>8</v>
      </c>
      <c r="H52" s="1" t="s">
        <v>7</v>
      </c>
      <c r="I52" s="1" t="s">
        <v>8</v>
      </c>
    </row>
    <row r="53" spans="1:9" x14ac:dyDescent="0.35">
      <c r="A53" s="1" t="s">
        <v>161</v>
      </c>
      <c r="B53" s="1" t="s">
        <v>162</v>
      </c>
      <c r="C53" s="1" t="s">
        <v>163</v>
      </c>
      <c r="D53" s="1">
        <v>1.3054056448001247E-2</v>
      </c>
      <c r="E53" s="1" t="s">
        <v>2</v>
      </c>
      <c r="F53" s="1" t="s">
        <v>7</v>
      </c>
      <c r="G53" s="1" t="s">
        <v>8</v>
      </c>
      <c r="H53" s="1" t="s">
        <v>2</v>
      </c>
      <c r="I53" s="1" t="s">
        <v>9</v>
      </c>
    </row>
    <row r="54" spans="1:9" x14ac:dyDescent="0.35">
      <c r="A54" s="1" t="s">
        <v>164</v>
      </c>
      <c r="B54" s="1" t="s">
        <v>165</v>
      </c>
      <c r="C54" s="1" t="s">
        <v>166</v>
      </c>
      <c r="D54" s="1">
        <v>1.1721987387173307E-2</v>
      </c>
      <c r="E54" s="1" t="s">
        <v>2</v>
      </c>
      <c r="F54" s="1" t="s">
        <v>2</v>
      </c>
      <c r="G54" s="1" t="s">
        <v>9</v>
      </c>
      <c r="H54" s="1" t="s">
        <v>2</v>
      </c>
      <c r="I54" s="1" t="s">
        <v>9</v>
      </c>
    </row>
    <row r="55" spans="1:9" x14ac:dyDescent="0.35">
      <c r="A55" s="1" t="s">
        <v>167</v>
      </c>
      <c r="B55" s="1" t="s">
        <v>168</v>
      </c>
      <c r="C55" s="1" t="s">
        <v>169</v>
      </c>
      <c r="D55" s="1">
        <v>4.6964743508793238E-4</v>
      </c>
      <c r="E55" s="1" t="s">
        <v>2</v>
      </c>
      <c r="F55" s="1" t="s">
        <v>7</v>
      </c>
      <c r="G55" s="1" t="s">
        <v>8</v>
      </c>
      <c r="H55" s="1" t="s">
        <v>7</v>
      </c>
      <c r="I55" s="1" t="s">
        <v>8</v>
      </c>
    </row>
    <row r="56" spans="1:9" x14ac:dyDescent="0.35">
      <c r="A56" s="1" t="s">
        <v>170</v>
      </c>
      <c r="B56" s="1" t="s">
        <v>171</v>
      </c>
      <c r="C56" s="1" t="s">
        <v>146</v>
      </c>
      <c r="D56" s="1">
        <v>-4.2522577932647947E-3</v>
      </c>
      <c r="E56" s="1" t="s">
        <v>28</v>
      </c>
      <c r="F56" s="1" t="s">
        <v>7</v>
      </c>
      <c r="G56" s="1" t="s">
        <v>29</v>
      </c>
      <c r="H56" s="1" t="s">
        <v>7</v>
      </c>
      <c r="I56" s="1" t="s">
        <v>29</v>
      </c>
    </row>
    <row r="57" spans="1:9" x14ac:dyDescent="0.35">
      <c r="A57" s="1" t="s">
        <v>172</v>
      </c>
      <c r="B57" s="1" t="s">
        <v>173</v>
      </c>
      <c r="C57" s="1" t="s">
        <v>174</v>
      </c>
      <c r="D57" s="1">
        <v>1.922476394485146E-2</v>
      </c>
      <c r="E57" s="1" t="s">
        <v>2</v>
      </c>
      <c r="F57" s="1" t="s">
        <v>2</v>
      </c>
      <c r="G57" s="1" t="s">
        <v>9</v>
      </c>
      <c r="H57" s="1" t="s">
        <v>2</v>
      </c>
      <c r="I57" s="1" t="s">
        <v>9</v>
      </c>
    </row>
    <row r="58" spans="1:9" x14ac:dyDescent="0.35">
      <c r="A58" s="1" t="s">
        <v>175</v>
      </c>
      <c r="B58" s="1" t="s">
        <v>176</v>
      </c>
      <c r="C58" s="1" t="s">
        <v>177</v>
      </c>
      <c r="D58" s="1">
        <v>-2.3799114806546512E-3</v>
      </c>
      <c r="E58" s="1" t="s">
        <v>28</v>
      </c>
      <c r="F58" s="1" t="s">
        <v>7</v>
      </c>
      <c r="G58" s="1" t="s">
        <v>29</v>
      </c>
      <c r="H58" s="1" t="s">
        <v>7</v>
      </c>
      <c r="I58" s="1" t="s">
        <v>29</v>
      </c>
    </row>
    <row r="59" spans="1:9" x14ac:dyDescent="0.35">
      <c r="A59" s="1" t="s">
        <v>178</v>
      </c>
      <c r="B59" s="1" t="s">
        <v>179</v>
      </c>
      <c r="C59" s="1" t="s">
        <v>180</v>
      </c>
      <c r="D59" s="1">
        <v>1.3349811284953826E-2</v>
      </c>
      <c r="E59" s="1" t="s">
        <v>2</v>
      </c>
      <c r="F59" s="1" t="s">
        <v>7</v>
      </c>
      <c r="G59" s="1" t="s">
        <v>8</v>
      </c>
      <c r="H59" s="1" t="s">
        <v>2</v>
      </c>
      <c r="I59" s="1" t="s">
        <v>9</v>
      </c>
    </row>
    <row r="60" spans="1:9" x14ac:dyDescent="0.35">
      <c r="A60" s="1" t="s">
        <v>181</v>
      </c>
      <c r="B60" s="1" t="s">
        <v>182</v>
      </c>
      <c r="C60" s="1" t="s">
        <v>183</v>
      </c>
      <c r="D60" s="1">
        <v>1.175544369162681E-4</v>
      </c>
      <c r="E60" s="1" t="s">
        <v>2</v>
      </c>
      <c r="F60" s="1" t="s">
        <v>2</v>
      </c>
      <c r="G60" s="1" t="s">
        <v>9</v>
      </c>
      <c r="H60" s="1" t="s">
        <v>2</v>
      </c>
      <c r="I60" s="1" t="s">
        <v>9</v>
      </c>
    </row>
    <row r="61" spans="1:9" x14ac:dyDescent="0.35">
      <c r="A61" s="1" t="s">
        <v>184</v>
      </c>
      <c r="B61" s="1" t="s">
        <v>185</v>
      </c>
      <c r="C61" s="1" t="s">
        <v>186</v>
      </c>
      <c r="D61" s="1">
        <v>-1.8120946136074222E-3</v>
      </c>
      <c r="E61" s="1" t="s">
        <v>28</v>
      </c>
      <c r="F61" s="1" t="s">
        <v>7</v>
      </c>
      <c r="G61" s="1" t="s">
        <v>29</v>
      </c>
      <c r="H61" s="1" t="s">
        <v>7</v>
      </c>
      <c r="I61" s="1" t="s">
        <v>29</v>
      </c>
    </row>
    <row r="62" spans="1:9" x14ac:dyDescent="0.35">
      <c r="A62" s="1" t="s">
        <v>187</v>
      </c>
      <c r="B62" s="1" t="s">
        <v>188</v>
      </c>
      <c r="C62" s="1" t="s">
        <v>189</v>
      </c>
      <c r="D62" s="1">
        <v>1.0123956060317298E-2</v>
      </c>
      <c r="E62" s="1" t="s">
        <v>2</v>
      </c>
      <c r="F62" s="1" t="s">
        <v>7</v>
      </c>
      <c r="G62" s="1" t="s">
        <v>8</v>
      </c>
      <c r="H62" s="1" t="s">
        <v>2</v>
      </c>
      <c r="I62" s="1" t="s">
        <v>9</v>
      </c>
    </row>
    <row r="63" spans="1:9" x14ac:dyDescent="0.35">
      <c r="A63" s="1" t="s">
        <v>190</v>
      </c>
      <c r="B63" s="1" t="s">
        <v>191</v>
      </c>
      <c r="C63" s="1" t="s">
        <v>192</v>
      </c>
      <c r="D63" s="1">
        <v>5.7600333202800736E-4</v>
      </c>
      <c r="E63" s="1" t="s">
        <v>2</v>
      </c>
      <c r="F63" s="1" t="s">
        <v>7</v>
      </c>
      <c r="G63" s="1" t="s">
        <v>8</v>
      </c>
      <c r="H63" s="1" t="s">
        <v>7</v>
      </c>
      <c r="I63" s="1" t="s">
        <v>8</v>
      </c>
    </row>
    <row r="64" spans="1:9" x14ac:dyDescent="0.35">
      <c r="A64" s="1" t="s">
        <v>193</v>
      </c>
      <c r="B64" s="1" t="s">
        <v>194</v>
      </c>
      <c r="C64" s="1" t="s">
        <v>195</v>
      </c>
      <c r="D64" s="1">
        <v>1.7617533427914545E-2</v>
      </c>
      <c r="E64" s="1" t="s">
        <v>2</v>
      </c>
      <c r="F64" s="1" t="s">
        <v>7</v>
      </c>
      <c r="G64" s="1" t="s">
        <v>8</v>
      </c>
      <c r="H64" s="1" t="s">
        <v>2</v>
      </c>
      <c r="I64" s="1" t="s">
        <v>9</v>
      </c>
    </row>
    <row r="65" spans="1:9" x14ac:dyDescent="0.35">
      <c r="A65" s="1" t="s">
        <v>196</v>
      </c>
      <c r="B65" s="1" t="s">
        <v>197</v>
      </c>
      <c r="C65" s="1" t="s">
        <v>198</v>
      </c>
      <c r="D65" s="1">
        <v>1.6638945295668248E-3</v>
      </c>
      <c r="E65" s="1" t="s">
        <v>2</v>
      </c>
      <c r="F65" s="1" t="s">
        <v>2</v>
      </c>
      <c r="G65" s="1" t="s">
        <v>9</v>
      </c>
      <c r="H65" s="1" t="s">
        <v>2</v>
      </c>
      <c r="I65" s="1" t="s">
        <v>9</v>
      </c>
    </row>
    <row r="66" spans="1:9" x14ac:dyDescent="0.35">
      <c r="A66" s="1" t="s">
        <v>199</v>
      </c>
      <c r="B66" s="1" t="s">
        <v>200</v>
      </c>
      <c r="C66" s="1" t="s">
        <v>201</v>
      </c>
      <c r="D66" s="1">
        <v>-2.366602389990119E-3</v>
      </c>
      <c r="E66" s="1" t="s">
        <v>28</v>
      </c>
      <c r="F66" s="1" t="s">
        <v>7</v>
      </c>
      <c r="G66" s="1" t="s">
        <v>29</v>
      </c>
      <c r="H66" s="1" t="s">
        <v>2</v>
      </c>
      <c r="I66" s="1" t="s">
        <v>202</v>
      </c>
    </row>
    <row r="67" spans="1:9" x14ac:dyDescent="0.35">
      <c r="A67" s="1" t="s">
        <v>203</v>
      </c>
      <c r="B67" s="1" t="s">
        <v>204</v>
      </c>
      <c r="C67" s="1" t="s">
        <v>205</v>
      </c>
      <c r="D67" s="1">
        <v>6.8735540051522402E-3</v>
      </c>
      <c r="E67" s="1" t="s">
        <v>2</v>
      </c>
      <c r="F67" s="1" t="s">
        <v>2</v>
      </c>
      <c r="G67" s="1" t="s">
        <v>9</v>
      </c>
      <c r="H67" s="1" t="s">
        <v>2</v>
      </c>
      <c r="I67" s="1" t="s">
        <v>9</v>
      </c>
    </row>
    <row r="68" spans="1:9" x14ac:dyDescent="0.35">
      <c r="A68" s="1" t="s">
        <v>206</v>
      </c>
      <c r="B68" s="1" t="s">
        <v>207</v>
      </c>
      <c r="C68" s="1" t="s">
        <v>208</v>
      </c>
      <c r="D68" s="1">
        <v>2.6490742798286637E-3</v>
      </c>
      <c r="E68" s="1" t="s">
        <v>2</v>
      </c>
      <c r="F68" s="1" t="s">
        <v>7</v>
      </c>
      <c r="G68" s="1" t="s">
        <v>8</v>
      </c>
      <c r="H68" s="1" t="s">
        <v>2</v>
      </c>
      <c r="I68" s="1" t="s">
        <v>9</v>
      </c>
    </row>
    <row r="69" spans="1:9" x14ac:dyDescent="0.35">
      <c r="A69" s="1" t="s">
        <v>209</v>
      </c>
      <c r="B69" s="1" t="s">
        <v>210</v>
      </c>
      <c r="C69" s="1" t="s">
        <v>211</v>
      </c>
      <c r="D69" s="1">
        <v>1.2305807426073643E-3</v>
      </c>
      <c r="E69" s="1" t="s">
        <v>2</v>
      </c>
      <c r="F69" s="1" t="s">
        <v>7</v>
      </c>
      <c r="G69" s="1" t="s">
        <v>8</v>
      </c>
      <c r="H69" s="1" t="s">
        <v>2</v>
      </c>
      <c r="I69" s="1" t="s">
        <v>9</v>
      </c>
    </row>
    <row r="70" spans="1:9" x14ac:dyDescent="0.35">
      <c r="A70" s="1" t="s">
        <v>212</v>
      </c>
      <c r="B70" s="1" t="s">
        <v>213</v>
      </c>
      <c r="C70" s="1" t="s">
        <v>214</v>
      </c>
      <c r="D70" s="1">
        <v>1.2563899388930984E-3</v>
      </c>
      <c r="E70" s="1" t="s">
        <v>2</v>
      </c>
      <c r="F70" s="1" t="s">
        <v>7</v>
      </c>
      <c r="G70" s="1" t="s">
        <v>8</v>
      </c>
      <c r="H70" s="1" t="s">
        <v>7</v>
      </c>
      <c r="I70" s="1" t="s">
        <v>8</v>
      </c>
    </row>
    <row r="71" spans="1:9" x14ac:dyDescent="0.35">
      <c r="A71" s="1" t="s">
        <v>215</v>
      </c>
      <c r="B71" s="1" t="s">
        <v>216</v>
      </c>
      <c r="C71" s="1" t="s">
        <v>83</v>
      </c>
      <c r="D71" s="1">
        <v>2.6111461008296887E-3</v>
      </c>
      <c r="E71" s="1" t="s">
        <v>2</v>
      </c>
      <c r="F71" s="1" t="s">
        <v>2</v>
      </c>
      <c r="G71" s="1" t="s">
        <v>9</v>
      </c>
      <c r="H71" s="1" t="s">
        <v>2</v>
      </c>
      <c r="I71" s="1" t="s">
        <v>9</v>
      </c>
    </row>
    <row r="72" spans="1:9" x14ac:dyDescent="0.35">
      <c r="A72" s="1" t="s">
        <v>217</v>
      </c>
      <c r="B72" s="1" t="s">
        <v>218</v>
      </c>
      <c r="C72" s="1" t="s">
        <v>219</v>
      </c>
      <c r="D72" s="1">
        <v>1.7156852330824167E-2</v>
      </c>
      <c r="E72" s="1" t="s">
        <v>2</v>
      </c>
      <c r="F72" s="1" t="s">
        <v>2</v>
      </c>
      <c r="G72" s="1" t="s">
        <v>9</v>
      </c>
      <c r="H72" s="1" t="s">
        <v>2</v>
      </c>
      <c r="I72" s="1" t="s">
        <v>9</v>
      </c>
    </row>
    <row r="73" spans="1:9" x14ac:dyDescent="0.35">
      <c r="A73" s="1" t="s">
        <v>220</v>
      </c>
      <c r="B73" s="1" t="s">
        <v>221</v>
      </c>
      <c r="C73" s="1" t="s">
        <v>146</v>
      </c>
      <c r="D73" s="1">
        <v>1.9277062554519598E-2</v>
      </c>
      <c r="E73" s="1" t="s">
        <v>2</v>
      </c>
      <c r="F73" s="1" t="s">
        <v>7</v>
      </c>
      <c r="G73" s="1" t="s">
        <v>8</v>
      </c>
      <c r="H73" s="1" t="s">
        <v>2</v>
      </c>
      <c r="I73" s="1" t="s">
        <v>9</v>
      </c>
    </row>
    <row r="74" spans="1:9" x14ac:dyDescent="0.35">
      <c r="A74" s="1" t="s">
        <v>222</v>
      </c>
      <c r="B74" s="1" t="s">
        <v>223</v>
      </c>
      <c r="C74" s="1" t="s">
        <v>146</v>
      </c>
      <c r="D74" s="1">
        <v>-5.2843721761347117E-4</v>
      </c>
      <c r="E74" s="1" t="s">
        <v>28</v>
      </c>
      <c r="F74" s="1" t="s">
        <v>7</v>
      </c>
      <c r="G74" s="1" t="s">
        <v>29</v>
      </c>
      <c r="H74" s="1" t="s">
        <v>7</v>
      </c>
      <c r="I74" s="1" t="s">
        <v>29</v>
      </c>
    </row>
    <row r="75" spans="1:9" x14ac:dyDescent="0.35">
      <c r="A75" s="1" t="s">
        <v>224</v>
      </c>
      <c r="B75" s="1" t="s">
        <v>225</v>
      </c>
      <c r="C75" s="1" t="s">
        <v>226</v>
      </c>
      <c r="D75" s="1">
        <v>-2.0767393439352195E-3</v>
      </c>
      <c r="E75" s="1" t="s">
        <v>28</v>
      </c>
      <c r="F75" s="1" t="s">
        <v>7</v>
      </c>
      <c r="G75" s="1" t="s">
        <v>29</v>
      </c>
      <c r="H75" s="1" t="s">
        <v>7</v>
      </c>
      <c r="I75" s="1" t="s">
        <v>29</v>
      </c>
    </row>
    <row r="76" spans="1:9" x14ac:dyDescent="0.35">
      <c r="A76" s="1" t="s">
        <v>227</v>
      </c>
      <c r="B76" s="1" t="s">
        <v>228</v>
      </c>
      <c r="C76" s="1" t="s">
        <v>229</v>
      </c>
      <c r="D76" s="1">
        <v>7.7318603462625552E-3</v>
      </c>
      <c r="E76" s="1" t="s">
        <v>2</v>
      </c>
      <c r="F76" s="1" t="s">
        <v>7</v>
      </c>
      <c r="G76" s="1" t="s">
        <v>8</v>
      </c>
      <c r="H76" s="1" t="s">
        <v>2</v>
      </c>
      <c r="I76" s="1" t="s">
        <v>9</v>
      </c>
    </row>
    <row r="77" spans="1:9" x14ac:dyDescent="0.35">
      <c r="A77" s="1" t="s">
        <v>230</v>
      </c>
      <c r="B77" s="1" t="s">
        <v>231</v>
      </c>
      <c r="C77" s="1" t="s">
        <v>232</v>
      </c>
      <c r="D77" s="1">
        <v>1.1678431465053856E-2</v>
      </c>
      <c r="E77" s="1" t="s">
        <v>2</v>
      </c>
      <c r="F77" s="1" t="s">
        <v>2</v>
      </c>
      <c r="G77" s="1" t="s">
        <v>9</v>
      </c>
      <c r="H77" s="1" t="s">
        <v>2</v>
      </c>
      <c r="I77" s="1" t="s">
        <v>9</v>
      </c>
    </row>
    <row r="78" spans="1:9" x14ac:dyDescent="0.35">
      <c r="A78" s="1" t="s">
        <v>233</v>
      </c>
      <c r="B78" s="1" t="s">
        <v>234</v>
      </c>
      <c r="C78" s="1" t="s">
        <v>235</v>
      </c>
      <c r="D78" s="1">
        <v>7.0212854615472487E-3</v>
      </c>
      <c r="E78" s="1" t="s">
        <v>2</v>
      </c>
      <c r="F78" s="1" t="s">
        <v>7</v>
      </c>
      <c r="G78" s="1" t="s">
        <v>8</v>
      </c>
      <c r="H78" s="1" t="s">
        <v>2</v>
      </c>
      <c r="I78" s="1" t="s">
        <v>9</v>
      </c>
    </row>
    <row r="79" spans="1:9" x14ac:dyDescent="0.35">
      <c r="A79" s="1" t="s">
        <v>236</v>
      </c>
      <c r="B79" s="1" t="s">
        <v>237</v>
      </c>
      <c r="C79" s="1" t="s">
        <v>146</v>
      </c>
      <c r="D79" s="1">
        <v>-3.8059451061870898E-3</v>
      </c>
      <c r="E79" s="1" t="s">
        <v>28</v>
      </c>
      <c r="F79" s="1" t="s">
        <v>7</v>
      </c>
      <c r="G79" s="1" t="s">
        <v>29</v>
      </c>
      <c r="H79" s="1" t="s">
        <v>28</v>
      </c>
      <c r="I79" s="1" t="s">
        <v>29</v>
      </c>
    </row>
    <row r="80" spans="1:9" x14ac:dyDescent="0.35">
      <c r="A80" s="1" t="s">
        <v>238</v>
      </c>
      <c r="B80" s="1" t="s">
        <v>239</v>
      </c>
      <c r="C80" s="1" t="s">
        <v>240</v>
      </c>
      <c r="D80" s="1">
        <v>1.0166214138732361E-3</v>
      </c>
      <c r="E80" s="1" t="s">
        <v>2</v>
      </c>
      <c r="F80" s="1" t="s">
        <v>7</v>
      </c>
      <c r="G80" s="1" t="s">
        <v>8</v>
      </c>
      <c r="H80" s="1" t="s">
        <v>2</v>
      </c>
      <c r="I80" s="1" t="s">
        <v>9</v>
      </c>
    </row>
    <row r="82" spans="3:8" x14ac:dyDescent="0.35">
      <c r="C82" s="1" t="s">
        <v>485</v>
      </c>
      <c r="G82" s="1" t="s">
        <v>480</v>
      </c>
    </row>
    <row r="83" spans="3:8" x14ac:dyDescent="0.35">
      <c r="C83" s="2" t="s">
        <v>9</v>
      </c>
      <c r="D83" s="2">
        <f>COUNTIF(G2:G80,"TP")</f>
        <v>29</v>
      </c>
      <c r="G83" s="2" t="s">
        <v>9</v>
      </c>
      <c r="H83" s="2">
        <f>COUNTIF(I2:I80,"TP")</f>
        <v>55</v>
      </c>
    </row>
    <row r="84" spans="3:8" x14ac:dyDescent="0.35">
      <c r="C84" s="2" t="s">
        <v>29</v>
      </c>
      <c r="D84" s="2">
        <f>COUNTIF(G2:G80,"TN")</f>
        <v>13</v>
      </c>
      <c r="G84" s="2" t="s">
        <v>29</v>
      </c>
      <c r="H84" s="2">
        <f>COUNTIF(I2:I80,"TN")</f>
        <v>12</v>
      </c>
    </row>
    <row r="85" spans="3:8" x14ac:dyDescent="0.35">
      <c r="C85" s="2" t="s">
        <v>202</v>
      </c>
      <c r="D85" s="2">
        <f>COUNTIF(G2:G80,"FP")</f>
        <v>0</v>
      </c>
      <c r="G85" s="2" t="s">
        <v>202</v>
      </c>
      <c r="H85" s="2">
        <f>COUNTIF(I2:I80,"FP")</f>
        <v>1</v>
      </c>
    </row>
    <row r="86" spans="3:8" x14ac:dyDescent="0.35">
      <c r="C86" s="2" t="s">
        <v>8</v>
      </c>
      <c r="D86" s="2">
        <f>COUNTIF(G2:G80,"FN")</f>
        <v>37</v>
      </c>
      <c r="G86" s="2" t="s">
        <v>8</v>
      </c>
      <c r="H86" s="2">
        <f>COUNTIF(I2:I80,"FN")</f>
        <v>11</v>
      </c>
    </row>
    <row r="88" spans="3:8" x14ac:dyDescent="0.35">
      <c r="C88" s="2" t="s">
        <v>241</v>
      </c>
      <c r="D88" s="2">
        <f>(D83+D84)/(D84+D85+D86+D83)</f>
        <v>0.53164556962025311</v>
      </c>
      <c r="G88" s="2" t="s">
        <v>241</v>
      </c>
      <c r="H88" s="2">
        <f>(H83+H84)/(H84+H85+H86+H83)</f>
        <v>0.84810126582278478</v>
      </c>
    </row>
    <row r="89" spans="3:8" x14ac:dyDescent="0.35">
      <c r="C89" s="2" t="s">
        <v>242</v>
      </c>
      <c r="D89" s="2">
        <f>D83/(D83+D86)</f>
        <v>0.43939393939393939</v>
      </c>
      <c r="G89" s="2" t="s">
        <v>242</v>
      </c>
      <c r="H89" s="2">
        <f>H83/(H83+H86)</f>
        <v>0.83333333333333337</v>
      </c>
    </row>
    <row r="90" spans="3:8" x14ac:dyDescent="0.35">
      <c r="C90" s="2" t="s">
        <v>243</v>
      </c>
      <c r="D90" s="2">
        <f>D84/(D84+D85)</f>
        <v>1</v>
      </c>
      <c r="G90" s="2" t="s">
        <v>243</v>
      </c>
      <c r="H90" s="2">
        <f>H84/(H84+H85)</f>
        <v>0.92307692307692313</v>
      </c>
    </row>
    <row r="91" spans="3:8" x14ac:dyDescent="0.35">
      <c r="C91" s="2" t="s">
        <v>244</v>
      </c>
      <c r="D91" s="2">
        <f>D83/(D83+D85)</f>
        <v>1</v>
      </c>
      <c r="G91" s="2" t="s">
        <v>244</v>
      </c>
      <c r="H91" s="2">
        <f>H83/(H83+H85)</f>
        <v>0.9821428571428571</v>
      </c>
    </row>
    <row r="92" spans="3:8" x14ac:dyDescent="0.35">
      <c r="C92" s="2" t="s">
        <v>245</v>
      </c>
      <c r="D92" s="2">
        <f>D84/(D84+D86)</f>
        <v>0.26</v>
      </c>
      <c r="G92" s="2" t="s">
        <v>245</v>
      </c>
      <c r="H92" s="2">
        <f>H84/(H84+H86)</f>
        <v>0.52173913043478259</v>
      </c>
    </row>
    <row r="93" spans="3:8" x14ac:dyDescent="0.35">
      <c r="C93" s="2" t="s">
        <v>246</v>
      </c>
      <c r="D93" s="2">
        <f>((D83*D84)-(D85*D86))/SQRT((D83+D85)*(D83+D86)*(D84+D85)*(D84+D86))</f>
        <v>0.33799766898963113</v>
      </c>
      <c r="G93" s="2" t="s">
        <v>246</v>
      </c>
      <c r="H93" s="2">
        <f>((H83*H84)-(H85*H86))/SQRT((H83+H85)*(H83+H86)*(H84+H85)*(H84+H86))</f>
        <v>0.61736658755079399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B88A-CBF1-4300-A739-205EBECBB8E5}">
  <sheetPr>
    <tabColor theme="8" tint="-0.249977111117893"/>
  </sheetPr>
  <dimension ref="A1:I78"/>
  <sheetViews>
    <sheetView topLeftCell="C64" workbookViewId="0">
      <selection activeCell="G73" sqref="G73:H78"/>
    </sheetView>
  </sheetViews>
  <sheetFormatPr defaultRowHeight="14.5" x14ac:dyDescent="0.35"/>
  <cols>
    <col min="1" max="1" width="9.1796875" style="1"/>
    <col min="2" max="2" width="26.7265625" style="1" customWidth="1"/>
    <col min="3" max="3" width="10.1796875" style="1" customWidth="1"/>
    <col min="4" max="5" width="8.81640625" style="1"/>
    <col min="6" max="6" width="15.7265625" style="1" customWidth="1"/>
    <col min="7" max="7" width="13.7265625" style="1" customWidth="1"/>
    <col min="8" max="8" width="20.54296875" style="1" customWidth="1"/>
    <col min="9" max="9" width="17.81640625" style="1" customWidth="1"/>
  </cols>
  <sheetData>
    <row r="1" spans="1:9" x14ac:dyDescent="0.35">
      <c r="A1" s="1" t="s">
        <v>0</v>
      </c>
      <c r="B1" s="1" t="s">
        <v>1</v>
      </c>
      <c r="C1" s="1" t="s">
        <v>481</v>
      </c>
      <c r="D1" s="1" t="s">
        <v>482</v>
      </c>
      <c r="E1" s="1" t="s">
        <v>3</v>
      </c>
      <c r="F1" s="1" t="s">
        <v>247</v>
      </c>
      <c r="G1" s="1" t="s">
        <v>382</v>
      </c>
      <c r="H1" s="1" t="s">
        <v>483</v>
      </c>
      <c r="I1" s="1" t="s">
        <v>484</v>
      </c>
    </row>
    <row r="2" spans="1:9" x14ac:dyDescent="0.35">
      <c r="A2" s="1" t="s">
        <v>22</v>
      </c>
      <c r="B2" s="1" t="s">
        <v>248</v>
      </c>
      <c r="C2" s="1" t="s">
        <v>249</v>
      </c>
      <c r="D2" s="1">
        <v>2.5660240502571249E-5</v>
      </c>
      <c r="E2" s="1" t="s">
        <v>2</v>
      </c>
      <c r="F2" s="1" t="s">
        <v>2</v>
      </c>
      <c r="G2" s="1" t="s">
        <v>9</v>
      </c>
      <c r="H2" s="1" t="s">
        <v>2</v>
      </c>
      <c r="I2" s="1" t="s">
        <v>9</v>
      </c>
    </row>
    <row r="3" spans="1:9" x14ac:dyDescent="0.35">
      <c r="A3" s="1" t="s">
        <v>25</v>
      </c>
      <c r="B3" s="1" t="s">
        <v>250</v>
      </c>
      <c r="C3" s="1" t="s">
        <v>146</v>
      </c>
      <c r="D3" s="1">
        <v>-1.3580363579149442E-4</v>
      </c>
      <c r="E3" s="1" t="s">
        <v>28</v>
      </c>
      <c r="F3" s="1" t="s">
        <v>7</v>
      </c>
      <c r="G3" s="1" t="s">
        <v>29</v>
      </c>
      <c r="H3" s="1" t="s">
        <v>7</v>
      </c>
      <c r="I3" s="1" t="s">
        <v>29</v>
      </c>
    </row>
    <row r="4" spans="1:9" x14ac:dyDescent="0.35">
      <c r="A4" s="1" t="s">
        <v>33</v>
      </c>
      <c r="B4" s="1" t="s">
        <v>251</v>
      </c>
      <c r="C4" s="1" t="s">
        <v>252</v>
      </c>
      <c r="D4" s="1">
        <v>-1.7056605153619332E-4</v>
      </c>
      <c r="E4" s="1" t="s">
        <v>28</v>
      </c>
      <c r="F4" s="1" t="s">
        <v>7</v>
      </c>
      <c r="G4" s="1" t="s">
        <v>29</v>
      </c>
      <c r="H4" s="1" t="s">
        <v>7</v>
      </c>
      <c r="I4" s="1" t="s">
        <v>29</v>
      </c>
    </row>
    <row r="5" spans="1:9" x14ac:dyDescent="0.35">
      <c r="A5" s="1" t="s">
        <v>39</v>
      </c>
      <c r="B5" s="1" t="s">
        <v>253</v>
      </c>
      <c r="C5" s="1" t="s">
        <v>254</v>
      </c>
      <c r="D5" s="1">
        <v>-1.7465201373661077E-4</v>
      </c>
      <c r="E5" s="1" t="s">
        <v>28</v>
      </c>
      <c r="F5" s="1" t="s">
        <v>7</v>
      </c>
      <c r="G5" s="1" t="s">
        <v>29</v>
      </c>
      <c r="H5" s="1" t="s">
        <v>7</v>
      </c>
      <c r="I5" s="1" t="s">
        <v>29</v>
      </c>
    </row>
    <row r="6" spans="1:9" x14ac:dyDescent="0.35">
      <c r="A6" s="1" t="s">
        <v>42</v>
      </c>
      <c r="B6" s="1" t="s">
        <v>255</v>
      </c>
      <c r="C6" s="1" t="s">
        <v>256</v>
      </c>
      <c r="D6" s="1">
        <v>-3.1426272072328666E-4</v>
      </c>
      <c r="E6" s="1" t="s">
        <v>28</v>
      </c>
      <c r="F6" s="1" t="s">
        <v>7</v>
      </c>
      <c r="G6" s="1" t="s">
        <v>29</v>
      </c>
      <c r="H6" s="1" t="s">
        <v>7</v>
      </c>
      <c r="I6" s="1" t="s">
        <v>29</v>
      </c>
    </row>
    <row r="7" spans="1:9" x14ac:dyDescent="0.35">
      <c r="A7" s="1" t="s">
        <v>51</v>
      </c>
      <c r="B7" s="1" t="s">
        <v>257</v>
      </c>
      <c r="C7" s="1" t="s">
        <v>258</v>
      </c>
      <c r="D7" s="1">
        <v>5.2077306932593768E-3</v>
      </c>
      <c r="E7" s="1" t="s">
        <v>2</v>
      </c>
      <c r="F7" s="1" t="s">
        <v>7</v>
      </c>
      <c r="G7" s="1" t="s">
        <v>8</v>
      </c>
      <c r="H7" s="1" t="s">
        <v>2</v>
      </c>
      <c r="I7" s="1" t="s">
        <v>9</v>
      </c>
    </row>
    <row r="8" spans="1:9" x14ac:dyDescent="0.35">
      <c r="A8" s="1" t="s">
        <v>54</v>
      </c>
      <c r="B8" s="1" t="s">
        <v>259</v>
      </c>
      <c r="C8" s="1" t="s">
        <v>260</v>
      </c>
      <c r="D8" s="1">
        <v>1.2669598373316569E-4</v>
      </c>
      <c r="E8" s="1" t="s">
        <v>2</v>
      </c>
      <c r="F8" s="1" t="s">
        <v>7</v>
      </c>
      <c r="G8" s="1" t="s">
        <v>8</v>
      </c>
      <c r="H8" s="1" t="s">
        <v>2</v>
      </c>
      <c r="I8" s="1" t="s">
        <v>9</v>
      </c>
    </row>
    <row r="9" spans="1:9" x14ac:dyDescent="0.35">
      <c r="A9" s="1" t="s">
        <v>57</v>
      </c>
      <c r="B9" s="1" t="s">
        <v>261</v>
      </c>
      <c r="C9" s="1" t="s">
        <v>262</v>
      </c>
      <c r="D9" s="1">
        <v>1.3079024003190901E-3</v>
      </c>
      <c r="E9" s="1" t="s">
        <v>2</v>
      </c>
      <c r="F9" s="1" t="s">
        <v>7</v>
      </c>
      <c r="G9" s="1" t="s">
        <v>8</v>
      </c>
      <c r="H9" s="1" t="s">
        <v>2</v>
      </c>
      <c r="I9" s="1" t="s">
        <v>9</v>
      </c>
    </row>
    <row r="10" spans="1:9" x14ac:dyDescent="0.35">
      <c r="A10" s="1" t="s">
        <v>60</v>
      </c>
      <c r="B10" s="1" t="s">
        <v>263</v>
      </c>
      <c r="C10" s="1" t="s">
        <v>264</v>
      </c>
      <c r="D10" s="1">
        <v>1.0413520749679821E-2</v>
      </c>
      <c r="E10" s="1" t="s">
        <v>2</v>
      </c>
      <c r="F10" s="1" t="s">
        <v>7</v>
      </c>
      <c r="G10" s="1" t="s">
        <v>8</v>
      </c>
      <c r="H10" s="1" t="s">
        <v>2</v>
      </c>
      <c r="I10" s="1" t="s">
        <v>9</v>
      </c>
    </row>
    <row r="11" spans="1:9" x14ac:dyDescent="0.35">
      <c r="A11" s="1" t="s">
        <v>63</v>
      </c>
      <c r="B11" s="1" t="s">
        <v>265</v>
      </c>
      <c r="C11" s="1" t="s">
        <v>266</v>
      </c>
      <c r="D11" s="1">
        <v>5.1726324631481959E-3</v>
      </c>
      <c r="E11" s="1" t="s">
        <v>2</v>
      </c>
      <c r="F11" s="1" t="s">
        <v>7</v>
      </c>
      <c r="G11" s="1" t="s">
        <v>8</v>
      </c>
      <c r="H11" s="1" t="s">
        <v>2</v>
      </c>
      <c r="I11" s="1" t="s">
        <v>9</v>
      </c>
    </row>
    <row r="12" spans="1:9" x14ac:dyDescent="0.35">
      <c r="A12" s="1" t="s">
        <v>72</v>
      </c>
      <c r="B12" s="1" t="s">
        <v>267</v>
      </c>
      <c r="C12" s="1" t="s">
        <v>146</v>
      </c>
      <c r="D12" s="1">
        <v>-3.3097622776573511E-3</v>
      </c>
      <c r="E12" s="1" t="s">
        <v>28</v>
      </c>
      <c r="F12" s="1" t="s">
        <v>7</v>
      </c>
      <c r="G12" s="1" t="s">
        <v>29</v>
      </c>
      <c r="H12" s="1" t="s">
        <v>7</v>
      </c>
      <c r="I12" s="1" t="s">
        <v>29</v>
      </c>
    </row>
    <row r="13" spans="1:9" x14ac:dyDescent="0.35">
      <c r="A13" s="1" t="s">
        <v>78</v>
      </c>
      <c r="B13" s="1" t="s">
        <v>268</v>
      </c>
      <c r="C13" s="1" t="s">
        <v>146</v>
      </c>
      <c r="D13" s="1">
        <v>-1.5905086635318623E-4</v>
      </c>
      <c r="E13" s="1" t="s">
        <v>28</v>
      </c>
      <c r="F13" s="1" t="s">
        <v>7</v>
      </c>
      <c r="G13" s="1" t="s">
        <v>29</v>
      </c>
      <c r="H13" s="1" t="s">
        <v>7</v>
      </c>
      <c r="I13" s="1" t="s">
        <v>29</v>
      </c>
    </row>
    <row r="14" spans="1:9" x14ac:dyDescent="0.35">
      <c r="A14" s="1" t="s">
        <v>87</v>
      </c>
      <c r="B14" s="1" t="s">
        <v>269</v>
      </c>
      <c r="C14" s="1" t="s">
        <v>270</v>
      </c>
      <c r="D14" s="1">
        <v>5.2821548973075103E-5</v>
      </c>
      <c r="E14" s="1" t="s">
        <v>2</v>
      </c>
      <c r="F14" s="1" t="s">
        <v>7</v>
      </c>
      <c r="G14" s="1" t="s">
        <v>8</v>
      </c>
      <c r="H14" s="1" t="s">
        <v>2</v>
      </c>
      <c r="I14" s="1" t="s">
        <v>9</v>
      </c>
    </row>
    <row r="15" spans="1:9" x14ac:dyDescent="0.35">
      <c r="A15" s="1" t="s">
        <v>90</v>
      </c>
      <c r="B15" s="1" t="s">
        <v>271</v>
      </c>
      <c r="C15" s="1" t="s">
        <v>272</v>
      </c>
      <c r="D15" s="1">
        <v>6.7436604171924007E-4</v>
      </c>
      <c r="E15" s="1" t="s">
        <v>2</v>
      </c>
      <c r="F15" s="1" t="s">
        <v>7</v>
      </c>
      <c r="G15" s="1" t="s">
        <v>8</v>
      </c>
      <c r="H15" s="1" t="s">
        <v>2</v>
      </c>
      <c r="I15" s="1" t="s">
        <v>9</v>
      </c>
    </row>
    <row r="16" spans="1:9" x14ac:dyDescent="0.35">
      <c r="A16" s="1" t="s">
        <v>96</v>
      </c>
      <c r="B16" s="1" t="s">
        <v>273</v>
      </c>
      <c r="C16" s="1" t="s">
        <v>274</v>
      </c>
      <c r="D16" s="1">
        <v>1.1148240622835008E-3</v>
      </c>
      <c r="E16" s="1" t="s">
        <v>2</v>
      </c>
      <c r="F16" s="1" t="s">
        <v>7</v>
      </c>
      <c r="G16" s="1" t="s">
        <v>8</v>
      </c>
      <c r="H16" s="1" t="s">
        <v>7</v>
      </c>
      <c r="I16" s="1" t="s">
        <v>9</v>
      </c>
    </row>
    <row r="17" spans="1:9" x14ac:dyDescent="0.35">
      <c r="A17" s="1" t="s">
        <v>105</v>
      </c>
      <c r="B17" s="1" t="s">
        <v>275</v>
      </c>
      <c r="C17" s="1" t="s">
        <v>276</v>
      </c>
      <c r="D17" s="1">
        <v>2.7242091975622175E-3</v>
      </c>
      <c r="E17" s="1" t="s">
        <v>2</v>
      </c>
      <c r="F17" s="1" t="s">
        <v>7</v>
      </c>
      <c r="G17" s="1" t="s">
        <v>8</v>
      </c>
      <c r="H17" s="1" t="s">
        <v>2</v>
      </c>
      <c r="I17" s="1" t="s">
        <v>9</v>
      </c>
    </row>
    <row r="18" spans="1:9" x14ac:dyDescent="0.35">
      <c r="A18" s="1" t="s">
        <v>108</v>
      </c>
      <c r="B18" s="1" t="s">
        <v>277</v>
      </c>
      <c r="C18" s="1" t="s">
        <v>278</v>
      </c>
      <c r="D18" s="1">
        <v>1.2351921688797673E-3</v>
      </c>
      <c r="E18" s="1" t="s">
        <v>2</v>
      </c>
      <c r="F18" s="1" t="s">
        <v>7</v>
      </c>
      <c r="G18" s="1" t="s">
        <v>8</v>
      </c>
      <c r="H18" s="1" t="s">
        <v>2</v>
      </c>
      <c r="I18" s="1" t="s">
        <v>9</v>
      </c>
    </row>
    <row r="19" spans="1:9" x14ac:dyDescent="0.35">
      <c r="A19" s="1" t="s">
        <v>111</v>
      </c>
      <c r="B19" s="1" t="s">
        <v>279</v>
      </c>
      <c r="C19" s="1" t="s">
        <v>280</v>
      </c>
      <c r="D19" s="1">
        <v>4.4431684416163424E-3</v>
      </c>
      <c r="E19" s="1" t="s">
        <v>2</v>
      </c>
      <c r="F19" s="1" t="s">
        <v>7</v>
      </c>
      <c r="G19" s="1" t="s">
        <v>8</v>
      </c>
      <c r="H19" s="1" t="s">
        <v>2</v>
      </c>
      <c r="I19" s="1" t="s">
        <v>9</v>
      </c>
    </row>
    <row r="20" spans="1:9" x14ac:dyDescent="0.35">
      <c r="A20" s="1" t="s">
        <v>117</v>
      </c>
      <c r="B20" s="1" t="s">
        <v>281</v>
      </c>
      <c r="C20" s="1" t="s">
        <v>282</v>
      </c>
      <c r="D20" s="1">
        <v>1.2475689103544725E-3</v>
      </c>
      <c r="E20" s="1" t="s">
        <v>2</v>
      </c>
      <c r="F20" s="1" t="s">
        <v>7</v>
      </c>
      <c r="G20" s="1" t="s">
        <v>8</v>
      </c>
      <c r="H20" s="1" t="s">
        <v>2</v>
      </c>
      <c r="I20" s="1" t="s">
        <v>9</v>
      </c>
    </row>
    <row r="21" spans="1:9" x14ac:dyDescent="0.35">
      <c r="A21" s="1" t="s">
        <v>283</v>
      </c>
      <c r="B21" s="1" t="s">
        <v>284</v>
      </c>
      <c r="C21" s="1" t="s">
        <v>285</v>
      </c>
      <c r="D21" s="1">
        <v>1.0641715906201804E-4</v>
      </c>
      <c r="E21" s="1" t="s">
        <v>2</v>
      </c>
      <c r="F21" s="1" t="s">
        <v>7</v>
      </c>
      <c r="G21" s="1" t="s">
        <v>8</v>
      </c>
      <c r="H21" s="1" t="s">
        <v>2</v>
      </c>
      <c r="I21" s="1" t="s">
        <v>9</v>
      </c>
    </row>
    <row r="22" spans="1:9" x14ac:dyDescent="0.35">
      <c r="A22" s="1" t="s">
        <v>120</v>
      </c>
      <c r="B22" s="1" t="s">
        <v>286</v>
      </c>
      <c r="C22" s="1" t="s">
        <v>287</v>
      </c>
      <c r="D22" s="1">
        <v>2.5842503318512233E-3</v>
      </c>
      <c r="E22" s="1" t="s">
        <v>2</v>
      </c>
      <c r="F22" s="1" t="s">
        <v>7</v>
      </c>
      <c r="G22" s="1" t="s">
        <v>8</v>
      </c>
      <c r="H22" s="1" t="s">
        <v>2</v>
      </c>
      <c r="I22" s="1" t="s">
        <v>9</v>
      </c>
    </row>
    <row r="23" spans="1:9" x14ac:dyDescent="0.35">
      <c r="A23" s="1" t="s">
        <v>288</v>
      </c>
      <c r="B23" s="1" t="s">
        <v>289</v>
      </c>
      <c r="C23" s="1" t="s">
        <v>290</v>
      </c>
      <c r="D23" s="1">
        <v>6.684782885995038E-4</v>
      </c>
      <c r="E23" s="1" t="s">
        <v>2</v>
      </c>
      <c r="F23" s="1" t="s">
        <v>7</v>
      </c>
      <c r="G23" s="1" t="s">
        <v>8</v>
      </c>
      <c r="H23" s="1" t="s">
        <v>2</v>
      </c>
      <c r="I23" s="1" t="s">
        <v>9</v>
      </c>
    </row>
    <row r="24" spans="1:9" x14ac:dyDescent="0.35">
      <c r="A24" s="1" t="s">
        <v>291</v>
      </c>
      <c r="B24" s="1" t="s">
        <v>292</v>
      </c>
      <c r="C24" s="1" t="s">
        <v>293</v>
      </c>
      <c r="D24" s="1">
        <v>1.6269372103705979E-3</v>
      </c>
      <c r="E24" s="1" t="s">
        <v>2</v>
      </c>
      <c r="F24" s="1" t="s">
        <v>2</v>
      </c>
      <c r="G24" s="1" t="s">
        <v>9</v>
      </c>
      <c r="H24" s="1" t="s">
        <v>2</v>
      </c>
      <c r="I24" s="1" t="s">
        <v>9</v>
      </c>
    </row>
    <row r="25" spans="1:9" x14ac:dyDescent="0.35">
      <c r="A25" s="1" t="s">
        <v>129</v>
      </c>
      <c r="B25" s="1" t="s">
        <v>294</v>
      </c>
      <c r="C25" s="1" t="s">
        <v>295</v>
      </c>
      <c r="D25" s="1">
        <v>6.1885870011400834E-4</v>
      </c>
      <c r="E25" s="1" t="s">
        <v>2</v>
      </c>
      <c r="F25" s="1" t="s">
        <v>7</v>
      </c>
      <c r="G25" s="1" t="s">
        <v>8</v>
      </c>
      <c r="H25" s="1" t="s">
        <v>2</v>
      </c>
      <c r="I25" s="1" t="s">
        <v>9</v>
      </c>
    </row>
    <row r="26" spans="1:9" x14ac:dyDescent="0.35">
      <c r="A26" s="1" t="s">
        <v>132</v>
      </c>
      <c r="B26" s="1" t="s">
        <v>296</v>
      </c>
      <c r="C26" s="1" t="s">
        <v>297</v>
      </c>
      <c r="D26" s="1">
        <v>1.5297620452811699E-3</v>
      </c>
      <c r="E26" s="1" t="s">
        <v>2</v>
      </c>
      <c r="F26" s="1" t="s">
        <v>7</v>
      </c>
      <c r="G26" s="1" t="s">
        <v>8</v>
      </c>
      <c r="H26" s="1" t="s">
        <v>2</v>
      </c>
      <c r="I26" s="1" t="s">
        <v>9</v>
      </c>
    </row>
    <row r="27" spans="1:9" x14ac:dyDescent="0.35">
      <c r="A27" s="1" t="s">
        <v>135</v>
      </c>
      <c r="B27" s="1" t="s">
        <v>298</v>
      </c>
      <c r="C27" s="1" t="s">
        <v>299</v>
      </c>
      <c r="D27" s="1">
        <v>-5.146774425931146E-3</v>
      </c>
      <c r="E27" s="1" t="s">
        <v>28</v>
      </c>
      <c r="F27" s="1" t="s">
        <v>7</v>
      </c>
      <c r="G27" s="1" t="s">
        <v>29</v>
      </c>
      <c r="H27" s="1" t="s">
        <v>28</v>
      </c>
      <c r="I27" s="1" t="s">
        <v>29</v>
      </c>
    </row>
    <row r="28" spans="1:9" x14ac:dyDescent="0.35">
      <c r="A28" s="1" t="s">
        <v>300</v>
      </c>
      <c r="B28" s="1" t="s">
        <v>301</v>
      </c>
      <c r="C28" s="1" t="s">
        <v>302</v>
      </c>
      <c r="D28" s="1">
        <v>1.0461812808266628E-2</v>
      </c>
      <c r="E28" s="1" t="s">
        <v>2</v>
      </c>
      <c r="F28" s="1" t="s">
        <v>7</v>
      </c>
      <c r="G28" s="1" t="s">
        <v>8</v>
      </c>
      <c r="H28" s="1" t="s">
        <v>2</v>
      </c>
      <c r="I28" s="1" t="s">
        <v>9</v>
      </c>
    </row>
    <row r="29" spans="1:9" x14ac:dyDescent="0.35">
      <c r="A29" s="1" t="s">
        <v>138</v>
      </c>
      <c r="B29" s="1" t="s">
        <v>303</v>
      </c>
      <c r="C29" s="1" t="s">
        <v>304</v>
      </c>
      <c r="D29" s="1">
        <v>-4.9266436989765273E-4</v>
      </c>
      <c r="E29" s="1" t="s">
        <v>28</v>
      </c>
      <c r="F29" s="1" t="s">
        <v>7</v>
      </c>
      <c r="G29" s="1" t="s">
        <v>29</v>
      </c>
      <c r="H29" s="1" t="s">
        <v>7</v>
      </c>
      <c r="I29" s="1" t="s">
        <v>29</v>
      </c>
    </row>
    <row r="30" spans="1:9" x14ac:dyDescent="0.35">
      <c r="A30" s="1" t="s">
        <v>141</v>
      </c>
      <c r="B30" s="1" t="s">
        <v>305</v>
      </c>
      <c r="C30" s="1" t="s">
        <v>306</v>
      </c>
      <c r="D30" s="1">
        <v>1.4152788450265668E-3</v>
      </c>
      <c r="E30" s="1" t="s">
        <v>2</v>
      </c>
      <c r="F30" s="1" t="s">
        <v>7</v>
      </c>
      <c r="G30" s="1" t="s">
        <v>8</v>
      </c>
      <c r="H30" s="1" t="s">
        <v>2</v>
      </c>
      <c r="I30" s="1" t="s">
        <v>9</v>
      </c>
    </row>
    <row r="31" spans="1:9" x14ac:dyDescent="0.35">
      <c r="A31" s="1" t="s">
        <v>144</v>
      </c>
      <c r="B31" s="1" t="s">
        <v>307</v>
      </c>
      <c r="C31" s="1" t="s">
        <v>146</v>
      </c>
      <c r="D31" s="1">
        <v>-4.4329256642673788E-3</v>
      </c>
      <c r="E31" s="1" t="s">
        <v>28</v>
      </c>
      <c r="F31" s="1" t="s">
        <v>7</v>
      </c>
      <c r="G31" s="1" t="s">
        <v>29</v>
      </c>
      <c r="H31" s="1" t="s">
        <v>7</v>
      </c>
      <c r="I31" s="1" t="s">
        <v>29</v>
      </c>
    </row>
    <row r="32" spans="1:9" x14ac:dyDescent="0.35">
      <c r="A32" s="1" t="s">
        <v>147</v>
      </c>
      <c r="B32" s="1" t="s">
        <v>308</v>
      </c>
      <c r="C32" s="1" t="s">
        <v>309</v>
      </c>
      <c r="D32" s="1">
        <v>1.6158662394066901E-3</v>
      </c>
      <c r="E32" s="1" t="s">
        <v>2</v>
      </c>
      <c r="F32" s="1" t="s">
        <v>7</v>
      </c>
      <c r="G32" s="1" t="s">
        <v>8</v>
      </c>
      <c r="H32" s="1" t="s">
        <v>2</v>
      </c>
      <c r="I32" s="1" t="s">
        <v>9</v>
      </c>
    </row>
    <row r="33" spans="1:9" x14ac:dyDescent="0.35">
      <c r="A33" s="1" t="s">
        <v>310</v>
      </c>
      <c r="B33" s="1" t="s">
        <v>311</v>
      </c>
      <c r="C33" s="1" t="s">
        <v>312</v>
      </c>
      <c r="D33" s="1">
        <v>1.6157096580660883E-2</v>
      </c>
      <c r="E33" s="1" t="s">
        <v>2</v>
      </c>
      <c r="F33" s="1" t="s">
        <v>7</v>
      </c>
      <c r="G33" s="1" t="s">
        <v>8</v>
      </c>
      <c r="H33" s="1" t="s">
        <v>2</v>
      </c>
      <c r="I33" s="1" t="s">
        <v>9</v>
      </c>
    </row>
    <row r="34" spans="1:9" x14ac:dyDescent="0.35">
      <c r="A34" s="1" t="s">
        <v>149</v>
      </c>
      <c r="B34" s="1" t="s">
        <v>313</v>
      </c>
      <c r="C34" s="1" t="s">
        <v>314</v>
      </c>
      <c r="D34" s="1">
        <v>2.3839625654766515E-4</v>
      </c>
      <c r="E34" s="1" t="s">
        <v>2</v>
      </c>
      <c r="F34" s="1" t="s">
        <v>2</v>
      </c>
      <c r="G34" s="1" t="s">
        <v>9</v>
      </c>
      <c r="H34" s="1" t="s">
        <v>2</v>
      </c>
      <c r="I34" s="1" t="s">
        <v>9</v>
      </c>
    </row>
    <row r="35" spans="1:9" x14ac:dyDescent="0.35">
      <c r="A35" s="1" t="s">
        <v>152</v>
      </c>
      <c r="B35" s="1" t="s">
        <v>315</v>
      </c>
      <c r="C35" s="1" t="s">
        <v>316</v>
      </c>
      <c r="D35" s="1">
        <v>5.5321412315076967E-3</v>
      </c>
      <c r="E35" s="1" t="s">
        <v>2</v>
      </c>
      <c r="F35" s="1" t="s">
        <v>2</v>
      </c>
      <c r="G35" s="1" t="s">
        <v>9</v>
      </c>
      <c r="H35" s="1" t="s">
        <v>2</v>
      </c>
      <c r="I35" s="1" t="s">
        <v>9</v>
      </c>
    </row>
    <row r="36" spans="1:9" x14ac:dyDescent="0.35">
      <c r="A36" s="1" t="s">
        <v>155</v>
      </c>
      <c r="B36" s="1" t="s">
        <v>317</v>
      </c>
      <c r="C36" s="1" t="s">
        <v>318</v>
      </c>
      <c r="D36" s="1">
        <v>-5.4443098221486162E-3</v>
      </c>
      <c r="E36" s="1" t="s">
        <v>28</v>
      </c>
      <c r="F36" s="1" t="s">
        <v>7</v>
      </c>
      <c r="G36" s="1" t="s">
        <v>29</v>
      </c>
      <c r="H36" s="1" t="s">
        <v>7</v>
      </c>
      <c r="I36" s="1" t="s">
        <v>29</v>
      </c>
    </row>
    <row r="37" spans="1:9" x14ac:dyDescent="0.35">
      <c r="A37" s="1" t="s">
        <v>158</v>
      </c>
      <c r="B37" s="1" t="s">
        <v>319</v>
      </c>
      <c r="C37" s="1" t="s">
        <v>320</v>
      </c>
      <c r="D37" s="1">
        <v>4.5047315469212658E-3</v>
      </c>
      <c r="E37" s="1" t="s">
        <v>2</v>
      </c>
      <c r="F37" s="1" t="s">
        <v>2</v>
      </c>
      <c r="G37" s="1" t="s">
        <v>9</v>
      </c>
      <c r="H37" s="1" t="s">
        <v>2</v>
      </c>
      <c r="I37" s="1" t="s">
        <v>9</v>
      </c>
    </row>
    <row r="38" spans="1:9" x14ac:dyDescent="0.35">
      <c r="A38" s="1" t="s">
        <v>164</v>
      </c>
      <c r="B38" s="1" t="s">
        <v>321</v>
      </c>
      <c r="C38" s="1" t="s">
        <v>322</v>
      </c>
      <c r="D38" s="1">
        <v>1.9097357736385153E-3</v>
      </c>
      <c r="E38" s="1" t="s">
        <v>2</v>
      </c>
      <c r="F38" s="1" t="s">
        <v>7</v>
      </c>
      <c r="G38" s="1" t="s">
        <v>8</v>
      </c>
      <c r="H38" s="1" t="s">
        <v>2</v>
      </c>
      <c r="I38" s="1" t="s">
        <v>9</v>
      </c>
    </row>
    <row r="39" spans="1:9" x14ac:dyDescent="0.35">
      <c r="A39" s="1" t="s">
        <v>170</v>
      </c>
      <c r="B39" s="1" t="s">
        <v>323</v>
      </c>
      <c r="C39" s="1" t="s">
        <v>324</v>
      </c>
      <c r="D39" s="1">
        <v>2.9402755313590878E-3</v>
      </c>
      <c r="E39" s="1" t="s">
        <v>2</v>
      </c>
      <c r="F39" s="1" t="s">
        <v>7</v>
      </c>
      <c r="G39" s="1" t="s">
        <v>8</v>
      </c>
      <c r="H39" s="1" t="s">
        <v>2</v>
      </c>
      <c r="I39" s="1" t="s">
        <v>9</v>
      </c>
    </row>
    <row r="40" spans="1:9" x14ac:dyDescent="0.35">
      <c r="A40" s="1" t="s">
        <v>325</v>
      </c>
      <c r="B40" s="1" t="s">
        <v>326</v>
      </c>
      <c r="C40" s="1" t="s">
        <v>327</v>
      </c>
      <c r="D40" s="1">
        <v>1.0299378308989745E-3</v>
      </c>
      <c r="E40" s="1" t="s">
        <v>2</v>
      </c>
      <c r="F40" s="1" t="s">
        <v>7</v>
      </c>
      <c r="G40" s="1" t="s">
        <v>8</v>
      </c>
      <c r="H40" s="1" t="s">
        <v>7</v>
      </c>
      <c r="I40" s="1" t="s">
        <v>8</v>
      </c>
    </row>
    <row r="41" spans="1:9" x14ac:dyDescent="0.35">
      <c r="A41" s="1" t="s">
        <v>178</v>
      </c>
      <c r="B41" s="1" t="s">
        <v>328</v>
      </c>
      <c r="C41" s="1" t="s">
        <v>329</v>
      </c>
      <c r="D41" s="1">
        <v>3.4853203168528175E-3</v>
      </c>
      <c r="E41" s="1" t="s">
        <v>2</v>
      </c>
      <c r="F41" s="1" t="s">
        <v>7</v>
      </c>
      <c r="G41" s="1" t="s">
        <v>8</v>
      </c>
      <c r="H41" s="1" t="s">
        <v>7</v>
      </c>
      <c r="I41" s="1" t="s">
        <v>8</v>
      </c>
    </row>
    <row r="42" spans="1:9" x14ac:dyDescent="0.35">
      <c r="A42" s="1" t="s">
        <v>187</v>
      </c>
      <c r="B42" s="1" t="s">
        <v>330</v>
      </c>
      <c r="C42" s="1" t="s">
        <v>331</v>
      </c>
      <c r="D42" s="1">
        <v>5.3207273552353246E-4</v>
      </c>
      <c r="E42" s="1" t="s">
        <v>2</v>
      </c>
      <c r="F42" s="1" t="s">
        <v>2</v>
      </c>
      <c r="G42" s="1" t="s">
        <v>9</v>
      </c>
      <c r="H42" s="1" t="s">
        <v>2</v>
      </c>
      <c r="I42" s="1" t="s">
        <v>9</v>
      </c>
    </row>
    <row r="43" spans="1:9" x14ac:dyDescent="0.35">
      <c r="A43" s="1" t="s">
        <v>190</v>
      </c>
      <c r="B43" s="1" t="s">
        <v>332</v>
      </c>
      <c r="C43" s="1" t="s">
        <v>333</v>
      </c>
      <c r="D43" s="1">
        <v>2.510378265942843E-4</v>
      </c>
      <c r="E43" s="1" t="s">
        <v>2</v>
      </c>
      <c r="F43" s="1" t="s">
        <v>2</v>
      </c>
      <c r="G43" s="1" t="s">
        <v>9</v>
      </c>
      <c r="H43" s="1" t="s">
        <v>2</v>
      </c>
      <c r="I43" s="1" t="s">
        <v>9</v>
      </c>
    </row>
    <row r="44" spans="1:9" x14ac:dyDescent="0.35">
      <c r="A44" s="1" t="s">
        <v>193</v>
      </c>
      <c r="B44" s="1" t="s">
        <v>334</v>
      </c>
      <c r="C44" s="1" t="s">
        <v>335</v>
      </c>
      <c r="D44" s="1">
        <v>-1.0393623284432781E-4</v>
      </c>
      <c r="E44" s="1" t="s">
        <v>28</v>
      </c>
      <c r="F44" s="1" t="s">
        <v>7</v>
      </c>
      <c r="G44" s="1" t="s">
        <v>29</v>
      </c>
      <c r="H44" s="1" t="s">
        <v>7</v>
      </c>
      <c r="I44" s="1" t="s">
        <v>29</v>
      </c>
    </row>
    <row r="45" spans="1:9" x14ac:dyDescent="0.35">
      <c r="A45" s="1" t="s">
        <v>196</v>
      </c>
      <c r="B45" s="1" t="s">
        <v>336</v>
      </c>
      <c r="C45" s="1" t="s">
        <v>337</v>
      </c>
      <c r="D45" s="1">
        <v>3.0954576055091804E-3</v>
      </c>
      <c r="E45" s="1" t="s">
        <v>2</v>
      </c>
      <c r="F45" s="1" t="s">
        <v>2</v>
      </c>
      <c r="G45" s="1" t="s">
        <v>9</v>
      </c>
      <c r="H45" s="1" t="s">
        <v>2</v>
      </c>
      <c r="I45" s="1" t="s">
        <v>9</v>
      </c>
    </row>
    <row r="46" spans="1:9" x14ac:dyDescent="0.35">
      <c r="A46" s="1" t="s">
        <v>199</v>
      </c>
      <c r="B46" s="1" t="s">
        <v>338</v>
      </c>
      <c r="C46" s="1" t="s">
        <v>339</v>
      </c>
      <c r="D46" s="1">
        <v>-4.5326790401106461E-3</v>
      </c>
      <c r="E46" s="1" t="s">
        <v>28</v>
      </c>
      <c r="F46" s="1" t="s">
        <v>7</v>
      </c>
      <c r="G46" s="1" t="s">
        <v>29</v>
      </c>
      <c r="H46" s="1" t="s">
        <v>7</v>
      </c>
      <c r="I46" s="1" t="s">
        <v>29</v>
      </c>
    </row>
    <row r="47" spans="1:9" x14ac:dyDescent="0.35">
      <c r="A47" s="1" t="s">
        <v>203</v>
      </c>
      <c r="B47" s="1" t="s">
        <v>340</v>
      </c>
      <c r="C47" s="1" t="s">
        <v>341</v>
      </c>
      <c r="D47" s="1">
        <v>-4.5326790401106461E-3</v>
      </c>
      <c r="E47" s="1" t="s">
        <v>28</v>
      </c>
      <c r="F47" s="1" t="s">
        <v>7</v>
      </c>
      <c r="G47" s="1" t="s">
        <v>29</v>
      </c>
      <c r="H47" s="1" t="s">
        <v>2</v>
      </c>
      <c r="I47" s="1" t="s">
        <v>202</v>
      </c>
    </row>
    <row r="48" spans="1:9" x14ac:dyDescent="0.35">
      <c r="A48" s="1" t="s">
        <v>206</v>
      </c>
      <c r="B48" s="1" t="s">
        <v>342</v>
      </c>
      <c r="C48" s="1" t="s">
        <v>343</v>
      </c>
      <c r="D48" s="1">
        <v>-4.5326790401106461E-3</v>
      </c>
      <c r="E48" s="1" t="s">
        <v>28</v>
      </c>
      <c r="F48" s="1" t="s">
        <v>7</v>
      </c>
      <c r="G48" s="1" t="s">
        <v>29</v>
      </c>
      <c r="H48" s="1" t="s">
        <v>7</v>
      </c>
      <c r="I48" s="1" t="s">
        <v>29</v>
      </c>
    </row>
    <row r="49" spans="1:9" x14ac:dyDescent="0.35">
      <c r="A49" s="1" t="s">
        <v>209</v>
      </c>
      <c r="B49" s="1" t="s">
        <v>344</v>
      </c>
      <c r="C49" s="1" t="s">
        <v>345</v>
      </c>
      <c r="D49" s="1">
        <v>-1.1628165508405829E-3</v>
      </c>
      <c r="E49" s="1" t="s">
        <v>28</v>
      </c>
      <c r="F49" s="1" t="s">
        <v>7</v>
      </c>
      <c r="G49" s="1" t="s">
        <v>29</v>
      </c>
      <c r="H49" s="1" t="s">
        <v>7</v>
      </c>
      <c r="I49" s="1" t="s">
        <v>29</v>
      </c>
    </row>
    <row r="50" spans="1:9" x14ac:dyDescent="0.35">
      <c r="A50" s="1" t="s">
        <v>212</v>
      </c>
      <c r="B50" s="1" t="s">
        <v>346</v>
      </c>
      <c r="C50" s="1" t="s">
        <v>347</v>
      </c>
      <c r="D50" s="1">
        <v>1.6884004311155968E-3</v>
      </c>
      <c r="E50" s="1" t="s">
        <v>2</v>
      </c>
      <c r="F50" s="1" t="s">
        <v>7</v>
      </c>
      <c r="G50" s="1" t="s">
        <v>8</v>
      </c>
      <c r="H50" s="1" t="s">
        <v>7</v>
      </c>
      <c r="I50" s="1" t="s">
        <v>8</v>
      </c>
    </row>
    <row r="51" spans="1:9" x14ac:dyDescent="0.35">
      <c r="A51" s="1" t="s">
        <v>348</v>
      </c>
      <c r="B51" s="1" t="s">
        <v>349</v>
      </c>
      <c r="C51" s="1" t="s">
        <v>350</v>
      </c>
      <c r="D51" s="1">
        <v>1.8101671312258398E-3</v>
      </c>
      <c r="E51" s="1" t="s">
        <v>2</v>
      </c>
      <c r="F51" s="1" t="s">
        <v>7</v>
      </c>
      <c r="G51" s="1" t="s">
        <v>8</v>
      </c>
      <c r="H51" s="1" t="s">
        <v>7</v>
      </c>
      <c r="I51" s="1" t="s">
        <v>8</v>
      </c>
    </row>
    <row r="52" spans="1:9" x14ac:dyDescent="0.35">
      <c r="A52" s="1" t="s">
        <v>351</v>
      </c>
      <c r="B52" s="1" t="s">
        <v>352</v>
      </c>
      <c r="C52" s="1" t="s">
        <v>353</v>
      </c>
      <c r="D52" s="1">
        <v>6.8583243757527083E-3</v>
      </c>
      <c r="E52" s="1" t="s">
        <v>2</v>
      </c>
      <c r="F52" s="1" t="s">
        <v>7</v>
      </c>
      <c r="G52" s="1" t="s">
        <v>8</v>
      </c>
      <c r="H52" s="1" t="s">
        <v>7</v>
      </c>
      <c r="I52" s="1" t="s">
        <v>8</v>
      </c>
    </row>
    <row r="53" spans="1:9" x14ac:dyDescent="0.35">
      <c r="A53" s="1" t="s">
        <v>215</v>
      </c>
      <c r="B53" s="1" t="s">
        <v>354</v>
      </c>
      <c r="C53" s="1" t="s">
        <v>355</v>
      </c>
      <c r="D53" s="1">
        <v>6.8990248798243836E-5</v>
      </c>
      <c r="E53" s="1" t="s">
        <v>2</v>
      </c>
      <c r="F53" s="1" t="s">
        <v>7</v>
      </c>
      <c r="G53" s="1" t="s">
        <v>8</v>
      </c>
      <c r="H53" s="1" t="s">
        <v>7</v>
      </c>
      <c r="I53" s="1" t="s">
        <v>8</v>
      </c>
    </row>
    <row r="54" spans="1:9" x14ac:dyDescent="0.35">
      <c r="A54" s="1" t="s">
        <v>217</v>
      </c>
      <c r="B54" s="1" t="s">
        <v>356</v>
      </c>
      <c r="C54" s="1" t="s">
        <v>357</v>
      </c>
      <c r="D54" s="1">
        <v>-1.0852590293536123E-3</v>
      </c>
      <c r="E54" s="1" t="s">
        <v>28</v>
      </c>
      <c r="F54" s="1" t="s">
        <v>7</v>
      </c>
      <c r="G54" s="1" t="s">
        <v>29</v>
      </c>
      <c r="H54" s="1" t="s">
        <v>7</v>
      </c>
      <c r="I54" s="1" t="s">
        <v>29</v>
      </c>
    </row>
    <row r="55" spans="1:9" x14ac:dyDescent="0.35">
      <c r="A55" s="1" t="s">
        <v>220</v>
      </c>
      <c r="B55" s="1" t="s">
        <v>358</v>
      </c>
      <c r="C55" s="1" t="s">
        <v>359</v>
      </c>
      <c r="D55" s="1">
        <v>1.2896181730949682E-3</v>
      </c>
      <c r="E55" s="1" t="s">
        <v>2</v>
      </c>
      <c r="F55" s="1" t="s">
        <v>7</v>
      </c>
      <c r="G55" s="1" t="s">
        <v>8</v>
      </c>
      <c r="H55" s="1" t="s">
        <v>7</v>
      </c>
      <c r="I55" s="1" t="s">
        <v>8</v>
      </c>
    </row>
    <row r="56" spans="1:9" x14ac:dyDescent="0.35">
      <c r="A56" s="1" t="s">
        <v>360</v>
      </c>
      <c r="B56" s="1" t="s">
        <v>361</v>
      </c>
      <c r="C56" s="1" t="s">
        <v>362</v>
      </c>
      <c r="D56" s="1">
        <v>-1.0616010188428844E-5</v>
      </c>
      <c r="E56" s="1" t="s">
        <v>28</v>
      </c>
      <c r="F56" s="1" t="s">
        <v>7</v>
      </c>
      <c r="G56" s="1" t="s">
        <v>29</v>
      </c>
      <c r="H56" s="1" t="s">
        <v>7</v>
      </c>
      <c r="I56" s="1" t="s">
        <v>29</v>
      </c>
    </row>
    <row r="57" spans="1:9" x14ac:dyDescent="0.35">
      <c r="A57" s="1" t="s">
        <v>222</v>
      </c>
      <c r="B57" s="1" t="s">
        <v>363</v>
      </c>
      <c r="C57" s="1" t="s">
        <v>364</v>
      </c>
      <c r="D57" s="1">
        <v>3.0954576055091804E-3</v>
      </c>
      <c r="E57" s="1" t="s">
        <v>2</v>
      </c>
      <c r="F57" s="1" t="s">
        <v>2</v>
      </c>
      <c r="G57" s="1" t="s">
        <v>9</v>
      </c>
      <c r="H57" s="1" t="s">
        <v>2</v>
      </c>
      <c r="I57" s="1" t="s">
        <v>9</v>
      </c>
    </row>
    <row r="58" spans="1:9" x14ac:dyDescent="0.35">
      <c r="A58" s="1" t="s">
        <v>224</v>
      </c>
      <c r="B58" s="1" t="s">
        <v>365</v>
      </c>
      <c r="C58" s="1" t="s">
        <v>366</v>
      </c>
      <c r="D58" s="1">
        <v>1.0444064995110414E-4</v>
      </c>
      <c r="E58" s="1" t="s">
        <v>2</v>
      </c>
      <c r="F58" s="1" t="s">
        <v>7</v>
      </c>
      <c r="G58" s="1" t="s">
        <v>8</v>
      </c>
      <c r="H58" s="1" t="s">
        <v>7</v>
      </c>
      <c r="I58" s="1" t="s">
        <v>8</v>
      </c>
    </row>
    <row r="59" spans="1:9" x14ac:dyDescent="0.35">
      <c r="A59" s="1" t="s">
        <v>367</v>
      </c>
      <c r="B59" s="1" t="s">
        <v>368</v>
      </c>
      <c r="C59" s="1" t="s">
        <v>369</v>
      </c>
      <c r="D59" s="1">
        <v>-3.1548064356268224E-4</v>
      </c>
      <c r="E59" s="1" t="s">
        <v>28</v>
      </c>
      <c r="F59" s="1" t="s">
        <v>7</v>
      </c>
      <c r="G59" s="1" t="s">
        <v>29</v>
      </c>
      <c r="H59" s="1" t="s">
        <v>7</v>
      </c>
      <c r="I59" s="1" t="s">
        <v>29</v>
      </c>
    </row>
    <row r="60" spans="1:9" x14ac:dyDescent="0.35">
      <c r="A60" s="1" t="s">
        <v>370</v>
      </c>
      <c r="B60" s="1" t="s">
        <v>371</v>
      </c>
      <c r="C60" s="1" t="s">
        <v>146</v>
      </c>
      <c r="D60" s="1">
        <v>-4.1171225193197165E-4</v>
      </c>
      <c r="E60" s="1" t="s">
        <v>28</v>
      </c>
      <c r="F60" s="1" t="s">
        <v>7</v>
      </c>
      <c r="G60" s="1" t="s">
        <v>29</v>
      </c>
      <c r="H60" s="1" t="s">
        <v>7</v>
      </c>
      <c r="I60" s="1" t="s">
        <v>29</v>
      </c>
    </row>
    <row r="61" spans="1:9" x14ac:dyDescent="0.35">
      <c r="A61" s="1" t="s">
        <v>230</v>
      </c>
      <c r="B61" s="1" t="s">
        <v>372</v>
      </c>
      <c r="C61" s="1" t="s">
        <v>373</v>
      </c>
      <c r="D61" s="1">
        <v>-5.0170465077344073E-4</v>
      </c>
      <c r="E61" s="1" t="s">
        <v>28</v>
      </c>
      <c r="F61" s="1" t="s">
        <v>7</v>
      </c>
      <c r="G61" s="1" t="s">
        <v>29</v>
      </c>
      <c r="H61" s="1" t="s">
        <v>28</v>
      </c>
      <c r="I61" s="1" t="s">
        <v>29</v>
      </c>
    </row>
    <row r="62" spans="1:9" x14ac:dyDescent="0.35">
      <c r="A62" s="1" t="s">
        <v>374</v>
      </c>
      <c r="B62" s="1" t="s">
        <v>375</v>
      </c>
      <c r="C62" s="1" t="s">
        <v>376</v>
      </c>
      <c r="D62" s="1">
        <v>2.2693002151589203E-3</v>
      </c>
      <c r="E62" s="1" t="s">
        <v>2</v>
      </c>
      <c r="F62" s="1" t="s">
        <v>2</v>
      </c>
      <c r="G62" s="1" t="s">
        <v>9</v>
      </c>
      <c r="H62" s="1" t="s">
        <v>2</v>
      </c>
      <c r="I62" s="1" t="s">
        <v>9</v>
      </c>
    </row>
    <row r="63" spans="1:9" x14ac:dyDescent="0.35">
      <c r="A63" s="1" t="s">
        <v>233</v>
      </c>
      <c r="B63" s="1" t="s">
        <v>377</v>
      </c>
      <c r="C63" s="1" t="s">
        <v>378</v>
      </c>
      <c r="D63" s="1">
        <v>3.8041361427554148E-4</v>
      </c>
      <c r="E63" s="1" t="s">
        <v>2</v>
      </c>
      <c r="F63" s="1" t="s">
        <v>7</v>
      </c>
      <c r="G63" s="1" t="s">
        <v>8</v>
      </c>
      <c r="H63" s="1" t="s">
        <v>2</v>
      </c>
      <c r="I63" s="1" t="s">
        <v>9</v>
      </c>
    </row>
    <row r="64" spans="1:9" x14ac:dyDescent="0.35">
      <c r="A64" s="1" t="s">
        <v>236</v>
      </c>
      <c r="B64" s="1" t="s">
        <v>379</v>
      </c>
      <c r="C64" s="1" t="s">
        <v>146</v>
      </c>
      <c r="D64" s="1">
        <v>-2.9350621969922528E-3</v>
      </c>
      <c r="E64" s="1" t="s">
        <v>28</v>
      </c>
      <c r="F64" s="1" t="s">
        <v>7</v>
      </c>
      <c r="G64" s="1" t="s">
        <v>29</v>
      </c>
      <c r="H64" s="1" t="s">
        <v>7</v>
      </c>
      <c r="I64" s="1" t="s">
        <v>29</v>
      </c>
    </row>
    <row r="65" spans="1:9" x14ac:dyDescent="0.35">
      <c r="A65" s="1" t="s">
        <v>238</v>
      </c>
      <c r="B65" s="1" t="s">
        <v>380</v>
      </c>
      <c r="C65" s="1" t="s">
        <v>381</v>
      </c>
      <c r="D65" s="1">
        <v>5.1948700926487523E-4</v>
      </c>
      <c r="E65" s="1" t="s">
        <v>2</v>
      </c>
      <c r="F65" s="1" t="s">
        <v>7</v>
      </c>
      <c r="G65" s="1" t="s">
        <v>8</v>
      </c>
      <c r="H65" s="1" t="s">
        <v>2</v>
      </c>
      <c r="I65" s="1" t="s">
        <v>9</v>
      </c>
    </row>
    <row r="67" spans="1:9" x14ac:dyDescent="0.35">
      <c r="C67" s="1" t="s">
        <v>485</v>
      </c>
      <c r="G67" s="1" t="s">
        <v>480</v>
      </c>
    </row>
    <row r="68" spans="1:9" x14ac:dyDescent="0.35">
      <c r="C68" s="2" t="s">
        <v>9</v>
      </c>
      <c r="D68" s="2">
        <f>COUNTIF(G2:G65,"TP")</f>
        <v>10</v>
      </c>
      <c r="G68" s="2" t="s">
        <v>9</v>
      </c>
      <c r="H68" s="2">
        <f>COUNTIF(I2:I65,"TP")</f>
        <v>35</v>
      </c>
    </row>
    <row r="69" spans="1:9" x14ac:dyDescent="0.35">
      <c r="C69" s="2" t="s">
        <v>29</v>
      </c>
      <c r="D69" s="2">
        <f>COUNTIF(G2:G65,"TN")</f>
        <v>21</v>
      </c>
      <c r="G69" s="2" t="s">
        <v>29</v>
      </c>
      <c r="H69" s="2">
        <f>COUNTIF(I2:I65,"TN")</f>
        <v>20</v>
      </c>
    </row>
    <row r="70" spans="1:9" x14ac:dyDescent="0.35">
      <c r="C70" s="2" t="s">
        <v>202</v>
      </c>
      <c r="D70" s="2">
        <f>COUNTIF(G2:G65,"FP")</f>
        <v>0</v>
      </c>
      <c r="G70" s="2" t="s">
        <v>202</v>
      </c>
      <c r="H70" s="2">
        <f>COUNTIF(I2:I65,"FP")</f>
        <v>1</v>
      </c>
    </row>
    <row r="71" spans="1:9" x14ac:dyDescent="0.35">
      <c r="C71" s="2" t="s">
        <v>8</v>
      </c>
      <c r="D71" s="2">
        <f>COUNTIF(G2:G65,"FN")</f>
        <v>33</v>
      </c>
      <c r="G71" s="2" t="s">
        <v>8</v>
      </c>
      <c r="H71" s="2">
        <f>COUNTIF(I2:I65,"FN")</f>
        <v>8</v>
      </c>
    </row>
    <row r="73" spans="1:9" x14ac:dyDescent="0.35">
      <c r="C73" s="2" t="s">
        <v>241</v>
      </c>
      <c r="D73" s="2">
        <f>(D68+D69)/(D69+D70+D71+D68)</f>
        <v>0.484375</v>
      </c>
      <c r="G73" s="2" t="s">
        <v>241</v>
      </c>
      <c r="H73" s="2">
        <f>(H68+H69)/(H69+H70+H71+H68)</f>
        <v>0.859375</v>
      </c>
    </row>
    <row r="74" spans="1:9" x14ac:dyDescent="0.35">
      <c r="C74" s="2" t="s">
        <v>242</v>
      </c>
      <c r="D74" s="2">
        <f>D68/(D68+D71)</f>
        <v>0.23255813953488372</v>
      </c>
      <c r="G74" s="2" t="s">
        <v>242</v>
      </c>
      <c r="H74" s="2">
        <f>H68/(H68+H71)</f>
        <v>0.81395348837209303</v>
      </c>
    </row>
    <row r="75" spans="1:9" x14ac:dyDescent="0.35">
      <c r="C75" s="2" t="s">
        <v>243</v>
      </c>
      <c r="D75" s="2">
        <f>D69/(D69+D70)</f>
        <v>1</v>
      </c>
      <c r="G75" s="2" t="s">
        <v>243</v>
      </c>
      <c r="H75" s="2">
        <f>H69/(H69+H70)</f>
        <v>0.95238095238095233</v>
      </c>
    </row>
    <row r="76" spans="1:9" x14ac:dyDescent="0.35">
      <c r="C76" s="2" t="s">
        <v>244</v>
      </c>
      <c r="D76" s="2">
        <f>D68/(D68+D70)</f>
        <v>1</v>
      </c>
      <c r="G76" s="2" t="s">
        <v>244</v>
      </c>
      <c r="H76" s="2">
        <f>H68/(H68+H70)</f>
        <v>0.97222222222222221</v>
      </c>
    </row>
    <row r="77" spans="1:9" x14ac:dyDescent="0.35">
      <c r="C77" s="2" t="s">
        <v>245</v>
      </c>
      <c r="D77" s="2">
        <f>D69/(D69+D71)</f>
        <v>0.3888888888888889</v>
      </c>
      <c r="G77" s="2" t="s">
        <v>245</v>
      </c>
      <c r="H77" s="2">
        <f>H69/(H69+H71)</f>
        <v>0.7142857142857143</v>
      </c>
    </row>
    <row r="78" spans="1:9" x14ac:dyDescent="0.35">
      <c r="C78" s="2" t="s">
        <v>246</v>
      </c>
      <c r="D78" s="2">
        <f>((D68*D69)-(D70*D71))/SQRT((D68+D70)*(D68+D71)*(D69+D70)*(D69+D71))</f>
        <v>0.30073123629877246</v>
      </c>
      <c r="G78" s="2" t="s">
        <v>246</v>
      </c>
      <c r="H78" s="2">
        <f>((H68*H69)-(H70*H71))/SQRT((H68+H70)*(H68+H71)*(H69+H70)*(H69+H71))</f>
        <v>0.72532384187777577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0B7D-8185-4D6C-8C2A-6EB38FD640E3}">
  <sheetPr>
    <tabColor theme="3" tint="-0.249977111117893"/>
  </sheetPr>
  <dimension ref="A1:H103"/>
  <sheetViews>
    <sheetView topLeftCell="B1" workbookViewId="0">
      <selection activeCell="G98" sqref="G98"/>
    </sheetView>
  </sheetViews>
  <sheetFormatPr defaultRowHeight="14.5" x14ac:dyDescent="0.35"/>
  <cols>
    <col min="1" max="1" width="27.54296875" style="1" bestFit="1" customWidth="1"/>
    <col min="2" max="2" width="15.7265625" style="1" customWidth="1"/>
    <col min="3" max="3" width="18.54296875" style="1" customWidth="1"/>
    <col min="4" max="4" width="12.1796875" style="1" customWidth="1"/>
    <col min="5" max="5" width="17.26953125" style="1" customWidth="1"/>
    <col min="6" max="6" width="16.7265625" style="1" customWidth="1"/>
    <col min="7" max="7" width="18.26953125" style="1" customWidth="1"/>
    <col min="8" max="8" width="17.54296875" style="1" bestFit="1" customWidth="1"/>
  </cols>
  <sheetData>
    <row r="1" spans="1:8" x14ac:dyDescent="0.35">
      <c r="A1" s="1" t="s">
        <v>1</v>
      </c>
      <c r="B1" s="2" t="s">
        <v>481</v>
      </c>
      <c r="C1" s="2" t="s">
        <v>482</v>
      </c>
      <c r="D1" s="2" t="s">
        <v>3</v>
      </c>
      <c r="E1" s="2" t="s">
        <v>247</v>
      </c>
      <c r="F1" s="2" t="s">
        <v>382</v>
      </c>
      <c r="G1" s="2" t="s">
        <v>483</v>
      </c>
      <c r="H1" s="2" t="s">
        <v>484</v>
      </c>
    </row>
    <row r="2" spans="1:8" x14ac:dyDescent="0.35">
      <c r="A2" s="1" t="s">
        <v>383</v>
      </c>
      <c r="B2" s="1" t="s">
        <v>384</v>
      </c>
      <c r="C2" s="1">
        <v>1.1783336383223252E-2</v>
      </c>
      <c r="D2" s="1" t="s">
        <v>2</v>
      </c>
      <c r="E2" s="1" t="s">
        <v>2</v>
      </c>
      <c r="F2" s="1" t="s">
        <v>9</v>
      </c>
      <c r="G2" s="1" t="s">
        <v>2</v>
      </c>
      <c r="H2" s="1" t="s">
        <v>9</v>
      </c>
    </row>
    <row r="3" spans="1:8" x14ac:dyDescent="0.35">
      <c r="A3" s="1" t="s">
        <v>385</v>
      </c>
      <c r="B3" s="1" t="s">
        <v>386</v>
      </c>
      <c r="C3" s="1">
        <v>-9.1094627782098009E-3</v>
      </c>
      <c r="D3" s="1" t="s">
        <v>28</v>
      </c>
      <c r="E3" s="1" t="s">
        <v>7</v>
      </c>
      <c r="F3" s="1" t="s">
        <v>29</v>
      </c>
      <c r="G3" s="1" t="s">
        <v>28</v>
      </c>
      <c r="H3" s="1" t="s">
        <v>29</v>
      </c>
    </row>
    <row r="4" spans="1:8" x14ac:dyDescent="0.35">
      <c r="A4" s="1" t="s">
        <v>387</v>
      </c>
      <c r="B4" s="1" t="s">
        <v>388</v>
      </c>
      <c r="C4" s="1">
        <v>6.7714750921548262E-3</v>
      </c>
      <c r="D4" s="1" t="s">
        <v>2</v>
      </c>
      <c r="E4" s="1" t="s">
        <v>2</v>
      </c>
      <c r="F4" s="1" t="s">
        <v>9</v>
      </c>
      <c r="G4" s="1" t="s">
        <v>2</v>
      </c>
      <c r="H4" s="1" t="s">
        <v>9</v>
      </c>
    </row>
    <row r="5" spans="1:8" x14ac:dyDescent="0.35">
      <c r="A5" s="1" t="s">
        <v>389</v>
      </c>
      <c r="B5" s="1" t="s">
        <v>390</v>
      </c>
      <c r="C5" s="1">
        <v>7.3652247952138098E-3</v>
      </c>
      <c r="D5" s="1" t="s">
        <v>2</v>
      </c>
      <c r="E5" s="1" t="s">
        <v>7</v>
      </c>
      <c r="F5" s="1" t="s">
        <v>8</v>
      </c>
      <c r="G5" s="1" t="s">
        <v>2</v>
      </c>
      <c r="H5" s="1" t="s">
        <v>9</v>
      </c>
    </row>
    <row r="6" spans="1:8" x14ac:dyDescent="0.35">
      <c r="A6" s="1" t="s">
        <v>391</v>
      </c>
      <c r="B6" s="1" t="s">
        <v>146</v>
      </c>
      <c r="C6" s="1">
        <v>-5.5030766255086258E-3</v>
      </c>
      <c r="D6" s="1" t="s">
        <v>28</v>
      </c>
      <c r="E6" s="1" t="s">
        <v>7</v>
      </c>
      <c r="F6" s="1" t="s">
        <v>29</v>
      </c>
      <c r="G6" s="1" t="s">
        <v>7</v>
      </c>
      <c r="H6" s="1" t="s">
        <v>29</v>
      </c>
    </row>
    <row r="7" spans="1:8" x14ac:dyDescent="0.35">
      <c r="A7" s="1" t="s">
        <v>204</v>
      </c>
      <c r="B7" s="1" t="s">
        <v>205</v>
      </c>
      <c r="C7" s="1">
        <v>9.9052279535486263E-3</v>
      </c>
      <c r="D7" s="1" t="s">
        <v>2</v>
      </c>
      <c r="E7" s="1" t="s">
        <v>2</v>
      </c>
      <c r="F7" s="1" t="s">
        <v>9</v>
      </c>
      <c r="G7" s="1" t="s">
        <v>2</v>
      </c>
      <c r="H7" s="1" t="s">
        <v>9</v>
      </c>
    </row>
    <row r="8" spans="1:8" x14ac:dyDescent="0.35">
      <c r="A8" s="1" t="s">
        <v>338</v>
      </c>
      <c r="B8" s="1" t="s">
        <v>339</v>
      </c>
      <c r="C8" s="1">
        <v>8.6560776786133321E-3</v>
      </c>
      <c r="D8" s="1" t="s">
        <v>2</v>
      </c>
      <c r="E8" s="1" t="s">
        <v>7</v>
      </c>
      <c r="F8" s="1" t="s">
        <v>8</v>
      </c>
      <c r="G8" s="1" t="s">
        <v>2</v>
      </c>
      <c r="H8" s="1" t="s">
        <v>9</v>
      </c>
    </row>
    <row r="9" spans="1:8" x14ac:dyDescent="0.35">
      <c r="A9" s="1" t="s">
        <v>109</v>
      </c>
      <c r="B9" s="1" t="s">
        <v>110</v>
      </c>
      <c r="C9" s="1">
        <v>3.2652024206419154E-3</v>
      </c>
      <c r="D9" s="1" t="s">
        <v>2</v>
      </c>
      <c r="E9" s="1" t="s">
        <v>7</v>
      </c>
      <c r="F9" s="1" t="s">
        <v>8</v>
      </c>
      <c r="G9" s="1" t="s">
        <v>2</v>
      </c>
      <c r="H9" s="1" t="s">
        <v>9</v>
      </c>
    </row>
    <row r="10" spans="1:8" x14ac:dyDescent="0.35">
      <c r="A10" s="1" t="s">
        <v>20</v>
      </c>
      <c r="B10" s="1" t="s">
        <v>21</v>
      </c>
      <c r="C10" s="1">
        <v>9.5123312619020597E-3</v>
      </c>
      <c r="D10" s="1" t="s">
        <v>2</v>
      </c>
      <c r="E10" s="1" t="s">
        <v>2</v>
      </c>
      <c r="F10" s="1" t="s">
        <v>9</v>
      </c>
      <c r="G10" s="1" t="s">
        <v>2</v>
      </c>
      <c r="H10" s="1" t="s">
        <v>9</v>
      </c>
    </row>
    <row r="11" spans="1:8" x14ac:dyDescent="0.35">
      <c r="A11" s="1" t="s">
        <v>392</v>
      </c>
      <c r="B11" s="1" t="s">
        <v>393</v>
      </c>
      <c r="C11" s="1">
        <v>-2.165388129722709E-3</v>
      </c>
      <c r="D11" s="1" t="s">
        <v>28</v>
      </c>
      <c r="E11" s="1" t="s">
        <v>7</v>
      </c>
      <c r="F11" s="1" t="s">
        <v>29</v>
      </c>
      <c r="G11" s="1" t="s">
        <v>7</v>
      </c>
      <c r="H11" s="1" t="s">
        <v>29</v>
      </c>
    </row>
    <row r="12" spans="1:8" x14ac:dyDescent="0.35">
      <c r="A12" s="1" t="s">
        <v>73</v>
      </c>
      <c r="B12" s="1" t="s">
        <v>74</v>
      </c>
      <c r="C12" s="1">
        <v>8.9076039576722072E-3</v>
      </c>
      <c r="D12" s="1" t="s">
        <v>2</v>
      </c>
      <c r="E12" s="1" t="s">
        <v>2</v>
      </c>
      <c r="F12" s="1" t="s">
        <v>9</v>
      </c>
      <c r="G12" s="1" t="s">
        <v>2</v>
      </c>
      <c r="H12" s="1" t="s">
        <v>9</v>
      </c>
    </row>
    <row r="13" spans="1:8" x14ac:dyDescent="0.35">
      <c r="A13" s="1" t="s">
        <v>136</v>
      </c>
      <c r="B13" s="1" t="s">
        <v>137</v>
      </c>
      <c r="C13" s="1">
        <v>1.2533991907625242E-2</v>
      </c>
      <c r="D13" s="1" t="s">
        <v>2</v>
      </c>
      <c r="E13" s="1" t="s">
        <v>2</v>
      </c>
      <c r="F13" s="1" t="s">
        <v>9</v>
      </c>
      <c r="G13" s="1" t="s">
        <v>2</v>
      </c>
      <c r="H13" s="1" t="s">
        <v>9</v>
      </c>
    </row>
    <row r="14" spans="1:8" x14ac:dyDescent="0.35">
      <c r="A14" s="1" t="s">
        <v>340</v>
      </c>
      <c r="B14" s="1" t="s">
        <v>341</v>
      </c>
      <c r="C14" s="1">
        <v>9.1758891940193644E-3</v>
      </c>
      <c r="D14" s="1" t="s">
        <v>2</v>
      </c>
      <c r="E14" s="1" t="s">
        <v>7</v>
      </c>
      <c r="F14" s="1" t="s">
        <v>8</v>
      </c>
      <c r="G14" s="1" t="s">
        <v>2</v>
      </c>
      <c r="H14" s="1" t="s">
        <v>9</v>
      </c>
    </row>
    <row r="15" spans="1:8" x14ac:dyDescent="0.35">
      <c r="A15" s="1" t="s">
        <v>342</v>
      </c>
      <c r="B15" s="1" t="s">
        <v>343</v>
      </c>
      <c r="C15" s="1">
        <v>-9.5264029256472184E-4</v>
      </c>
      <c r="D15" s="1" t="s">
        <v>28</v>
      </c>
      <c r="E15" s="1" t="s">
        <v>7</v>
      </c>
      <c r="F15" s="1" t="s">
        <v>29</v>
      </c>
      <c r="G15" s="1" t="s">
        <v>7</v>
      </c>
      <c r="H15" s="1" t="s">
        <v>29</v>
      </c>
    </row>
    <row r="16" spans="1:8" x14ac:dyDescent="0.35">
      <c r="A16" s="1" t="s">
        <v>349</v>
      </c>
      <c r="B16" s="1" t="s">
        <v>350</v>
      </c>
      <c r="C16" s="1">
        <v>-4.1913824742607908E-4</v>
      </c>
      <c r="D16" s="1" t="s">
        <v>28</v>
      </c>
      <c r="E16" s="1" t="s">
        <v>7</v>
      </c>
      <c r="F16" s="1" t="s">
        <v>29</v>
      </c>
      <c r="G16" s="1" t="s">
        <v>7</v>
      </c>
      <c r="H16" s="1" t="s">
        <v>29</v>
      </c>
    </row>
    <row r="17" spans="1:8" x14ac:dyDescent="0.35">
      <c r="A17" s="1" t="s">
        <v>352</v>
      </c>
      <c r="B17" s="1" t="s">
        <v>353</v>
      </c>
      <c r="C17" s="1">
        <v>-5.2866469144613589E-3</v>
      </c>
      <c r="D17" s="1" t="s">
        <v>28</v>
      </c>
      <c r="E17" s="1" t="s">
        <v>7</v>
      </c>
      <c r="F17" s="1" t="s">
        <v>29</v>
      </c>
      <c r="G17" s="1" t="s">
        <v>7</v>
      </c>
      <c r="H17" s="1" t="s">
        <v>29</v>
      </c>
    </row>
    <row r="18" spans="1:8" x14ac:dyDescent="0.35">
      <c r="A18" s="1" t="s">
        <v>354</v>
      </c>
      <c r="B18" s="1" t="s">
        <v>355</v>
      </c>
      <c r="C18" s="1">
        <v>-1.1006838857803569E-3</v>
      </c>
      <c r="D18" s="1" t="s">
        <v>28</v>
      </c>
      <c r="E18" s="1" t="s">
        <v>7</v>
      </c>
      <c r="F18" s="1" t="s">
        <v>29</v>
      </c>
      <c r="G18" s="1" t="s">
        <v>7</v>
      </c>
      <c r="H18" s="1" t="s">
        <v>29</v>
      </c>
    </row>
    <row r="19" spans="1:8" x14ac:dyDescent="0.35">
      <c r="A19" s="1" t="s">
        <v>356</v>
      </c>
      <c r="B19" s="1" t="s">
        <v>357</v>
      </c>
      <c r="C19" s="1">
        <v>-6.9401230639800308E-3</v>
      </c>
      <c r="D19" s="1" t="s">
        <v>28</v>
      </c>
      <c r="E19" s="1" t="s">
        <v>7</v>
      </c>
      <c r="F19" s="1" t="s">
        <v>29</v>
      </c>
      <c r="G19" s="1" t="s">
        <v>7</v>
      </c>
      <c r="H19" s="1" t="s">
        <v>29</v>
      </c>
    </row>
    <row r="20" spans="1:8" x14ac:dyDescent="0.35">
      <c r="A20" s="1" t="s">
        <v>361</v>
      </c>
      <c r="B20" s="1" t="s">
        <v>362</v>
      </c>
      <c r="C20" s="1">
        <v>-9.3545121515526217E-3</v>
      </c>
      <c r="D20" s="1" t="s">
        <v>28</v>
      </c>
      <c r="E20" s="1" t="s">
        <v>7</v>
      </c>
      <c r="F20" s="1" t="s">
        <v>29</v>
      </c>
      <c r="G20" s="1" t="s">
        <v>7</v>
      </c>
      <c r="H20" s="1" t="s">
        <v>29</v>
      </c>
    </row>
    <row r="21" spans="1:8" x14ac:dyDescent="0.35">
      <c r="A21" s="1" t="s">
        <v>23</v>
      </c>
      <c r="B21" s="1" t="s">
        <v>24</v>
      </c>
      <c r="C21" s="1">
        <v>9.9639469916915132E-3</v>
      </c>
      <c r="D21" s="1" t="s">
        <v>2</v>
      </c>
      <c r="E21" s="1" t="s">
        <v>2</v>
      </c>
      <c r="F21" s="1" t="s">
        <v>9</v>
      </c>
      <c r="G21" s="1" t="s">
        <v>2</v>
      </c>
      <c r="H21" s="1" t="s">
        <v>9</v>
      </c>
    </row>
    <row r="22" spans="1:8" x14ac:dyDescent="0.35">
      <c r="A22" s="1" t="s">
        <v>197</v>
      </c>
      <c r="B22" s="1" t="s">
        <v>198</v>
      </c>
      <c r="C22" s="1">
        <v>-4.9029009869929214E-3</v>
      </c>
      <c r="D22" s="1" t="s">
        <v>28</v>
      </c>
      <c r="E22" s="1" t="s">
        <v>2</v>
      </c>
      <c r="F22" s="1" t="s">
        <v>202</v>
      </c>
      <c r="G22" s="1" t="s">
        <v>28</v>
      </c>
      <c r="H22" s="1" t="s">
        <v>29</v>
      </c>
    </row>
    <row r="23" spans="1:8" x14ac:dyDescent="0.35">
      <c r="A23" s="1" t="s">
        <v>200</v>
      </c>
      <c r="B23" s="1" t="s">
        <v>201</v>
      </c>
      <c r="C23" s="1">
        <v>-1.0000215960371941E-2</v>
      </c>
      <c r="D23" s="1" t="s">
        <v>28</v>
      </c>
      <c r="E23" s="1" t="s">
        <v>7</v>
      </c>
      <c r="F23" s="1" t="s">
        <v>29</v>
      </c>
      <c r="G23" s="1" t="s">
        <v>7</v>
      </c>
      <c r="H23" s="1" t="s">
        <v>29</v>
      </c>
    </row>
    <row r="24" spans="1:8" x14ac:dyDescent="0.35">
      <c r="A24" s="1" t="s">
        <v>394</v>
      </c>
      <c r="B24" s="1" t="s">
        <v>395</v>
      </c>
      <c r="C24" s="1">
        <v>-7.1255405654485574E-3</v>
      </c>
      <c r="D24" s="1" t="s">
        <v>28</v>
      </c>
      <c r="E24" s="1" t="s">
        <v>7</v>
      </c>
      <c r="F24" s="1" t="s">
        <v>29</v>
      </c>
      <c r="G24" s="1" t="s">
        <v>7</v>
      </c>
      <c r="H24" s="1" t="s">
        <v>29</v>
      </c>
    </row>
    <row r="25" spans="1:8" x14ac:dyDescent="0.35">
      <c r="A25" s="1" t="s">
        <v>396</v>
      </c>
      <c r="B25" s="1" t="s">
        <v>397</v>
      </c>
      <c r="C25" s="1">
        <v>-1.6770614177008418E-2</v>
      </c>
      <c r="D25" s="1" t="s">
        <v>28</v>
      </c>
      <c r="E25" s="1" t="s">
        <v>7</v>
      </c>
      <c r="F25" s="1" t="s">
        <v>29</v>
      </c>
      <c r="G25" s="1" t="s">
        <v>7</v>
      </c>
      <c r="H25" s="1" t="s">
        <v>29</v>
      </c>
    </row>
    <row r="26" spans="1:8" x14ac:dyDescent="0.35">
      <c r="A26" s="1" t="s">
        <v>365</v>
      </c>
      <c r="B26" s="1" t="s">
        <v>366</v>
      </c>
      <c r="C26" s="1">
        <v>-7.6078444444274175E-3</v>
      </c>
      <c r="D26" s="1" t="s">
        <v>28</v>
      </c>
      <c r="E26" s="1" t="s">
        <v>7</v>
      </c>
      <c r="F26" s="1" t="s">
        <v>29</v>
      </c>
      <c r="G26" s="1" t="s">
        <v>7</v>
      </c>
      <c r="H26" s="1" t="s">
        <v>29</v>
      </c>
    </row>
    <row r="27" spans="1:8" x14ac:dyDescent="0.35">
      <c r="A27" s="1" t="s">
        <v>26</v>
      </c>
      <c r="B27" s="1" t="s">
        <v>27</v>
      </c>
      <c r="C27" s="1">
        <v>4.657328524014263E-3</v>
      </c>
      <c r="D27" s="1" t="s">
        <v>2</v>
      </c>
      <c r="E27" s="1" t="s">
        <v>7</v>
      </c>
      <c r="F27" s="1" t="s">
        <v>8</v>
      </c>
      <c r="G27" s="1" t="s">
        <v>2</v>
      </c>
      <c r="H27" s="1" t="s">
        <v>9</v>
      </c>
    </row>
    <row r="28" spans="1:8" x14ac:dyDescent="0.35">
      <c r="A28" s="1" t="s">
        <v>398</v>
      </c>
      <c r="B28" s="1" t="s">
        <v>146</v>
      </c>
      <c r="C28" s="1">
        <v>-8.2575370792762233E-3</v>
      </c>
      <c r="D28" s="1" t="s">
        <v>28</v>
      </c>
      <c r="E28" s="1" t="s">
        <v>7</v>
      </c>
      <c r="F28" s="1" t="s">
        <v>29</v>
      </c>
      <c r="G28" s="1" t="s">
        <v>7</v>
      </c>
      <c r="H28" s="1" t="s">
        <v>29</v>
      </c>
    </row>
    <row r="29" spans="1:8" x14ac:dyDescent="0.35">
      <c r="A29" s="1" t="s">
        <v>112</v>
      </c>
      <c r="B29" s="1" t="s">
        <v>113</v>
      </c>
      <c r="C29" s="1">
        <v>-8.0768063051429168E-3</v>
      </c>
      <c r="D29" s="1" t="s">
        <v>28</v>
      </c>
      <c r="E29" s="1" t="s">
        <v>7</v>
      </c>
      <c r="F29" s="1" t="s">
        <v>29</v>
      </c>
      <c r="G29" s="1" t="s">
        <v>7</v>
      </c>
      <c r="H29" s="1" t="s">
        <v>29</v>
      </c>
    </row>
    <row r="30" spans="1:8" x14ac:dyDescent="0.35">
      <c r="A30" s="1" t="s">
        <v>399</v>
      </c>
      <c r="B30" s="1" t="s">
        <v>400</v>
      </c>
      <c r="C30" s="1">
        <v>9.5867903494802151E-3</v>
      </c>
      <c r="D30" s="1" t="s">
        <v>2</v>
      </c>
      <c r="E30" s="1" t="s">
        <v>7</v>
      </c>
      <c r="F30" s="1" t="s">
        <v>8</v>
      </c>
      <c r="G30" s="1" t="s">
        <v>7</v>
      </c>
      <c r="H30" s="1" t="s">
        <v>8</v>
      </c>
    </row>
    <row r="31" spans="1:8" x14ac:dyDescent="0.35">
      <c r="A31" s="1" t="s">
        <v>401</v>
      </c>
      <c r="B31" s="1" t="s">
        <v>402</v>
      </c>
      <c r="C31" s="1">
        <v>-1.0278721667001969E-2</v>
      </c>
      <c r="D31" s="1" t="s">
        <v>28</v>
      </c>
      <c r="E31" s="1" t="s">
        <v>7</v>
      </c>
      <c r="F31" s="1" t="s">
        <v>29</v>
      </c>
      <c r="G31" s="1" t="s">
        <v>7</v>
      </c>
      <c r="H31" s="1" t="s">
        <v>29</v>
      </c>
    </row>
    <row r="32" spans="1:8" x14ac:dyDescent="0.35">
      <c r="A32" s="1" t="s">
        <v>40</v>
      </c>
      <c r="B32" s="1" t="s">
        <v>41</v>
      </c>
      <c r="C32" s="1">
        <v>-1.0828419275202264E-2</v>
      </c>
      <c r="D32" s="1" t="s">
        <v>28</v>
      </c>
      <c r="E32" s="1" t="s">
        <v>7</v>
      </c>
      <c r="F32" s="1" t="s">
        <v>29</v>
      </c>
      <c r="G32" s="1" t="s">
        <v>7</v>
      </c>
      <c r="H32" s="1" t="s">
        <v>29</v>
      </c>
    </row>
    <row r="33" spans="1:8" x14ac:dyDescent="0.35">
      <c r="A33" s="1" t="s">
        <v>403</v>
      </c>
      <c r="B33" s="1" t="s">
        <v>146</v>
      </c>
      <c r="C33" s="1">
        <v>-1.1057720971962365E-2</v>
      </c>
      <c r="D33" s="1" t="s">
        <v>28</v>
      </c>
      <c r="E33" s="1" t="s">
        <v>7</v>
      </c>
      <c r="F33" s="1" t="s">
        <v>29</v>
      </c>
      <c r="G33" s="1" t="s">
        <v>7</v>
      </c>
      <c r="H33" s="1" t="s">
        <v>29</v>
      </c>
    </row>
    <row r="34" spans="1:8" x14ac:dyDescent="0.35">
      <c r="A34" s="1" t="s">
        <v>404</v>
      </c>
      <c r="B34" s="1" t="s">
        <v>405</v>
      </c>
      <c r="C34" s="1">
        <v>7.4209840500323466E-3</v>
      </c>
      <c r="D34" s="1" t="s">
        <v>2</v>
      </c>
      <c r="E34" s="1" t="s">
        <v>7</v>
      </c>
      <c r="F34" s="1" t="s">
        <v>8</v>
      </c>
      <c r="G34" s="1" t="s">
        <v>7</v>
      </c>
      <c r="H34" s="1" t="s">
        <v>8</v>
      </c>
    </row>
    <row r="35" spans="1:8" x14ac:dyDescent="0.35">
      <c r="A35" s="1" t="s">
        <v>344</v>
      </c>
      <c r="B35" s="1" t="s">
        <v>345</v>
      </c>
      <c r="C35" s="1">
        <v>-9.5347351859343694E-3</v>
      </c>
      <c r="D35" s="1" t="s">
        <v>28</v>
      </c>
      <c r="E35" s="1" t="s">
        <v>7</v>
      </c>
      <c r="F35" s="1" t="s">
        <v>29</v>
      </c>
      <c r="G35" s="1" t="s">
        <v>7</v>
      </c>
      <c r="H35" s="1" t="s">
        <v>29</v>
      </c>
    </row>
    <row r="36" spans="1:8" x14ac:dyDescent="0.35">
      <c r="A36" s="1" t="s">
        <v>358</v>
      </c>
      <c r="B36" s="1" t="s">
        <v>359</v>
      </c>
      <c r="C36" s="1">
        <v>4.8676785648052185E-3</v>
      </c>
      <c r="D36" s="1" t="s">
        <v>2</v>
      </c>
      <c r="E36" s="1" t="s">
        <v>7</v>
      </c>
      <c r="F36" s="1" t="s">
        <v>8</v>
      </c>
      <c r="G36" s="1" t="s">
        <v>7</v>
      </c>
      <c r="H36" s="1" t="s">
        <v>8</v>
      </c>
    </row>
    <row r="37" spans="1:8" x14ac:dyDescent="0.35">
      <c r="A37" s="1" t="s">
        <v>336</v>
      </c>
      <c r="B37" s="1" t="s">
        <v>337</v>
      </c>
      <c r="C37" s="1">
        <v>1.1364393747231005E-2</v>
      </c>
      <c r="D37" s="1" t="s">
        <v>2</v>
      </c>
      <c r="E37" s="1" t="s">
        <v>2</v>
      </c>
      <c r="F37" s="1" t="s">
        <v>9</v>
      </c>
      <c r="G37" s="1" t="s">
        <v>2</v>
      </c>
      <c r="H37" s="1" t="s">
        <v>9</v>
      </c>
    </row>
    <row r="38" spans="1:8" x14ac:dyDescent="0.35">
      <c r="A38" s="1" t="s">
        <v>406</v>
      </c>
      <c r="B38" s="1" t="s">
        <v>146</v>
      </c>
      <c r="C38" s="1">
        <v>-1.1047395835536711E-4</v>
      </c>
      <c r="D38" s="1" t="s">
        <v>28</v>
      </c>
      <c r="E38" s="1" t="s">
        <v>7</v>
      </c>
      <c r="F38" s="1" t="s">
        <v>8</v>
      </c>
      <c r="G38" s="1" t="s">
        <v>7</v>
      </c>
      <c r="H38" s="1" t="s">
        <v>29</v>
      </c>
    </row>
    <row r="39" spans="1:8" x14ac:dyDescent="0.35">
      <c r="A39" s="1" t="s">
        <v>407</v>
      </c>
      <c r="B39" s="1" t="s">
        <v>408</v>
      </c>
      <c r="C39" s="1">
        <v>-1.1783015890286764E-2</v>
      </c>
      <c r="D39" s="1" t="s">
        <v>28</v>
      </c>
      <c r="E39" s="1" t="s">
        <v>7</v>
      </c>
      <c r="F39" s="1" t="s">
        <v>8</v>
      </c>
      <c r="G39" s="1" t="s">
        <v>7</v>
      </c>
      <c r="H39" s="1" t="s">
        <v>29</v>
      </c>
    </row>
    <row r="40" spans="1:8" x14ac:dyDescent="0.35">
      <c r="A40" s="1" t="s">
        <v>409</v>
      </c>
      <c r="B40" s="1" t="s">
        <v>410</v>
      </c>
      <c r="C40" s="1">
        <v>2.818498925546524E-4</v>
      </c>
      <c r="D40" s="1" t="s">
        <v>2</v>
      </c>
      <c r="E40" s="1" t="s">
        <v>7</v>
      </c>
      <c r="F40" s="1" t="s">
        <v>8</v>
      </c>
      <c r="G40" s="1" t="s">
        <v>7</v>
      </c>
      <c r="H40" s="1" t="s">
        <v>8</v>
      </c>
    </row>
    <row r="41" spans="1:8" x14ac:dyDescent="0.35">
      <c r="A41" s="1" t="s">
        <v>411</v>
      </c>
      <c r="B41" s="1" t="s">
        <v>146</v>
      </c>
      <c r="C41" s="1">
        <v>-2.331122152396288E-4</v>
      </c>
      <c r="D41" s="1" t="s">
        <v>28</v>
      </c>
      <c r="E41" s="1" t="s">
        <v>7</v>
      </c>
      <c r="F41" s="1" t="s">
        <v>8</v>
      </c>
      <c r="G41" s="1" t="s">
        <v>7</v>
      </c>
      <c r="H41" s="1" t="s">
        <v>29</v>
      </c>
    </row>
    <row r="42" spans="1:8" x14ac:dyDescent="0.35">
      <c r="A42" s="1" t="s">
        <v>412</v>
      </c>
      <c r="B42" s="1" t="s">
        <v>146</v>
      </c>
      <c r="C42" s="1">
        <v>-3.9414865537512351E-3</v>
      </c>
      <c r="D42" s="1" t="s">
        <v>28</v>
      </c>
      <c r="E42" s="1" t="s">
        <v>7</v>
      </c>
      <c r="F42" s="1" t="s">
        <v>8</v>
      </c>
      <c r="G42" s="1" t="s">
        <v>7</v>
      </c>
      <c r="H42" s="1" t="s">
        <v>29</v>
      </c>
    </row>
    <row r="43" spans="1:8" x14ac:dyDescent="0.35">
      <c r="A43" s="1" t="s">
        <v>413</v>
      </c>
      <c r="B43" s="1" t="s">
        <v>240</v>
      </c>
      <c r="C43" s="1">
        <v>5.535101083435601E-3</v>
      </c>
      <c r="D43" s="1" t="s">
        <v>2</v>
      </c>
      <c r="E43" s="1" t="s">
        <v>2</v>
      </c>
      <c r="F43" s="1" t="s">
        <v>9</v>
      </c>
      <c r="G43" s="1" t="s">
        <v>2</v>
      </c>
      <c r="H43" s="1" t="s">
        <v>9</v>
      </c>
    </row>
    <row r="44" spans="1:8" x14ac:dyDescent="0.35">
      <c r="A44" s="1" t="s">
        <v>414</v>
      </c>
      <c r="B44" s="1" t="s">
        <v>146</v>
      </c>
      <c r="C44" s="1">
        <v>-2.0341771789595432E-3</v>
      </c>
      <c r="D44" s="1" t="s">
        <v>28</v>
      </c>
      <c r="E44" s="1" t="s">
        <v>7</v>
      </c>
      <c r="F44" s="1" t="s">
        <v>29</v>
      </c>
      <c r="G44" s="1" t="s">
        <v>7</v>
      </c>
      <c r="H44" s="1" t="s">
        <v>29</v>
      </c>
    </row>
    <row r="45" spans="1:8" x14ac:dyDescent="0.35">
      <c r="A45" s="1" t="s">
        <v>372</v>
      </c>
      <c r="B45" s="1" t="s">
        <v>373</v>
      </c>
      <c r="C45" s="1">
        <v>-2.8319871566330895E-3</v>
      </c>
      <c r="D45" s="1" t="s">
        <v>28</v>
      </c>
      <c r="E45" s="1" t="s">
        <v>2</v>
      </c>
      <c r="F45" s="1" t="s">
        <v>202</v>
      </c>
      <c r="G45" s="1" t="s">
        <v>28</v>
      </c>
      <c r="H45" s="1" t="s">
        <v>29</v>
      </c>
    </row>
    <row r="46" spans="1:8" x14ac:dyDescent="0.35">
      <c r="A46" s="1" t="s">
        <v>415</v>
      </c>
      <c r="B46" s="1" t="s">
        <v>416</v>
      </c>
      <c r="C46" s="1">
        <v>-4.7143165535302291E-3</v>
      </c>
      <c r="D46" s="1" t="s">
        <v>28</v>
      </c>
      <c r="E46" s="1" t="s">
        <v>7</v>
      </c>
      <c r="F46" s="1" t="s">
        <v>29</v>
      </c>
      <c r="G46" s="1" t="s">
        <v>7</v>
      </c>
      <c r="H46" s="1" t="s">
        <v>29</v>
      </c>
    </row>
    <row r="47" spans="1:8" x14ac:dyDescent="0.35">
      <c r="A47" s="1" t="s">
        <v>417</v>
      </c>
      <c r="B47" s="1" t="s">
        <v>418</v>
      </c>
      <c r="C47" s="1">
        <v>1.0769051727143111E-3</v>
      </c>
      <c r="D47" s="1" t="s">
        <v>2</v>
      </c>
      <c r="E47" s="1" t="s">
        <v>7</v>
      </c>
      <c r="F47" s="1" t="s">
        <v>8</v>
      </c>
      <c r="G47" s="1" t="s">
        <v>7</v>
      </c>
      <c r="H47" s="1" t="s">
        <v>8</v>
      </c>
    </row>
    <row r="48" spans="1:8" x14ac:dyDescent="0.35">
      <c r="A48" s="1" t="s">
        <v>225</v>
      </c>
      <c r="B48" s="1" t="s">
        <v>226</v>
      </c>
      <c r="C48" s="1">
        <v>-1.0457663955680445E-2</v>
      </c>
      <c r="D48" s="1" t="s">
        <v>28</v>
      </c>
      <c r="E48" s="1" t="s">
        <v>7</v>
      </c>
      <c r="F48" s="1" t="s">
        <v>29</v>
      </c>
      <c r="G48" s="1" t="s">
        <v>7</v>
      </c>
      <c r="H48" s="1" t="s">
        <v>29</v>
      </c>
    </row>
    <row r="49" spans="1:8" x14ac:dyDescent="0.35">
      <c r="A49" s="1" t="s">
        <v>334</v>
      </c>
      <c r="B49" s="1" t="s">
        <v>335</v>
      </c>
      <c r="C49" s="1">
        <v>3.4804585927969058E-3</v>
      </c>
      <c r="D49" s="1" t="s">
        <v>2</v>
      </c>
      <c r="E49" s="1" t="s">
        <v>7</v>
      </c>
      <c r="F49" s="1" t="s">
        <v>8</v>
      </c>
      <c r="G49" s="1" t="s">
        <v>7</v>
      </c>
      <c r="H49" s="1" t="s">
        <v>8</v>
      </c>
    </row>
    <row r="50" spans="1:8" x14ac:dyDescent="0.35">
      <c r="A50" s="1" t="s">
        <v>419</v>
      </c>
      <c r="B50" s="1" t="s">
        <v>420</v>
      </c>
      <c r="C50" s="1">
        <v>-7.3114372955541268E-4</v>
      </c>
      <c r="D50" s="1" t="s">
        <v>28</v>
      </c>
      <c r="E50" s="1" t="s">
        <v>7</v>
      </c>
      <c r="F50" s="1" t="s">
        <v>29</v>
      </c>
      <c r="G50" s="1" t="s">
        <v>28</v>
      </c>
      <c r="H50" s="1" t="s">
        <v>29</v>
      </c>
    </row>
    <row r="51" spans="1:8" x14ac:dyDescent="0.35">
      <c r="A51" s="1" t="s">
        <v>421</v>
      </c>
      <c r="B51" s="1" t="s">
        <v>146</v>
      </c>
      <c r="C51" s="1">
        <v>-4.1495910756651766E-4</v>
      </c>
      <c r="D51" s="1" t="s">
        <v>28</v>
      </c>
      <c r="E51" s="1" t="s">
        <v>7</v>
      </c>
      <c r="F51" s="1" t="s">
        <v>29</v>
      </c>
      <c r="G51" s="1" t="s">
        <v>7</v>
      </c>
      <c r="H51" s="1" t="s">
        <v>29</v>
      </c>
    </row>
    <row r="52" spans="1:8" x14ac:dyDescent="0.35">
      <c r="A52" s="1" t="s">
        <v>422</v>
      </c>
      <c r="B52" s="1" t="s">
        <v>116</v>
      </c>
      <c r="C52" s="1">
        <v>3.3415562055970766E-3</v>
      </c>
      <c r="D52" s="1" t="s">
        <v>2</v>
      </c>
      <c r="E52" s="1" t="s">
        <v>7</v>
      </c>
      <c r="F52" s="1" t="s">
        <v>8</v>
      </c>
      <c r="G52" s="1" t="s">
        <v>2</v>
      </c>
      <c r="H52" s="1" t="s">
        <v>9</v>
      </c>
    </row>
    <row r="53" spans="1:8" x14ac:dyDescent="0.35">
      <c r="A53" s="1" t="s">
        <v>423</v>
      </c>
      <c r="B53" s="1" t="s">
        <v>424</v>
      </c>
      <c r="C53" s="1">
        <v>-1.2962023099459628E-3</v>
      </c>
      <c r="D53" s="1" t="s">
        <v>28</v>
      </c>
      <c r="E53" s="1" t="s">
        <v>7</v>
      </c>
      <c r="F53" s="1" t="s">
        <v>29</v>
      </c>
      <c r="G53" s="1" t="s">
        <v>7</v>
      </c>
      <c r="H53" s="1" t="s">
        <v>29</v>
      </c>
    </row>
    <row r="54" spans="1:8" x14ac:dyDescent="0.35">
      <c r="A54" s="1" t="s">
        <v>425</v>
      </c>
      <c r="B54" s="1" t="s">
        <v>146</v>
      </c>
      <c r="C54" s="1">
        <v>-7.5172866950916507E-3</v>
      </c>
      <c r="D54" s="1" t="s">
        <v>28</v>
      </c>
      <c r="E54" s="1" t="s">
        <v>7</v>
      </c>
      <c r="F54" s="1" t="s">
        <v>29</v>
      </c>
      <c r="G54" s="1" t="s">
        <v>7</v>
      </c>
      <c r="H54" s="1" t="s">
        <v>29</v>
      </c>
    </row>
    <row r="55" spans="1:8" x14ac:dyDescent="0.35">
      <c r="A55" s="1" t="s">
        <v>426</v>
      </c>
      <c r="B55" s="1" t="s">
        <v>427</v>
      </c>
      <c r="C55" s="1">
        <v>8.7905430209623357E-3</v>
      </c>
      <c r="D55" s="1" t="s">
        <v>2</v>
      </c>
      <c r="E55" s="1" t="s">
        <v>7</v>
      </c>
      <c r="F55" s="1" t="s">
        <v>8</v>
      </c>
      <c r="G55" s="1" t="s">
        <v>2</v>
      </c>
      <c r="H55" s="1" t="s">
        <v>9</v>
      </c>
    </row>
    <row r="56" spans="1:8" x14ac:dyDescent="0.35">
      <c r="A56" s="1" t="s">
        <v>428</v>
      </c>
      <c r="B56" s="1" t="s">
        <v>254</v>
      </c>
      <c r="C56" s="1">
        <v>-3.8081992628089577E-3</v>
      </c>
      <c r="D56" s="1" t="s">
        <v>28</v>
      </c>
      <c r="E56" s="1" t="s">
        <v>7</v>
      </c>
      <c r="F56" s="1" t="s">
        <v>29</v>
      </c>
      <c r="G56" s="1" t="s">
        <v>7</v>
      </c>
      <c r="H56" s="1" t="s">
        <v>29</v>
      </c>
    </row>
    <row r="57" spans="1:8" x14ac:dyDescent="0.35">
      <c r="A57" s="1" t="s">
        <v>429</v>
      </c>
      <c r="B57" s="1" t="s">
        <v>214</v>
      </c>
      <c r="C57" s="1">
        <v>5.1827834816062599E-3</v>
      </c>
      <c r="D57" s="1" t="s">
        <v>2</v>
      </c>
      <c r="E57" s="1" t="s">
        <v>7</v>
      </c>
      <c r="F57" s="1" t="s">
        <v>8</v>
      </c>
      <c r="G57" s="1" t="s">
        <v>7</v>
      </c>
      <c r="H57" s="1" t="s">
        <v>9</v>
      </c>
    </row>
    <row r="58" spans="1:8" x14ac:dyDescent="0.35">
      <c r="A58" s="1" t="s">
        <v>430</v>
      </c>
      <c r="B58" s="1" t="s">
        <v>431</v>
      </c>
      <c r="C58" s="1">
        <v>-1.0906067892393645E-2</v>
      </c>
      <c r="D58" s="1" t="s">
        <v>28</v>
      </c>
      <c r="E58" s="1" t="s">
        <v>7</v>
      </c>
      <c r="F58" s="1" t="s">
        <v>29</v>
      </c>
      <c r="G58" s="1" t="s">
        <v>7</v>
      </c>
      <c r="H58" s="1" t="s">
        <v>29</v>
      </c>
    </row>
    <row r="59" spans="1:8" x14ac:dyDescent="0.35">
      <c r="A59" s="1" t="s">
        <v>159</v>
      </c>
      <c r="B59" s="1" t="s">
        <v>160</v>
      </c>
      <c r="C59" s="1">
        <v>-1.0753253326703294E-2</v>
      </c>
      <c r="D59" s="1" t="s">
        <v>28</v>
      </c>
      <c r="E59" s="1" t="s">
        <v>7</v>
      </c>
      <c r="F59" s="1" t="s">
        <v>29</v>
      </c>
      <c r="G59" s="1" t="s">
        <v>7</v>
      </c>
      <c r="H59" s="1" t="s">
        <v>29</v>
      </c>
    </row>
    <row r="60" spans="1:8" x14ac:dyDescent="0.35">
      <c r="A60" s="1" t="s">
        <v>432</v>
      </c>
      <c r="B60" s="1" t="s">
        <v>433</v>
      </c>
      <c r="C60" s="1">
        <v>-4.0740235481151483E-3</v>
      </c>
      <c r="D60" s="1" t="s">
        <v>28</v>
      </c>
      <c r="E60" s="1" t="s">
        <v>7</v>
      </c>
      <c r="F60" s="1" t="s">
        <v>29</v>
      </c>
      <c r="G60" s="1" t="s">
        <v>7</v>
      </c>
      <c r="H60" s="1" t="s">
        <v>29</v>
      </c>
    </row>
    <row r="61" spans="1:8" x14ac:dyDescent="0.35">
      <c r="A61" s="1" t="s">
        <v>434</v>
      </c>
      <c r="B61" s="1" t="s">
        <v>435</v>
      </c>
      <c r="C61" s="1">
        <v>-1.6817065940175693E-3</v>
      </c>
      <c r="D61" s="1" t="s">
        <v>28</v>
      </c>
      <c r="E61" s="1" t="s">
        <v>7</v>
      </c>
      <c r="F61" s="1" t="s">
        <v>29</v>
      </c>
      <c r="G61" s="1" t="s">
        <v>7</v>
      </c>
      <c r="H61" s="1" t="s">
        <v>29</v>
      </c>
    </row>
    <row r="62" spans="1:8" x14ac:dyDescent="0.35">
      <c r="A62" s="1" t="s">
        <v>436</v>
      </c>
      <c r="B62" s="1" t="s">
        <v>437</v>
      </c>
      <c r="C62" s="1">
        <v>-6.7021915961228027E-3</v>
      </c>
      <c r="D62" s="1" t="s">
        <v>28</v>
      </c>
      <c r="E62" s="1" t="s">
        <v>7</v>
      </c>
      <c r="F62" s="1" t="s">
        <v>29</v>
      </c>
      <c r="G62" s="1" t="s">
        <v>7</v>
      </c>
      <c r="H62" s="1" t="s">
        <v>29</v>
      </c>
    </row>
    <row r="63" spans="1:8" x14ac:dyDescent="0.35">
      <c r="A63" s="1" t="s">
        <v>438</v>
      </c>
      <c r="B63" s="1" t="s">
        <v>439</v>
      </c>
      <c r="C63" s="1">
        <v>-4.2667339312240553E-3</v>
      </c>
      <c r="D63" s="1" t="s">
        <v>28</v>
      </c>
      <c r="E63" s="1" t="s">
        <v>7</v>
      </c>
      <c r="F63" s="1" t="s">
        <v>29</v>
      </c>
      <c r="G63" s="1" t="s">
        <v>7</v>
      </c>
      <c r="H63" s="1" t="s">
        <v>29</v>
      </c>
    </row>
    <row r="64" spans="1:8" x14ac:dyDescent="0.35">
      <c r="A64" s="1" t="s">
        <v>440</v>
      </c>
      <c r="B64" s="1" t="s">
        <v>441</v>
      </c>
      <c r="C64" s="1">
        <v>-3.082003226953416E-3</v>
      </c>
      <c r="D64" s="1" t="s">
        <v>28</v>
      </c>
      <c r="E64" s="1" t="s">
        <v>7</v>
      </c>
      <c r="F64" s="1" t="s">
        <v>29</v>
      </c>
      <c r="G64" s="1" t="s">
        <v>7</v>
      </c>
      <c r="H64" s="1" t="s">
        <v>29</v>
      </c>
    </row>
    <row r="65" spans="1:8" x14ac:dyDescent="0.35">
      <c r="A65" s="1" t="s">
        <v>106</v>
      </c>
      <c r="B65" s="1" t="s">
        <v>107</v>
      </c>
      <c r="C65" s="1">
        <v>-2.4224943364639113E-3</v>
      </c>
      <c r="D65" s="1" t="s">
        <v>28</v>
      </c>
      <c r="E65" s="1" t="s">
        <v>7</v>
      </c>
      <c r="F65" s="1" t="s">
        <v>29</v>
      </c>
      <c r="G65" s="1" t="s">
        <v>7</v>
      </c>
      <c r="H65" s="1" t="s">
        <v>29</v>
      </c>
    </row>
    <row r="66" spans="1:8" x14ac:dyDescent="0.35">
      <c r="A66" s="1" t="s">
        <v>442</v>
      </c>
      <c r="B66" s="1" t="s">
        <v>443</v>
      </c>
      <c r="C66" s="1">
        <v>-1.6204144608664376E-3</v>
      </c>
      <c r="D66" s="1" t="s">
        <v>28</v>
      </c>
      <c r="E66" s="1" t="s">
        <v>7</v>
      </c>
      <c r="F66" s="1" t="s">
        <v>29</v>
      </c>
      <c r="G66" s="1" t="s">
        <v>7</v>
      </c>
      <c r="H66" s="1" t="s">
        <v>29</v>
      </c>
    </row>
    <row r="67" spans="1:8" x14ac:dyDescent="0.35">
      <c r="A67" s="1" t="s">
        <v>133</v>
      </c>
      <c r="B67" s="1" t="s">
        <v>134</v>
      </c>
      <c r="C67" s="1">
        <v>-6.264828201482173E-3</v>
      </c>
      <c r="D67" s="1" t="s">
        <v>28</v>
      </c>
      <c r="E67" s="1" t="s">
        <v>7</v>
      </c>
      <c r="F67" s="1" t="s">
        <v>29</v>
      </c>
      <c r="G67" s="1" t="s">
        <v>7</v>
      </c>
      <c r="H67" s="1" t="s">
        <v>29</v>
      </c>
    </row>
    <row r="68" spans="1:8" x14ac:dyDescent="0.35">
      <c r="A68" s="1" t="s">
        <v>191</v>
      </c>
      <c r="B68" s="1" t="s">
        <v>192</v>
      </c>
      <c r="C68" s="1">
        <v>-3.8081992628089577E-3</v>
      </c>
      <c r="D68" s="1" t="s">
        <v>28</v>
      </c>
      <c r="E68" s="1" t="s">
        <v>7</v>
      </c>
      <c r="F68" s="1" t="s">
        <v>29</v>
      </c>
      <c r="G68" s="1" t="s">
        <v>7</v>
      </c>
      <c r="H68" s="1" t="s">
        <v>29</v>
      </c>
    </row>
    <row r="69" spans="1:8" x14ac:dyDescent="0.35">
      <c r="A69" s="1" t="s">
        <v>444</v>
      </c>
      <c r="B69" s="1" t="s">
        <v>445</v>
      </c>
      <c r="C69" s="1">
        <v>8.2001071542808415E-3</v>
      </c>
      <c r="D69" s="1" t="s">
        <v>2</v>
      </c>
      <c r="E69" s="1" t="s">
        <v>7</v>
      </c>
      <c r="F69" s="1" t="s">
        <v>8</v>
      </c>
      <c r="G69" s="1" t="s">
        <v>2</v>
      </c>
      <c r="H69" s="1" t="s">
        <v>9</v>
      </c>
    </row>
    <row r="70" spans="1:8" x14ac:dyDescent="0.35">
      <c r="A70" s="1" t="s">
        <v>446</v>
      </c>
      <c r="B70" s="1" t="s">
        <v>447</v>
      </c>
      <c r="C70" s="1">
        <v>6.4163822864301574E-3</v>
      </c>
      <c r="D70" s="1" t="s">
        <v>2</v>
      </c>
      <c r="E70" s="1" t="s">
        <v>7</v>
      </c>
      <c r="F70" s="1" t="s">
        <v>8</v>
      </c>
      <c r="G70" s="1" t="s">
        <v>2</v>
      </c>
      <c r="H70" s="1" t="s">
        <v>9</v>
      </c>
    </row>
    <row r="71" spans="1:8" x14ac:dyDescent="0.35">
      <c r="A71" s="1" t="s">
        <v>448</v>
      </c>
      <c r="B71" s="1" t="s">
        <v>449</v>
      </c>
      <c r="C71" s="1">
        <v>6.0896317551643094E-3</v>
      </c>
      <c r="D71" s="1" t="s">
        <v>2</v>
      </c>
      <c r="E71" s="1" t="s">
        <v>7</v>
      </c>
      <c r="F71" s="1" t="s">
        <v>8</v>
      </c>
      <c r="G71" s="1" t="s">
        <v>7</v>
      </c>
      <c r="H71" s="1" t="s">
        <v>9</v>
      </c>
    </row>
    <row r="72" spans="1:8" x14ac:dyDescent="0.35">
      <c r="A72" s="1" t="s">
        <v>450</v>
      </c>
      <c r="B72" s="1" t="s">
        <v>451</v>
      </c>
      <c r="C72" s="1">
        <v>-8.3388034257594976E-3</v>
      </c>
      <c r="D72" s="1" t="s">
        <v>28</v>
      </c>
      <c r="E72" s="1" t="s">
        <v>7</v>
      </c>
      <c r="F72" s="1" t="s">
        <v>29</v>
      </c>
      <c r="G72" s="1" t="s">
        <v>7</v>
      </c>
      <c r="H72" s="1" t="s">
        <v>29</v>
      </c>
    </row>
    <row r="73" spans="1:8" x14ac:dyDescent="0.35">
      <c r="A73" s="1" t="s">
        <v>452</v>
      </c>
      <c r="B73" s="1" t="s">
        <v>453</v>
      </c>
      <c r="C73" s="1">
        <v>1.0332929956054728E-2</v>
      </c>
      <c r="D73" s="1" t="s">
        <v>2</v>
      </c>
      <c r="E73" s="1" t="s">
        <v>7</v>
      </c>
      <c r="F73" s="1" t="s">
        <v>8</v>
      </c>
      <c r="G73" s="1" t="s">
        <v>2</v>
      </c>
      <c r="H73" s="1" t="s">
        <v>9</v>
      </c>
    </row>
    <row r="74" spans="1:8" x14ac:dyDescent="0.35">
      <c r="A74" s="1" t="s">
        <v>454</v>
      </c>
      <c r="B74" s="1" t="s">
        <v>146</v>
      </c>
      <c r="C74" s="1">
        <v>-1.0482331319679156E-2</v>
      </c>
      <c r="D74" s="1" t="s">
        <v>28</v>
      </c>
      <c r="E74" s="1" t="s">
        <v>7</v>
      </c>
      <c r="F74" s="1" t="s">
        <v>29</v>
      </c>
      <c r="G74" s="1" t="s">
        <v>7</v>
      </c>
      <c r="H74" s="1" t="s">
        <v>29</v>
      </c>
    </row>
    <row r="75" spans="1:8" x14ac:dyDescent="0.35">
      <c r="A75" s="1" t="s">
        <v>455</v>
      </c>
      <c r="B75" s="1" t="s">
        <v>293</v>
      </c>
      <c r="C75" s="1">
        <v>1.0017725256008178E-3</v>
      </c>
      <c r="D75" s="1" t="s">
        <v>2</v>
      </c>
      <c r="E75" s="1" t="s">
        <v>2</v>
      </c>
      <c r="F75" s="1" t="s">
        <v>9</v>
      </c>
      <c r="G75" s="1" t="s">
        <v>2</v>
      </c>
      <c r="H75" s="1" t="s">
        <v>9</v>
      </c>
    </row>
    <row r="76" spans="1:8" x14ac:dyDescent="0.35">
      <c r="A76" s="1" t="s">
        <v>456</v>
      </c>
      <c r="B76" s="1" t="s">
        <v>146</v>
      </c>
      <c r="C76" s="1">
        <v>-1.0381892410981123E-2</v>
      </c>
      <c r="D76" s="1" t="s">
        <v>28</v>
      </c>
      <c r="E76" s="1" t="s">
        <v>7</v>
      </c>
      <c r="F76" s="1" t="s">
        <v>29</v>
      </c>
      <c r="G76" s="1" t="s">
        <v>7</v>
      </c>
      <c r="H76" s="1" t="s">
        <v>29</v>
      </c>
    </row>
    <row r="77" spans="1:8" x14ac:dyDescent="0.35">
      <c r="A77" s="1" t="s">
        <v>457</v>
      </c>
      <c r="B77" s="1" t="s">
        <v>146</v>
      </c>
      <c r="C77" s="1">
        <v>-1.5511847617434189E-3</v>
      </c>
      <c r="D77" s="1" t="s">
        <v>28</v>
      </c>
      <c r="E77" s="1" t="s">
        <v>7</v>
      </c>
      <c r="F77" s="1" t="s">
        <v>29</v>
      </c>
      <c r="G77" s="1" t="s">
        <v>7</v>
      </c>
      <c r="H77" s="1" t="s">
        <v>29</v>
      </c>
    </row>
    <row r="78" spans="1:8" x14ac:dyDescent="0.35">
      <c r="A78" s="1" t="s">
        <v>458</v>
      </c>
      <c r="B78" s="1" t="s">
        <v>146</v>
      </c>
      <c r="C78" s="1">
        <v>-9.2489279694928754E-3</v>
      </c>
      <c r="D78" s="1" t="s">
        <v>28</v>
      </c>
      <c r="E78" s="1" t="s">
        <v>7</v>
      </c>
      <c r="F78" s="1" t="s">
        <v>29</v>
      </c>
      <c r="G78" s="1" t="s">
        <v>7</v>
      </c>
      <c r="H78" s="1" t="s">
        <v>29</v>
      </c>
    </row>
    <row r="79" spans="1:8" x14ac:dyDescent="0.35">
      <c r="A79" s="1" t="s">
        <v>459</v>
      </c>
      <c r="B79" s="1" t="s">
        <v>460</v>
      </c>
      <c r="C79" s="1">
        <v>3.5965832962308875E-3</v>
      </c>
      <c r="D79" s="1" t="s">
        <v>2</v>
      </c>
      <c r="E79" s="1" t="s">
        <v>7</v>
      </c>
      <c r="F79" s="1" t="s">
        <v>8</v>
      </c>
      <c r="G79" s="1" t="s">
        <v>2</v>
      </c>
      <c r="H79" s="1" t="s">
        <v>9</v>
      </c>
    </row>
    <row r="80" spans="1:8" x14ac:dyDescent="0.35">
      <c r="A80" s="1" t="s">
        <v>461</v>
      </c>
      <c r="B80" s="1" t="s">
        <v>462</v>
      </c>
      <c r="C80" s="1">
        <v>9.132680645933847E-3</v>
      </c>
      <c r="D80" s="1" t="s">
        <v>2</v>
      </c>
      <c r="E80" s="1" t="s">
        <v>7</v>
      </c>
      <c r="F80" s="1" t="s">
        <v>8</v>
      </c>
      <c r="G80" s="1" t="s">
        <v>2</v>
      </c>
      <c r="H80" s="1" t="s">
        <v>9</v>
      </c>
    </row>
    <row r="81" spans="1:8" x14ac:dyDescent="0.35">
      <c r="A81" s="1" t="s">
        <v>463</v>
      </c>
      <c r="B81" s="1" t="s">
        <v>464</v>
      </c>
      <c r="C81" s="1">
        <v>8.600229793900108E-3</v>
      </c>
      <c r="D81" s="1" t="s">
        <v>2</v>
      </c>
      <c r="E81" s="1" t="s">
        <v>7</v>
      </c>
      <c r="F81" s="1" t="s">
        <v>8</v>
      </c>
      <c r="G81" s="1" t="s">
        <v>2</v>
      </c>
      <c r="H81" s="1" t="s">
        <v>9</v>
      </c>
    </row>
    <row r="82" spans="1:8" x14ac:dyDescent="0.35">
      <c r="A82" s="1" t="s">
        <v>207</v>
      </c>
      <c r="B82" s="1" t="s">
        <v>146</v>
      </c>
      <c r="C82" s="1">
        <v>1.2687495013937766E-2</v>
      </c>
      <c r="D82" s="1" t="s">
        <v>2</v>
      </c>
      <c r="E82" s="1" t="s">
        <v>7</v>
      </c>
      <c r="F82" s="1" t="s">
        <v>8</v>
      </c>
      <c r="G82" s="1" t="s">
        <v>2</v>
      </c>
      <c r="H82" s="1" t="s">
        <v>9</v>
      </c>
    </row>
    <row r="83" spans="1:8" x14ac:dyDescent="0.35">
      <c r="A83" s="1" t="s">
        <v>465</v>
      </c>
      <c r="B83" s="1" t="s">
        <v>466</v>
      </c>
      <c r="C83" s="1">
        <v>4.015941558350283E-3</v>
      </c>
      <c r="D83" s="1" t="s">
        <v>2</v>
      </c>
      <c r="E83" s="1" t="s">
        <v>7</v>
      </c>
      <c r="F83" s="1" t="s">
        <v>8</v>
      </c>
      <c r="G83" s="1" t="s">
        <v>2</v>
      </c>
      <c r="H83" s="1" t="s">
        <v>9</v>
      </c>
    </row>
    <row r="84" spans="1:8" x14ac:dyDescent="0.35">
      <c r="A84" s="1" t="s">
        <v>467</v>
      </c>
      <c r="B84" s="1" t="s">
        <v>468</v>
      </c>
      <c r="C84" s="1">
        <v>-6.7440924362656765E-4</v>
      </c>
      <c r="D84" s="1" t="s">
        <v>28</v>
      </c>
      <c r="E84" s="1" t="s">
        <v>7</v>
      </c>
      <c r="F84" s="1" t="s">
        <v>29</v>
      </c>
      <c r="G84" s="1" t="s">
        <v>7</v>
      </c>
      <c r="H84" s="1" t="s">
        <v>29</v>
      </c>
    </row>
    <row r="85" spans="1:8" x14ac:dyDescent="0.35">
      <c r="A85" s="1" t="s">
        <v>469</v>
      </c>
      <c r="B85" s="1" t="s">
        <v>470</v>
      </c>
      <c r="C85" s="1">
        <v>-8.985556634441897E-3</v>
      </c>
      <c r="D85" s="1" t="s">
        <v>28</v>
      </c>
      <c r="E85" s="1" t="s">
        <v>7</v>
      </c>
      <c r="F85" s="1" t="s">
        <v>29</v>
      </c>
      <c r="G85" s="1" t="s">
        <v>7</v>
      </c>
      <c r="H85" s="1" t="s">
        <v>29</v>
      </c>
    </row>
    <row r="86" spans="1:8" x14ac:dyDescent="0.35">
      <c r="A86" s="1" t="s">
        <v>471</v>
      </c>
      <c r="B86" s="1" t="s">
        <v>472</v>
      </c>
      <c r="C86" s="1">
        <v>1.2125005091598482E-2</v>
      </c>
      <c r="D86" s="1" t="s">
        <v>2</v>
      </c>
      <c r="E86" s="1" t="s">
        <v>7</v>
      </c>
      <c r="F86" s="1" t="s">
        <v>8</v>
      </c>
      <c r="G86" s="1" t="s">
        <v>7</v>
      </c>
      <c r="H86" s="1" t="s">
        <v>29</v>
      </c>
    </row>
    <row r="87" spans="1:8" x14ac:dyDescent="0.35">
      <c r="A87" s="1" t="s">
        <v>473</v>
      </c>
      <c r="B87" s="1" t="s">
        <v>474</v>
      </c>
      <c r="C87" s="1">
        <v>1.2519494863887334E-2</v>
      </c>
      <c r="D87" s="1" t="s">
        <v>2</v>
      </c>
      <c r="E87" s="1" t="s">
        <v>7</v>
      </c>
      <c r="F87" s="1" t="s">
        <v>8</v>
      </c>
      <c r="G87" s="1" t="s">
        <v>7</v>
      </c>
      <c r="H87" s="1" t="s">
        <v>29</v>
      </c>
    </row>
    <row r="88" spans="1:8" x14ac:dyDescent="0.35">
      <c r="A88" s="1" t="s">
        <v>194</v>
      </c>
      <c r="B88" s="1" t="s">
        <v>475</v>
      </c>
      <c r="C88" s="1">
        <v>1.1332064112305211E-2</v>
      </c>
      <c r="D88" s="1" t="s">
        <v>2</v>
      </c>
      <c r="E88" s="1" t="s">
        <v>7</v>
      </c>
      <c r="F88" s="1" t="s">
        <v>8</v>
      </c>
      <c r="G88" s="1" t="s">
        <v>7</v>
      </c>
      <c r="H88" s="1" t="s">
        <v>29</v>
      </c>
    </row>
    <row r="89" spans="1:8" x14ac:dyDescent="0.35">
      <c r="A89" s="1" t="s">
        <v>476</v>
      </c>
      <c r="B89" s="1" t="s">
        <v>477</v>
      </c>
      <c r="C89" s="1">
        <v>-9.7902498137251437E-3</v>
      </c>
      <c r="D89" s="1" t="s">
        <v>28</v>
      </c>
      <c r="E89" s="1" t="s">
        <v>7</v>
      </c>
      <c r="F89" s="1" t="s">
        <v>29</v>
      </c>
      <c r="G89" s="1" t="s">
        <v>7</v>
      </c>
      <c r="H89" s="1" t="s">
        <v>29</v>
      </c>
    </row>
    <row r="90" spans="1:8" x14ac:dyDescent="0.35">
      <c r="A90" s="1" t="s">
        <v>478</v>
      </c>
      <c r="B90" s="1" t="s">
        <v>479</v>
      </c>
      <c r="C90" s="1">
        <v>-7.6207529133203236E-3</v>
      </c>
      <c r="D90" s="1" t="s">
        <v>28</v>
      </c>
      <c r="E90" s="1" t="s">
        <v>7</v>
      </c>
      <c r="F90" s="1" t="s">
        <v>29</v>
      </c>
      <c r="G90" s="1" t="s">
        <v>7</v>
      </c>
      <c r="H90" s="1" t="s">
        <v>29</v>
      </c>
    </row>
    <row r="92" spans="1:8" x14ac:dyDescent="0.35">
      <c r="B92" s="1" t="s">
        <v>485</v>
      </c>
      <c r="F92" s="1" t="s">
        <v>480</v>
      </c>
    </row>
    <row r="93" spans="1:8" x14ac:dyDescent="0.35">
      <c r="B93" s="2" t="s">
        <v>9</v>
      </c>
      <c r="C93" s="2">
        <f>COUNTIF(F2:F90,"TP")</f>
        <v>10</v>
      </c>
      <c r="F93" s="2" t="s">
        <v>9</v>
      </c>
      <c r="G93" s="2">
        <f>COUNTIF(H2:H90,"TP")</f>
        <v>27</v>
      </c>
    </row>
    <row r="94" spans="1:8" x14ac:dyDescent="0.35">
      <c r="B94" s="2" t="s">
        <v>29</v>
      </c>
      <c r="C94" s="2">
        <f>COUNTIF(F2:F90,"TN")</f>
        <v>47</v>
      </c>
      <c r="F94" s="2" t="s">
        <v>29</v>
      </c>
      <c r="G94" s="2">
        <f>COUNTIF(H2:H90,"TN")</f>
        <v>56</v>
      </c>
    </row>
    <row r="95" spans="1:8" x14ac:dyDescent="0.35">
      <c r="B95" s="3" t="s">
        <v>202</v>
      </c>
      <c r="C95" s="3">
        <f>COUNTIF(F2:F90,"FP")</f>
        <v>2</v>
      </c>
      <c r="F95" s="2" t="s">
        <v>202</v>
      </c>
      <c r="G95" s="2">
        <f>COUNTIF(H2:H90,"FP")</f>
        <v>0</v>
      </c>
    </row>
    <row r="96" spans="1:8" x14ac:dyDescent="0.35">
      <c r="B96" s="2" t="s">
        <v>8</v>
      </c>
      <c r="C96" s="2">
        <f>COUNTIF(F2:F90,"FN")</f>
        <v>30</v>
      </c>
      <c r="F96" s="2" t="s">
        <v>8</v>
      </c>
      <c r="G96" s="2">
        <f>COUNTIF(H2:H90,"FN")</f>
        <v>6</v>
      </c>
    </row>
    <row r="97" spans="2:7" x14ac:dyDescent="0.35">
      <c r="B97" s="4"/>
      <c r="C97" s="4"/>
    </row>
    <row r="98" spans="2:7" x14ac:dyDescent="0.35">
      <c r="B98" s="2" t="s">
        <v>241</v>
      </c>
      <c r="C98" s="2">
        <f>(C93+C94)/(C94+C95+C96+C93)</f>
        <v>0.6404494382022472</v>
      </c>
      <c r="F98" s="2" t="s">
        <v>241</v>
      </c>
      <c r="G98" s="2">
        <f>(G93+G94)/(G94+G95+G96+G93)</f>
        <v>0.93258426966292129</v>
      </c>
    </row>
    <row r="99" spans="2:7" x14ac:dyDescent="0.35">
      <c r="B99" s="2" t="s">
        <v>242</v>
      </c>
      <c r="C99" s="2">
        <f>C93/(C93+C96)</f>
        <v>0.25</v>
      </c>
      <c r="F99" s="2" t="s">
        <v>242</v>
      </c>
      <c r="G99" s="2">
        <f>G93/(G93+G96)</f>
        <v>0.81818181818181823</v>
      </c>
    </row>
    <row r="100" spans="2:7" x14ac:dyDescent="0.35">
      <c r="B100" s="2" t="s">
        <v>243</v>
      </c>
      <c r="C100" s="2">
        <f>C94/(C94+C95)</f>
        <v>0.95918367346938771</v>
      </c>
      <c r="F100" s="2" t="s">
        <v>243</v>
      </c>
      <c r="G100" s="2">
        <f>G94/(G94+G95)</f>
        <v>1</v>
      </c>
    </row>
    <row r="101" spans="2:7" x14ac:dyDescent="0.35">
      <c r="B101" s="2" t="s">
        <v>244</v>
      </c>
      <c r="C101" s="2">
        <f>C93/(C93+C95)</f>
        <v>0.83333333333333337</v>
      </c>
      <c r="F101" s="2" t="s">
        <v>244</v>
      </c>
      <c r="G101" s="2">
        <f>G93/(G93+G95)</f>
        <v>1</v>
      </c>
    </row>
    <row r="102" spans="2:7" x14ac:dyDescent="0.35">
      <c r="B102" s="2" t="s">
        <v>245</v>
      </c>
      <c r="C102" s="2">
        <f>C94/(C94+C96)</f>
        <v>0.61038961038961037</v>
      </c>
      <c r="F102" s="2" t="s">
        <v>245</v>
      </c>
      <c r="G102" s="2">
        <f>G94/(G94+G96)</f>
        <v>0.90322580645161288</v>
      </c>
    </row>
    <row r="103" spans="2:7" x14ac:dyDescent="0.35">
      <c r="B103" s="2" t="s">
        <v>246</v>
      </c>
      <c r="C103" s="2">
        <f>((C93*C94)-(C95*C96))/SQRT((C93+C95)*(C93+C96)*(C94+C95)*(C94+C96))</f>
        <v>0.30466308501460393</v>
      </c>
      <c r="F103" s="2" t="s">
        <v>246</v>
      </c>
      <c r="G103" s="2">
        <f>((G93*G94)-(G95*G96))/SQRT((G93+G95)*(G93+G96)*(G94+G95)*(G94+G96))</f>
        <v>0.85965279767550318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PM1</vt:lpstr>
      <vt:lpstr>PM2</vt:lpstr>
      <vt:lpstr>PM3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T7610</dc:creator>
  <cp:lastModifiedBy>diego aaron tec campos</cp:lastModifiedBy>
  <dcterms:created xsi:type="dcterms:W3CDTF">2022-10-19T20:35:03Z</dcterms:created>
  <dcterms:modified xsi:type="dcterms:W3CDTF">2022-11-29T22:57:27Z</dcterms:modified>
</cp:coreProperties>
</file>