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57311\Desktop\"/>
    </mc:Choice>
  </mc:AlternateContent>
  <xr:revisionPtr revIDLastSave="0" documentId="8_{C78383FF-C221-4549-9ECB-940CA841A7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do Base" sheetId="1" r:id="rId1"/>
  </sheets>
  <externalReferences>
    <externalReference r:id="rId2"/>
  </externalReferences>
  <definedNames>
    <definedName name="_xlnm._FilterDatabase" localSheetId="0" hidden="1">'Listado Base'!$A$1:$AB$1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xuu7S9fTF5IbShvoDYj+/jVdqWubt2SzcpyxCB/wlc="/>
    </ext>
  </extLst>
</workbook>
</file>

<file path=xl/calcChain.xml><?xml version="1.0" encoding="utf-8"?>
<calcChain xmlns="http://schemas.openxmlformats.org/spreadsheetml/2006/main">
  <c r="A443" i="1" l="1"/>
  <c r="A442" i="1"/>
  <c r="A441" i="1"/>
  <c r="A440" i="1"/>
  <c r="A439" i="1"/>
  <c r="A437" i="1"/>
  <c r="A435" i="1"/>
  <c r="A433" i="1"/>
  <c r="A431" i="1"/>
  <c r="A429" i="1"/>
  <c r="A427" i="1"/>
  <c r="A425" i="1"/>
  <c r="A423" i="1"/>
  <c r="A421" i="1"/>
  <c r="A413" i="1"/>
  <c r="A411" i="1"/>
  <c r="A410" i="1"/>
  <c r="A408" i="1"/>
  <c r="A409" i="1"/>
  <c r="A412" i="1"/>
  <c r="A414" i="1"/>
  <c r="A415" i="1"/>
  <c r="A416" i="1"/>
  <c r="A417" i="1"/>
  <c r="A418" i="1"/>
  <c r="A419" i="1"/>
  <c r="A420" i="1"/>
  <c r="A422" i="1"/>
  <c r="A424" i="1"/>
  <c r="A426" i="1"/>
  <c r="A428" i="1"/>
  <c r="A430" i="1"/>
  <c r="A432" i="1"/>
  <c r="A434" i="1"/>
  <c r="A436" i="1"/>
  <c r="A438" i="1"/>
  <c r="A444" i="1"/>
  <c r="A445" i="1"/>
  <c r="A446" i="1"/>
  <c r="B446" i="1"/>
  <c r="C446" i="1"/>
  <c r="D446" i="1"/>
  <c r="B445" i="1"/>
  <c r="C445" i="1"/>
  <c r="D445" i="1"/>
  <c r="B444" i="1"/>
  <c r="C444" i="1"/>
  <c r="D444" i="1"/>
  <c r="D443" i="1"/>
  <c r="C443" i="1"/>
  <c r="B443" i="1"/>
  <c r="B442" i="1"/>
  <c r="C442" i="1"/>
  <c r="D442" i="1"/>
  <c r="B441" i="1"/>
  <c r="C441" i="1"/>
  <c r="D441" i="1"/>
  <c r="B440" i="1"/>
  <c r="C440" i="1"/>
  <c r="D440" i="1"/>
  <c r="B439" i="1"/>
  <c r="C439" i="1"/>
  <c r="D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A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A211" i="1"/>
  <c r="AA208" i="1"/>
  <c r="AA197" i="1"/>
  <c r="AA198" i="1"/>
  <c r="AA196" i="1"/>
  <c r="AB244" i="1"/>
  <c r="AA103" i="1"/>
  <c r="AA104" i="1"/>
  <c r="AA98" i="1"/>
  <c r="AA99" i="1"/>
  <c r="AA100" i="1"/>
  <c r="AA101" i="1"/>
  <c r="AA87" i="1"/>
  <c r="AA88" i="1"/>
  <c r="AA81" i="1"/>
  <c r="AA82" i="1"/>
  <c r="AA55" i="1"/>
  <c r="AA54" i="1"/>
  <c r="AA48" i="1"/>
  <c r="AA49" i="1"/>
  <c r="AA50" i="1"/>
  <c r="AA5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5" i="1"/>
  <c r="AB109" i="1"/>
  <c r="AB110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8" i="1"/>
  <c r="AB139" i="1"/>
  <c r="AB141" i="1"/>
  <c r="AB142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2" i="1"/>
  <c r="AA220" i="1"/>
  <c r="AA221" i="1"/>
  <c r="AA223" i="1"/>
  <c r="AA227" i="1"/>
  <c r="AA229" i="1"/>
  <c r="AA230" i="1"/>
  <c r="AA233" i="1"/>
  <c r="AA238" i="1"/>
  <c r="AA239" i="1"/>
  <c r="AA240" i="1"/>
  <c r="AA242" i="1"/>
  <c r="AA246" i="1"/>
  <c r="AA247" i="1"/>
  <c r="AA248" i="1"/>
  <c r="AA254" i="1"/>
  <c r="AA255" i="1"/>
  <c r="AA263" i="1"/>
  <c r="AA268" i="1"/>
  <c r="AA276" i="1"/>
  <c r="AA285" i="1"/>
  <c r="AA288" i="1"/>
  <c r="AA299" i="1"/>
  <c r="AA300" i="1"/>
  <c r="AA312" i="1"/>
  <c r="AA337" i="1"/>
  <c r="AA340" i="1"/>
  <c r="AA342" i="1"/>
  <c r="AA344" i="1"/>
  <c r="AA219" i="1"/>
  <c r="AA3" i="1"/>
  <c r="AA4" i="1"/>
  <c r="AA5" i="1"/>
  <c r="AA6" i="1"/>
  <c r="AA7" i="1"/>
  <c r="AA9" i="1"/>
  <c r="AA10" i="1"/>
  <c r="AA11" i="1"/>
  <c r="AA13" i="1"/>
  <c r="AA14" i="1"/>
  <c r="AA15" i="1"/>
  <c r="AA16" i="1"/>
  <c r="AA18" i="1"/>
  <c r="AA19" i="1"/>
  <c r="AA20" i="1"/>
  <c r="AA22" i="1"/>
  <c r="AA23" i="1"/>
  <c r="AA24" i="1"/>
  <c r="AA25" i="1"/>
  <c r="AA26" i="1"/>
  <c r="AA28" i="1"/>
  <c r="AA29" i="1"/>
  <c r="AA30" i="1"/>
  <c r="AA31" i="1"/>
  <c r="AA32" i="1"/>
  <c r="AA33" i="1"/>
  <c r="AA35" i="1"/>
  <c r="AA36" i="1"/>
  <c r="AA39" i="1"/>
  <c r="AA41" i="1"/>
  <c r="AA42" i="1"/>
  <c r="AA43" i="1"/>
  <c r="AA44" i="1"/>
  <c r="AA47" i="1"/>
  <c r="AA52" i="1"/>
  <c r="AA53" i="1"/>
  <c r="AA57" i="1"/>
  <c r="AA58" i="1"/>
  <c r="AA61" i="1"/>
  <c r="AA62" i="1"/>
  <c r="AA64" i="1"/>
  <c r="AA68" i="1"/>
  <c r="AA69" i="1"/>
  <c r="AA70" i="1"/>
  <c r="AA72" i="1"/>
  <c r="AA74" i="1"/>
  <c r="AA76" i="1"/>
  <c r="AA78" i="1"/>
  <c r="AA79" i="1"/>
  <c r="AA80" i="1"/>
  <c r="AA84" i="1"/>
  <c r="AA86" i="1"/>
  <c r="AA89" i="1"/>
  <c r="AA90" i="1"/>
  <c r="AA91" i="1"/>
  <c r="AA92" i="1"/>
  <c r="AA93" i="1"/>
  <c r="AA94" i="1"/>
  <c r="AA96" i="1"/>
  <c r="AA97" i="1"/>
  <c r="AA102" i="1"/>
  <c r="AA109" i="1"/>
  <c r="AA110" i="1"/>
  <c r="AA113" i="1"/>
  <c r="AA116" i="1"/>
  <c r="AA121" i="1"/>
  <c r="AA125" i="1"/>
  <c r="AA127" i="1"/>
  <c r="AA132" i="1"/>
  <c r="AA133" i="1"/>
  <c r="AA139" i="1"/>
  <c r="AA142" i="1"/>
  <c r="AA145" i="1"/>
  <c r="AA148" i="1"/>
  <c r="AA149" i="1"/>
  <c r="AA151" i="1"/>
  <c r="AA154" i="1"/>
  <c r="AA157" i="1"/>
  <c r="AA158" i="1"/>
  <c r="AA163" i="1"/>
  <c r="AA165" i="1"/>
  <c r="AA166" i="1"/>
  <c r="AA167" i="1"/>
  <c r="AA168" i="1"/>
  <c r="AA169" i="1"/>
  <c r="AA170" i="1"/>
  <c r="AA171" i="1"/>
  <c r="AA172" i="1"/>
  <c r="AA174" i="1"/>
  <c r="AA179" i="1"/>
  <c r="AA182" i="1"/>
  <c r="AA183" i="1"/>
  <c r="AA186" i="1"/>
  <c r="AA188" i="1"/>
  <c r="AA189" i="1"/>
  <c r="AA192" i="1"/>
  <c r="AA193" i="1"/>
  <c r="AA194" i="1"/>
  <c r="AA195" i="1"/>
  <c r="AA199" i="1"/>
  <c r="AA203" i="1"/>
  <c r="AA205" i="1"/>
  <c r="AA206" i="1"/>
  <c r="AA207" i="1"/>
  <c r="AA209" i="1"/>
  <c r="AA210" i="1"/>
  <c r="AA212" i="1"/>
  <c r="AA213" i="1"/>
  <c r="AA214" i="1"/>
  <c r="AA218" i="1"/>
  <c r="AA2" i="1"/>
  <c r="A2" i="1"/>
</calcChain>
</file>

<file path=xl/sharedStrings.xml><?xml version="1.0" encoding="utf-8"?>
<sst xmlns="http://schemas.openxmlformats.org/spreadsheetml/2006/main" count="1547" uniqueCount="989">
  <si>
    <t xml:space="preserve">No. </t>
  </si>
  <si>
    <t>APELLIDO PATERNO</t>
  </si>
  <si>
    <t>APELLIDO MATERNO</t>
  </si>
  <si>
    <t>NOMBRE(S)</t>
  </si>
  <si>
    <t>NOMBRE COMPLETO</t>
  </si>
  <si>
    <t xml:space="preserve">IDENTIFICACION </t>
  </si>
  <si>
    <t xml:space="preserve">FECHA ENTREVISTA </t>
  </si>
  <si>
    <t xml:space="preserve">TELEFONO </t>
  </si>
  <si>
    <t>PERFIL</t>
  </si>
  <si>
    <t>HV</t>
  </si>
  <si>
    <t>AREA</t>
  </si>
  <si>
    <t>SUBGRUPO</t>
  </si>
  <si>
    <t>ROL</t>
  </si>
  <si>
    <t>RIESGO</t>
  </si>
  <si>
    <t>CONTRATO</t>
  </si>
  <si>
    <t>HONORARIOS</t>
  </si>
  <si>
    <t>SIPSE</t>
  </si>
  <si>
    <t>Fecha recepcion NO HAY</t>
  </si>
  <si>
    <t>Fecha de vencimiento NO HAY</t>
  </si>
  <si>
    <t>CDP</t>
  </si>
  <si>
    <t>CRP</t>
  </si>
  <si>
    <t xml:space="preserve"> A CONTRATACION</t>
  </si>
  <si>
    <t>ESTADO DEL PROCESO</t>
  </si>
  <si>
    <t>NOTAS</t>
  </si>
  <si>
    <t xml:space="preserve">TIPO DE MOVIMIENTO </t>
  </si>
  <si>
    <t>FECHA DE TERMINACIÓN CONTRATO</t>
  </si>
  <si>
    <t>FECHA DE INICIO</t>
  </si>
  <si>
    <t>FECHA DE TERMINACIÓN</t>
  </si>
  <si>
    <t>Columna1</t>
  </si>
  <si>
    <t>SALAZAR ANTIA ADRIAN ALBERTO</t>
  </si>
  <si>
    <t>PROFESIONAL EN ENTRENAMIENTO DEPORTIVO</t>
  </si>
  <si>
    <t>https://gobiernobogota-my.sharepoint.com/:b:/g/personal/alcalde_kennedy_gobiernobogota_gov_co/ETn1Y0Tim9BKrqCQQLAhNc4BN7IJlPLcsxi5nEsDDCnnZg?e=yqGGM5</t>
  </si>
  <si>
    <t>Deportes</t>
  </si>
  <si>
    <t>CONTRATADO</t>
  </si>
  <si>
    <t>NUEVO</t>
  </si>
  <si>
    <t xml:space="preserve">BARRERO JIMENEZ LUIS ALBERTO </t>
  </si>
  <si>
    <t>ACTOR</t>
  </si>
  <si>
    <t>https://gobiernobogota-my.sharepoint.com/:b:/g/personal/alcalde_kennedy_gobiernobogota_gov_co/EQU3qBesNz5MpZgo7tRld1kBSQEfRH1FsIvHwHZOE5XZEQ?e=Mwlbco</t>
  </si>
  <si>
    <t>Cultura</t>
  </si>
  <si>
    <t>SOTO MARTINEZ ALDAIR AUGUSTO</t>
  </si>
  <si>
    <t xml:space="preserve">ADICION </t>
  </si>
  <si>
    <t>LOZANO FRANCO ALEJANDRO</t>
  </si>
  <si>
    <t>PROFESIONAL EN MEDIOS AUDIOVISUALES</t>
  </si>
  <si>
    <t>https://gobiernobogota-my.sharepoint.com/:b:/g/personal/alcalde_kennedy_gobiernobogota_gov_co/EbJDzZYafmlIhKT0zagzvX0BQTJIQY3EPCH8o55rNNNhnA?e=e6yueE</t>
  </si>
  <si>
    <t>Prensa</t>
  </si>
  <si>
    <t>RUIZ HERNANDEZ ALEXANDER</t>
  </si>
  <si>
    <t>ARQUITECTO</t>
  </si>
  <si>
    <t>https://gobiernobogota-my.sharepoint.com/:b:/g/personal/alcalde_kennedy_gobiernobogota_gov_co/EQZ0sS1k795JliVCRakgotEBhPksyIQW_RGVXfzLuyW3rg?e=FrxAvO</t>
  </si>
  <si>
    <t>FAJARDO ROJAS ALIX LUCCELY</t>
  </si>
  <si>
    <t xml:space="preserve">CONTRATADO </t>
  </si>
  <si>
    <t>RODRIGUEZ ARDILA ALFONSO</t>
  </si>
  <si>
    <t>INGENIERO DE SISTEMAS E INGENIERO INDUSTRIAL</t>
  </si>
  <si>
    <t>https://gobiernobogota-my.sharepoint.com/:b:/g/personal/alcalde_kennedy_gobiernobogota_gov_co/EcjepKUcpKBAtE1sZl9Ge8YBrsoHytv4fCzPGbrlZClFgw?e=RAp2V9</t>
  </si>
  <si>
    <t>4760000 duplicar sipse 106813 6450000</t>
  </si>
  <si>
    <t>Se envia a Edna para cargue de Sipse</t>
  </si>
  <si>
    <t>ACOSTA PEREZ ALVARO JASON</t>
  </si>
  <si>
    <t>GONZALEZ CARO ANA DE DIOS</t>
  </si>
  <si>
    <t>TECNICO</t>
  </si>
  <si>
    <t>https://gobiernobogota-my.sharepoint.com/:b:/g/personal/alcalde_kennedy_gobiernobogota_gov_co/ET1-_pcolQJEjaa1D6MshDsBTzIhPt1ZSfRJ7aGzUnEU0Q?e=H1VBg4</t>
  </si>
  <si>
    <t>Gestor de convivencia</t>
  </si>
  <si>
    <t>CORTES CABRERA ANA MARIA</t>
  </si>
  <si>
    <t>ALBORNOZ DIAZ ANDREA YULY</t>
  </si>
  <si>
    <t>COMUNICADORA SOCIAL</t>
  </si>
  <si>
    <t>https://gobiernobogota-my.sharepoint.com/:b:/g/personal/alcalde_kennedy_gobiernobogota_gov_co/EY2vp1MQICZDnb0kkDlL-dYBwMEJLl9_QbmISd5QFIzwbA?e=Ncc7zl</t>
  </si>
  <si>
    <t>OCAMPO PULIDO ANDREA MARITZA</t>
  </si>
  <si>
    <t>TECNOLOGO</t>
  </si>
  <si>
    <t>https://gobiernobogota-my.sharepoint.com/:b:/g/personal/alcalde_kennedy_gobiernobogota_gov_co/EcggDnZTRWpPrGk9BhtUUIcBU31CTuQJn89AMAOtbb-abA?e=w8rBuM</t>
  </si>
  <si>
    <t>ROJAS RODRIGUEZ ANDERSON STEVEN</t>
  </si>
  <si>
    <t>https://gobiernobogota-my.sharepoint.com/:b:/g/personal/alcalde_kennedy_gobiernobogota_gov_co/EUEKJLgs2_1NrDzFkSmXTv0BlwecK16jgLxXeGS5gac71A?e=X06zzI</t>
  </si>
  <si>
    <t>Tecnico en automatizar</t>
  </si>
  <si>
    <t xml:space="preserve">ALDANA CHARRY ANDRES FELIPE </t>
  </si>
  <si>
    <t>GUTIERREZ PEREZ ANDRES</t>
  </si>
  <si>
    <t>ARIZA VEGA ANDRES CAMILO</t>
  </si>
  <si>
    <t>PROFESIONAL EN ADMINISTRACION DE EMPRESAS</t>
  </si>
  <si>
    <t>ESPERA DE NO HAY</t>
  </si>
  <si>
    <t>GUTIERREZ FIERRO ANDRES</t>
  </si>
  <si>
    <t>ADMINISTRADOR DE EMPRESAS ESPECIALISTA</t>
  </si>
  <si>
    <t>https://gobiernobogota-my.sharepoint.com/:b:/g/personal/alcalde_kennedy_gobiernobogota_gov_co/EVL8PTxe4-9AhKgBPtfCXgwBaGQqEDSyO4t9S2GV0GpjGw?e=FrRUEM</t>
  </si>
  <si>
    <t>Coordinacion economica de la localidad</t>
  </si>
  <si>
    <t xml:space="preserve">APARICIO FIGUEROA ANGELA MARIA </t>
  </si>
  <si>
    <t>SIN ACTA</t>
  </si>
  <si>
    <t>MAYORGA RIVEROS ANDRES</t>
  </si>
  <si>
    <t>ADICION</t>
  </si>
  <si>
    <t xml:space="preserve">FIGUEROA GUIRAL ANGEL IVAN </t>
  </si>
  <si>
    <t>GERONTOLOGO</t>
  </si>
  <si>
    <t>GOMEZ MENDOZA ANNYE LORENA</t>
  </si>
  <si>
    <t>LICENCIADA EN CIENCIAS SOCIALES</t>
  </si>
  <si>
    <t>https://gobiernobogota-my.sharepoint.com/:b:/g/personal/alcalde_kennedy_gobiernobogota_gov_co/Ef_wLGMhDRVFtB46NqV3YSgBJTius_l5eH_Noivgwx6Gdg?e=yomzuY</t>
  </si>
  <si>
    <t>CASTAÑO CARDENAS ANGELA SOFIA</t>
  </si>
  <si>
    <t>PSICOLOGA</t>
  </si>
  <si>
    <t>https://gobiernobogota-my.sharepoint.com/:b:/g/personal/alcalde_kennedy_gobiernobogota_gov_co/ESL_iGgw_SpChirgRKisj2ABCnmBQBvgtbZoIYCuhLRDLg?e=TIYfqd</t>
  </si>
  <si>
    <t>Inversion local</t>
  </si>
  <si>
    <t>VALBUENA MUÑOZ ASTRID LORENA</t>
  </si>
  <si>
    <t>PSICOLOGA ESPECIALISTA</t>
  </si>
  <si>
    <t>https://drive.google.com/file/d/1Q0nhvw0X3vA8SWurlIf-qYvLB_YQ8hth/view?usp=drive_link</t>
  </si>
  <si>
    <t>Kennedy Solidaria</t>
  </si>
  <si>
    <t>MAHECHA TORO ANGIE ZULIETH</t>
  </si>
  <si>
    <t>3125326403 - 3112676065</t>
  </si>
  <si>
    <t>CONTADORA PUBLICA - ABOGADA</t>
  </si>
  <si>
    <t>https://gobiernobogota-my.sharepoint.com/:b:/g/personal/alcalde_kennedy_gobiernobogota_gov_co/EZ7stYhVRXlDpZJP4sS7kYYBVp0fOwCfztPD4tut6XKFeg?e=uXla4X</t>
  </si>
  <si>
    <t>Actuaciones Juridico policiva</t>
  </si>
  <si>
    <t>ARIZA CAICEDO ASHLI</t>
  </si>
  <si>
    <t>JURIDICO POLICIVA</t>
  </si>
  <si>
    <t>CALLE</t>
  </si>
  <si>
    <t>GESTOR</t>
  </si>
  <si>
    <t>CASTAÑEDA HERNANDEZ BEATRIZ ELENA</t>
  </si>
  <si>
    <t>https://gobiernobogota-my.sharepoint.com/:b:/g/personal/alcalde_kennedy_gobiernobogota_gov_co/EZ6j9P8fXVdGkdEoyem7uf4Bz8zaF5z0VWzDZDDHlb93kg?e=xNRh2I</t>
  </si>
  <si>
    <t>Lider de educación</t>
  </si>
  <si>
    <t>PATIÑO BALLESTEROS BELLANIT</t>
  </si>
  <si>
    <t>PRETELT ECHEVERRIA BERTHA ELISA</t>
  </si>
  <si>
    <t>ABOGADA ESPECIALISTA</t>
  </si>
  <si>
    <t>https://gobiernobogota-my.sharepoint.com/:b:/g/personal/alcalde_kennedy_gobiernobogota_gov_co/EbWRhi_K5BtOm2TI5XdVEBUB4fTCDDOQ1-vg5tP7HcnUGA?e=c9GGI1</t>
  </si>
  <si>
    <t>Despacho</t>
  </si>
  <si>
    <t>31 Dic</t>
  </si>
  <si>
    <t>ABRIL RINCON BIBIANA KATHERYNE</t>
  </si>
  <si>
    <t>https://gobiernobogota-my.sharepoint.com/:b:/g/personal/alcalde_kennedy_gobiernobogota_gov_co/EWJUV3SJfHVPt7dl1rPOgcIBIf-R-60MZw6OCj0Zfo8MyA?e=YRFjZp</t>
  </si>
  <si>
    <t>Despachos Comisorios</t>
  </si>
  <si>
    <t>GOMEZ BLADIMIR GIOVANNI</t>
  </si>
  <si>
    <t>ABOGADO ESPECIALISTA</t>
  </si>
  <si>
    <t>https://gobiernobogota-my.sharepoint.com/:b:/g/personal/alcalde_kennedy_gobiernobogota_gov_co/EXCOG2sOKohOjIYeQjdsDmABRxt1ssX3NaTs_vglONSaCg?e=bxiWcp</t>
  </si>
  <si>
    <t>SUCRE MILAN BRAYAN ALEXANDER</t>
  </si>
  <si>
    <t>LOGISTICO</t>
  </si>
  <si>
    <t>Logistico</t>
  </si>
  <si>
    <t>VALDEZ SOLANO BRENDA SOFIA</t>
  </si>
  <si>
    <t>BACHILLER</t>
  </si>
  <si>
    <t>https://gobiernobogota-my.sharepoint.com/:b:/g/personal/alcalde_kennedy_gobiernobogota_gov_co/EZlzoOFl391Gp0g8Q5NF2AQBD9_t4dflTLOGqELD582fHQ?e=HuY5db</t>
  </si>
  <si>
    <t>INFRAESTRUCTURA</t>
  </si>
  <si>
    <t>SEGURA BLEIDY CAMILA</t>
  </si>
  <si>
    <t xml:space="preserve">RUEDA ROBAYO BROSMAN RUDENCINDO </t>
  </si>
  <si>
    <t>VALENCIA MOSQUERA CARLOS ARIEL</t>
  </si>
  <si>
    <t>https://gobiernobogota-my.sharepoint.com/:b:/g/personal/alcalde_kennedy_gobiernobogota_gov_co/EVdGYB23TxRPoEf1vqb2KKIBz2fw6aIDGIzW0I0rIBpREg?e=kuS2wP</t>
  </si>
  <si>
    <t>Participacion</t>
  </si>
  <si>
    <t xml:space="preserve">MUÑIZ TORRENEGRA JOHANNA PAOLA
</t>
  </si>
  <si>
    <t>ABOGADA-ADMINISTRADORA DE EMPRESAS</t>
  </si>
  <si>
    <t>SIERRA VANEGAS CARLOS ARTURO</t>
  </si>
  <si>
    <t xml:space="preserve">Sin resultados </t>
  </si>
  <si>
    <t>GALAN CARLOS ALBERTO</t>
  </si>
  <si>
    <t xml:space="preserve">HERNANDEZ LOPEZ CAMILA ANDREA </t>
  </si>
  <si>
    <t>https://gobiernobogota-my.sharepoint.com/:b:/g/personal/alcalde_kennedy_gobiernobogota_gov_co/EVydZS6SnrJNgWSCYUBxUcoBuW6xRUROCK5rCPu5rV8n5w?e=xP7JA2</t>
  </si>
  <si>
    <t>LOMBANA GONZALEZ CAMILO ANDRES</t>
  </si>
  <si>
    <t>DIAZ VALLEJO CAROL AMANDA</t>
  </si>
  <si>
    <t>https://gobiernobogota-my.sharepoint.com/:b:/g/personal/alcalde_kennedy_gobiernobogota_gov_co/EfOCmuVaOJBPuKNL6twD9rYB9nrNdhPaz1CAhnLatg4LXg?e=wgF4WZ</t>
  </si>
  <si>
    <t xml:space="preserve">CASTAÑO LEON CAROL ISABEL </t>
  </si>
  <si>
    <t>https://gobiernobogota-my.sharepoint.com/:b:/g/personal/alcalde_kennedy_gobiernobogota_gov_co/EWEazp0W7WdGj6_OppbHWqYBAorkrIw8P68D1tg-BY72oQ?e=siKHy2</t>
  </si>
  <si>
    <t>105199
Honorarios 3400000</t>
  </si>
  <si>
    <t xml:space="preserve">CESPEDES FORERO JULIET CAROLINA </t>
  </si>
  <si>
    <t>GOMEZ HERRERA LADDY CAROLINA</t>
  </si>
  <si>
    <t>Inversion Local</t>
  </si>
  <si>
    <t>MOLANO CAROL STEFANIA</t>
  </si>
  <si>
    <t>MONTOYA AGUILLON CESAR ARMANDO</t>
  </si>
  <si>
    <t>https://gobiernobogota-my.sharepoint.com/:b:/g/personal/alcalde_kennedy_gobiernobogota_gov_co/EW3B1vo8IU1Jujx7irs7-rMB9CoSTS4Uwjavknlm7PSu1A?e=3270gS</t>
  </si>
  <si>
    <t>SIN NO HAY</t>
  </si>
  <si>
    <t>BELTRAN GUARIN CINDY ESLETH</t>
  </si>
  <si>
    <t>https://gobiernobogota-my.sharepoint.com/:b:/g/personal/alcalde_kennedy_gobiernobogota_gov_co/ERLCdyp4KIJLqZ0EnXXHqWwBt1_AkGHxkFLz5s1lAl6S1w?e=hXk4Ag</t>
  </si>
  <si>
    <t>CONTRERAS CINDY JOHANNA</t>
  </si>
  <si>
    <t>MORENO CINTHYA PAMELA</t>
  </si>
  <si>
    <t>3167910031-3142470281</t>
  </si>
  <si>
    <t>No Puede</t>
  </si>
  <si>
    <t>GUTIERREZ CLARA</t>
  </si>
  <si>
    <t>PROFESIONAL</t>
  </si>
  <si>
    <t>EN PRESUPUESTO EN EXPEDICION RP-</t>
  </si>
  <si>
    <t>MORALES ALDANA CESAR OSWALDO</t>
  </si>
  <si>
    <t>TOCORA PEREZ CESAR STEVEN</t>
  </si>
  <si>
    <t>NIÑO CASTELBLANCO CLAUDIA DEL PILAR</t>
  </si>
  <si>
    <t xml:space="preserve">3105576218 - 3105576218
</t>
  </si>
  <si>
    <t>PROFESORA-PROFESIONAL</t>
  </si>
  <si>
    <t xml:space="preserve">
Ajustar honorarios 5.220.000</t>
  </si>
  <si>
    <t>ANGULO CASTILLO CLAUS JUNIOR</t>
  </si>
  <si>
    <t>3147550340 - 3166 810116</t>
  </si>
  <si>
    <t>GUTIERREZ CRISTIAN</t>
  </si>
  <si>
    <t>ECONOMISTA</t>
  </si>
  <si>
    <t>inversion local</t>
  </si>
  <si>
    <t>ESPERA NO HAY</t>
  </si>
  <si>
    <t>ROJAS AGUILAR CLAUDIA MILENA</t>
  </si>
  <si>
    <t>ROBLES ACOSTA CRISTIAN</t>
  </si>
  <si>
    <t>POLITOLOGO</t>
  </si>
  <si>
    <t>https://gobiernobogota-my.sharepoint.com/:b:/g/personal/alcalde_kennedy_gobiernobogota_gov_co/EWg7QF7nh-1OjsUe8eJXbGUBY5ObCDUFshe-hhGyhSqjrA?e=bYDDpz</t>
  </si>
  <si>
    <t>Relacionamiento interintitucional</t>
  </si>
  <si>
    <t>GOMEZ MORENO CRISTINA ISABEL</t>
  </si>
  <si>
    <t>"ADMINISTRADORA PUBLICA 
ESPECIALISTA EN CONTRATACION ESTATAL Y EN PROYECTOS DE DESARROLLO "</t>
  </si>
  <si>
    <t>https://gobiernobogota-my.sharepoint.com/:b:/g/personal/alcalde_kennedy_gobiernobogota_gov_co/ESXC-ERk5k1PhOhXcWpe7rgBc8UmMHjLLu70WQEW2nz56w?e=iepR37</t>
  </si>
  <si>
    <t>NOGUERA BURBANO CRISTIAN ALEJANDRO</t>
  </si>
  <si>
    <t>HERNANDEZ BONILLA DANIEL</t>
  </si>
  <si>
    <t>https://gobiernobogota-my.sharepoint.com/:b:/g/personal/alcalde_kennedy_gobiernobogota_gov_co/EbXSobpnK0dHkF1O7-L4wTYBUYQqeGNwgkp3wkmCJhgrWg?e=3zXFKE</t>
  </si>
  <si>
    <t xml:space="preserve">Sin resultado </t>
  </si>
  <si>
    <t>URREGO DUARTE DANIEL JOSE</t>
  </si>
  <si>
    <t>ADICIÓN</t>
  </si>
  <si>
    <t>RODRIGUEZ CRISTIAN</t>
  </si>
  <si>
    <t>VARGAS BELTRAN DANIELA IVON</t>
  </si>
  <si>
    <t>https://gobiernobogota-my.sharepoint.com/:b:/g/personal/alcalde_kennedy_gobiernobogota_gov_co/EdJTSMgO4BRJs_q3FA59tjABmOSvekaE0KP_Lt9IqPdxAg?e=TbVpQs</t>
  </si>
  <si>
    <t>ROA DAVID FELIPE</t>
  </si>
  <si>
    <t>En revisión de documentos</t>
  </si>
  <si>
    <t>COTRINO DAVID LEONARDO</t>
  </si>
  <si>
    <t>310 8290226</t>
  </si>
  <si>
    <t xml:space="preserve">Sin fechas </t>
  </si>
  <si>
    <t>MENDOZA HERNANDEZ JOSE DAVID</t>
  </si>
  <si>
    <t>Conductor</t>
  </si>
  <si>
    <t>LUGO JARAMILLO DANIEL HERNANDO</t>
  </si>
  <si>
    <t>CAMACHO ESCOBAR DIANA CAROLINA</t>
  </si>
  <si>
    <t>TRABAJADORA SOCIAL ESPECIALISTA</t>
  </si>
  <si>
    <t>https://gobiernobogota-my.sharepoint.com/:b:/g/personal/alcalde_kennedy_gobiernobogota_gov_co/EZ-cWSWnLv5Fihw1ghd4lHUBt3xm6zOFXVyAieq6lJjNRA?e=9U5s3Y</t>
  </si>
  <si>
    <t>PACHON BONILLA DARWIN ANDRES</t>
  </si>
  <si>
    <t>RIVERA DIANA MARCELA</t>
  </si>
  <si>
    <t>Infraestructura - Objeto y obligaciones - 7.440.000</t>
  </si>
  <si>
    <t>GOMEZ CRUZ DAVID IDELFONSO</t>
  </si>
  <si>
    <t>INGENIERO CIVIL ESPECIALISTA</t>
  </si>
  <si>
    <t>https://gobiernobogota-my.sharepoint.com/:b:/g/personal/alcalde_kennedy_gobiernobogota_gov_co/ERiOaKwOFrFAvrahm4PilHQBDepi3KvoMSqqOUlXXLY0_Q?e=oxzVZG</t>
  </si>
  <si>
    <t>Inspeccion</t>
  </si>
  <si>
    <t>MORENO ZAMORA DIANA PAOLA</t>
  </si>
  <si>
    <t>VARELA VARELA DIANA PAOLA</t>
  </si>
  <si>
    <t>ABOGADA</t>
  </si>
  <si>
    <t>Descongestion judicial</t>
  </si>
  <si>
    <t xml:space="preserve">CHAVEZ SANABRIA DIEGO ALEXANDER </t>
  </si>
  <si>
    <t>DEPORTES</t>
  </si>
  <si>
    <t xml:space="preserve">ROJAS ROJAS EDNA ZULETH </t>
  </si>
  <si>
    <t>TAVERA PINZON DIANA CAROLINA</t>
  </si>
  <si>
    <t>PROFESIONAL CONTADORA</t>
  </si>
  <si>
    <t>CONTABILIDAD</t>
  </si>
  <si>
    <t>VILLAMIZAR PRIETO EDWIN</t>
  </si>
  <si>
    <t>ROJAS GARCIA EDY YANET</t>
  </si>
  <si>
    <t>LICENCIADA EN EDUCACION BASICA PRIMARIA</t>
  </si>
  <si>
    <t>https://gobiernobogota-my.sharepoint.com/:b:/g/personal/alcalde_kennedy_gobiernobogota_gov_co/EZo1ggkvE9NLohOMH0IoQW4BvWw-ZX90JXvJqg2A3qdSSA?e=80D99k</t>
  </si>
  <si>
    <t>RODRIGUEZ ROJAS DIMAS ALEJANDRO</t>
  </si>
  <si>
    <t>https://gobiernobogota-my.sharepoint.com/:b:/g/personal/alcalde_kennedy_gobiernobogota_gov_co/EeEMSaTYHdBHqnYDCVp4asQBq7ulesSixM53Q9ZN0No1-A?e=2fbXPl</t>
  </si>
  <si>
    <t>AVILES BARREIRO DIOBETH</t>
  </si>
  <si>
    <t>314 3117582</t>
  </si>
  <si>
    <t>ASISTENCIAL</t>
  </si>
  <si>
    <t>FLORES CARO DORIS YADIRA</t>
  </si>
  <si>
    <t>RAMÍREZ ORTEGA DURLANDY</t>
  </si>
  <si>
    <t>https://gobiernobogota-my.sharepoint.com/:b:/g/personal/alcalde_kennedy_gobiernobogota_gov_co/EenlAa75LANIihkcOxwxt-4BO19cG1vOVyI9V2iojtSZnw?e=V3wmlV</t>
  </si>
  <si>
    <t xml:space="preserve">Participacion </t>
  </si>
  <si>
    <t>BERMEO JIMENEZ ERIKA PAOLA</t>
  </si>
  <si>
    <t xml:space="preserve">HERNANDEZ VARGAS EDISSON JOHAN </t>
  </si>
  <si>
    <t>ROA GUTIERREZ EDITH JOHANA</t>
  </si>
  <si>
    <t>https://gobiernobogota-my.sharepoint.com/:b:/g/personal/alcalde_kennedy_gobiernobogota_gov_co/EUTk4ux-1XtChGv84S-FpeQBuOMTNRC9tRn2TkkhkVgxXA?e=jmSAXR</t>
  </si>
  <si>
    <t>AVILA MONCADA ERIKA PATRICIA</t>
  </si>
  <si>
    <t>VELA QUINTERO ESMERALDA</t>
  </si>
  <si>
    <t xml:space="preserve">LOPEZ UMAÑA FABIAN </t>
  </si>
  <si>
    <t>ABOGADO</t>
  </si>
  <si>
    <t>https://gobiernobogota-my.sharepoint.com/:b:/g/personal/alcalde_kennedy_gobiernobogota_gov_co/Ec6lYECHx8dNsTMvQZbOznUB_hH7mVke_xFXef2HBM0fag?e=AAm3NN</t>
  </si>
  <si>
    <t>Actuaciones administrativas</t>
  </si>
  <si>
    <t>TRUJILLO CENTENO ELISABETH</t>
  </si>
  <si>
    <t>TECNICA</t>
  </si>
  <si>
    <t>https://gobiernobogota-my.sharepoint.com/:b:/g/personal/alcalde_kennedy_gobiernobogota_gov_co/EffG9Wpgc0lPh3YELZftzXkBin6RyuUicrQf9kmsfyvOwg?e=SAiaOa</t>
  </si>
  <si>
    <t>Juridico y social</t>
  </si>
  <si>
    <t xml:space="preserve">ESPANA SIBAJA FANNY CONSUELO </t>
  </si>
  <si>
    <t>https://gobiernobogota-my.sharepoint.com/:b:/g/personal/alcalde_kennedy_gobiernobogota_gov_co/EfbbIi8tm-1KrBCXXgfmiw0BeBioIRgysRHqnq0_BjYwIQ?e=GZOPVy</t>
  </si>
  <si>
    <t>Gestion Policiva</t>
  </si>
  <si>
    <t>ESPANOL USMA ERIKA MARCELA</t>
  </si>
  <si>
    <t>https://gobiernobogota-my.sharepoint.com/:b:/g/personal/alcalde_kennedy_gobiernobogota_gov_co/EaU_WWEDEP1An7sduygP18ABOWdfICGrSxwbVgDqBiGdwg?e=P5Znok</t>
  </si>
  <si>
    <t>Desarollo estrategico</t>
  </si>
  <si>
    <t>CAMACHO MORENO FERNEY</t>
  </si>
  <si>
    <t>https://gobiernobogota-my.sharepoint.com/:b:/g/personal/alcalde_kennedy_gobiernobogota_gov_co/ESNm_ITP8HpOqtrgA6VvaIQB6lrtK8Jc4lWUdSkozA1b5Q?e=BQfo7d</t>
  </si>
  <si>
    <t>LAGOS NIÑO FRANCY ANDREA</t>
  </si>
  <si>
    <t>https://gobiernobogota-my.sharepoint.com/:b:/g/personal/alcalde_kennedy_gobiernobogota_gov_co/Ec9BVO0KDq5Kuwcu7GVjndMBVGK4UOqWgwO54p85ZTxbqg?e=wsHNw2</t>
  </si>
  <si>
    <t>Actuaciones Administrativas</t>
  </si>
  <si>
    <t>CUADROS GUATAQUIRA FRANK JAMIR</t>
  </si>
  <si>
    <t>CUBIDES MORALES FREDY</t>
  </si>
  <si>
    <t>https://gobiernobogota-my.sharepoint.com/:b:/g/personal/alcalde_kennedy_gobiernobogota_gov_co/EfTWIRIEOuxFvzwVsaFEuvwBCdKCqNafPw9eXUpjbndU9w?e=MgtrWS</t>
  </si>
  <si>
    <t>PEÑALOZA ORTIZ GABRIELA</t>
  </si>
  <si>
    <t>ESTUDIANTE DERECHO</t>
  </si>
  <si>
    <t>https://gobiernobogota-my.sharepoint.com/:b:/g/personal/alcalde_kennedy_gobiernobogota_gov_co/EctcsM34PXxLpGwTpkIWNQIBix0ycdAaAsHM3tdqUqLahA?e=a4Djjj</t>
  </si>
  <si>
    <t>MAHECHA GUEVARA GELBER HUMBERTO</t>
  </si>
  <si>
    <t xml:space="preserve">CAMELO PEÑALOZA GERARDO </t>
  </si>
  <si>
    <t>RODRIGUEZ JIMENEZ GERMAN AUGUSTO</t>
  </si>
  <si>
    <t>CEBALLOS ABELLO GERMAN EDUARDO</t>
  </si>
  <si>
    <t>Referente Narp</t>
  </si>
  <si>
    <t>RUBIO RODRIGUEZ GINA MARCELA</t>
  </si>
  <si>
    <t>CASTAÑEDA GLORIA ALEJANDRA</t>
  </si>
  <si>
    <t>119328-CEDIO CONTRATO DEL SIPSE 111781</t>
  </si>
  <si>
    <t>CASTILLO ESCOBAR GUSTAVO ADOLFO</t>
  </si>
  <si>
    <t>ADMINISTRADOR PUBLICO ESPECIALISTA</t>
  </si>
  <si>
    <t>Seguridad</t>
  </si>
  <si>
    <t>AMEZQUITA GAMA HARRISON</t>
  </si>
  <si>
    <t>GARCIA SEPULVEDA HARVEY FABIAN</t>
  </si>
  <si>
    <t>ARIAS MORENO GINNA ANDUKLEY</t>
  </si>
  <si>
    <t>CORTES RAMIREZ GIOVANNI ALBERTO</t>
  </si>
  <si>
    <t>11/OC</t>
  </si>
  <si>
    <t>AREVALO MARTINEZ HECTOR HERNAN</t>
  </si>
  <si>
    <t>GESTION DEL RIESGO</t>
  </si>
  <si>
    <t>CANCELADO CARREÑO HEIDY MARCELA</t>
  </si>
  <si>
    <t>https://gobiernobogota-my.sharepoint.com/:b:/g/personal/alcalde_kennedy_gobiernobogota_gov_co/EQ9e0I3vx2RLsk8C0hUp6VIBHFA5_ZsXhxU59yekdPtZYg?e=URgfGL</t>
  </si>
  <si>
    <t>Participacion - Referente Propiedad Horizontal</t>
  </si>
  <si>
    <t>BARRERA SERRANO HEIDY XIMENA</t>
  </si>
  <si>
    <t>https://gobiernobogota-my.sharepoint.com/:b:/g/personal/alcalde_kennedy_gobiernobogota_gov_co/EUiTeRBcs59AhTZ9KaZynSkBrrmvZzO9rTq2U0262nFdyA?e=Y25DXQ</t>
  </si>
  <si>
    <t>Gestora</t>
  </si>
  <si>
    <t>SANCHEZ LOPEZ GUSTAVO</t>
  </si>
  <si>
    <t>Entrevstas</t>
  </si>
  <si>
    <t>HENRY OVIDIO FLOREZ MORA</t>
  </si>
  <si>
    <t>CARDENAS TOVAR HUMBERTO</t>
  </si>
  <si>
    <t>312 3701897</t>
  </si>
  <si>
    <t>MARTIN MARTIN ISMAEL</t>
  </si>
  <si>
    <t>INGENIERO MECANICO no cabe en sistemas por instructivo</t>
  </si>
  <si>
    <t>VARGAS CUELLAR IVAN ARTURO</t>
  </si>
  <si>
    <t>ARQUITECTO ESPECIALISTA</t>
  </si>
  <si>
    <t>https://gobiernobogota-my.sharepoint.com/:b:/g/personal/alcalde_kennedy_gobiernobogota_gov_co/ETw1ma1i7BVGmL7D51JAyy4BMfPr8rlUvaVYEw0eGqj4Ww?e=Zyyusq</t>
  </si>
  <si>
    <t>FIGUEROA GIRAL ANGEL IVAN</t>
  </si>
  <si>
    <t>RODRIGUEZ IVAN</t>
  </si>
  <si>
    <t xml:space="preserve">
80731431</t>
  </si>
  <si>
    <t>Referente jurídico ambiental</t>
  </si>
  <si>
    <t>REYES JAKQUELINE</t>
  </si>
  <si>
    <t xml:space="preserve">
51730860</t>
  </si>
  <si>
    <t xml:space="preserve">
108578</t>
  </si>
  <si>
    <t>MORA BOSIGA JAIME</t>
  </si>
  <si>
    <t>x</t>
  </si>
  <si>
    <t>AGUILAR CASTRO JAVIER ALEXANDER</t>
  </si>
  <si>
    <t>INGENIERO DE SISTEMAS</t>
  </si>
  <si>
    <t>Desarrollador para automatizar</t>
  </si>
  <si>
    <t>CALDERON BARRAGAN JEAN PAUL ALEXANDER</t>
  </si>
  <si>
    <t>HOYOS VILLAMIL JACQUELINE</t>
  </si>
  <si>
    <t>FERNANDEZ SANCHEZ JANICE</t>
  </si>
  <si>
    <t>302 8524153</t>
  </si>
  <si>
    <t>CONTRATACION</t>
  </si>
  <si>
    <t>OBLIGACIONES XPAGAR</t>
  </si>
  <si>
    <t>Entrevistas</t>
  </si>
  <si>
    <t>ROGELIS QUINTERO JEISSON JAVIER</t>
  </si>
  <si>
    <t>https://gobiernobogota-my.sharepoint.com/:b:/g/personal/alcalde_kennedy_gobiernobogota_gov_co/EUf1-1XuehlJoXleCcPAvqUBBT1dTVchkN_YTr6zY-wi6g?e=pjiLof</t>
  </si>
  <si>
    <t>Espacio publico</t>
  </si>
  <si>
    <t>AMAYA GAMBA JAWIN</t>
  </si>
  <si>
    <t>3166243555-3222528955</t>
  </si>
  <si>
    <t xml:space="preserve">QUEVEDO RODRIGUEZ JAYCE ENRIQUE </t>
  </si>
  <si>
    <t xml:space="preserve">BENAVIDES ALFARO JENNIFER </t>
  </si>
  <si>
    <t>Secretaria JAL</t>
  </si>
  <si>
    <t>ZAMORA BUSTOS JEISSON</t>
  </si>
  <si>
    <t xml:space="preserve">
80163152</t>
  </si>
  <si>
    <t>RELACIONAMIENTO INTERISN 109490</t>
  </si>
  <si>
    <t xml:space="preserve">                             </t>
  </si>
  <si>
    <t xml:space="preserve">GONZALEZ MUÑOZ JENNIFER PAMELA </t>
  </si>
  <si>
    <t>CHIMBACO JONATHAN</t>
  </si>
  <si>
    <t>FRANCIA BOHORQUEZ JIMMY VICENTE</t>
  </si>
  <si>
    <t>TRUJILLO BARRIOS JOHAN ARLEY</t>
  </si>
  <si>
    <t>RODRIGUEZ NIÑO JOHAN ALEJANDRO</t>
  </si>
  <si>
    <t>CDI</t>
  </si>
  <si>
    <t xml:space="preserve">ORTIZ JOHN JAIRO </t>
  </si>
  <si>
    <t>X</t>
  </si>
  <si>
    <t xml:space="preserve">ROJAS ORTIZ JOHN ALEXANDER </t>
  </si>
  <si>
    <t xml:space="preserve">RAIRAN RAMOS JORGE ENRIQUE </t>
  </si>
  <si>
    <t>GALVIS NIÑO JHON ANDERSON</t>
  </si>
  <si>
    <t>Kennedy a la medida</t>
  </si>
  <si>
    <t xml:space="preserve"> VILLAMIZAR MONAR JOSE JEFFREY</t>
  </si>
  <si>
    <t>-</t>
  </si>
  <si>
    <t>GONZALEZ REINOSO JUAN CAMILO</t>
  </si>
  <si>
    <t>INGENIERO AMBIENTAL ESPECIALISTA</t>
  </si>
  <si>
    <t>https://gobiernobogota-my.sharepoint.com/:b:/g/personal/alcalde_kennedy_gobiernobogota_gov_co/EeRLLdi737VAgduiuXZfpfcBZWC9LJLMwDhg1I28Mvi4Rw?e=8vXgHZ</t>
  </si>
  <si>
    <t>Inversión local</t>
  </si>
  <si>
    <t>SIN ACTA DE INICIO</t>
  </si>
  <si>
    <t>HERRERA SANABRIA JUAN CARLOS</t>
  </si>
  <si>
    <t>TECNICO HOTELERO se llama y no termino el tecnico</t>
  </si>
  <si>
    <t>CORTES GONZALEZ JORGE</t>
  </si>
  <si>
    <t>BELTRAN WALTEROS JUAN DIEGO</t>
  </si>
  <si>
    <t>CONDUCTOR</t>
  </si>
  <si>
    <t>https://gobiernobogota-my.sharepoint.com/:b:/g/personal/alcalde_kennedy_gobiernobogota_gov_co/EWduPcUZl7hJkzptvhbDfHwBIuJtkNk50gsJfgPrTg_ZEg?e=sTabEI</t>
  </si>
  <si>
    <t xml:space="preserve">SIN ACTA DE INICIO </t>
  </si>
  <si>
    <t>NIETO SANCHEZ JORGE ENRIQUE</t>
  </si>
  <si>
    <t>SIN ENTREVISTA</t>
  </si>
  <si>
    <t>310 3419627</t>
  </si>
  <si>
    <t xml:space="preserve">BARON ZAMBRANO JUAN RAMON </t>
  </si>
  <si>
    <t>https://gobiernobogota-my.sharepoint.com/:b:/g/personal/alcalde_kennedy_gobiernobogota_gov_co/EU1N7cBl5WdCpdnm1g_VWw0BA0iADG8VeQYYgFvMEoxRvQ?e=303rcY</t>
  </si>
  <si>
    <t xml:space="preserve">CASTAÑEDA BELTRAN JULIAN ANDRES </t>
  </si>
  <si>
    <t xml:space="preserve">REYES MARTINEZ JUAN CAMILO </t>
  </si>
  <si>
    <t>GESTION ADMINISTRATIVA</t>
  </si>
  <si>
    <t>https://gobiernobogota-my.sharepoint.com/:b:/g/personal/alcalde_kennedy_gobiernobogota_gov_co/EcPhy2_mC31Kvo6YL9L3VTkB1XXbIIocjVFbqwA_MaCTKA?e=wESs11</t>
  </si>
  <si>
    <t xml:space="preserve">LEAL BOHORQUEZ JULY VANESSA </t>
  </si>
  <si>
    <t>13/24</t>
  </si>
  <si>
    <t>MOLINA CUARTAS KAROL SOLANYI</t>
  </si>
  <si>
    <t>https://gobiernobogota-my.sharepoint.com/:b:/g/personal/alcalde_kennedy_gobiernobogota_gov_co/EYlbCLw0rA1OkzRL7Vpj9OEBnTV3xipbwWzYP6LKAyhvLg?e=2FIa53</t>
  </si>
  <si>
    <t>ZAMBRANO JUAN CARLOS</t>
  </si>
  <si>
    <t>MOSQUERA RIASCOS JUAN ESTEBAN</t>
  </si>
  <si>
    <t xml:space="preserve">SILVA CASTELLANOS JULIAN </t>
  </si>
  <si>
    <t>OCHOA JULIETA</t>
  </si>
  <si>
    <t>COMUNICACONES</t>
  </si>
  <si>
    <t>JEFE PRENSA</t>
  </si>
  <si>
    <t>MENDEZ RODRIGUEZ JULIETH NATALIA</t>
  </si>
  <si>
    <t>310 2055174</t>
  </si>
  <si>
    <t>ADMINISTRADORA PUBLICA ESPECIALISTA</t>
  </si>
  <si>
    <t>https://gobiernobogota-my.sharepoint.com/:b:/g/personal/alcalde_kennedy_gobiernobogota_gov_co/Ef0ZO0xb7cVLts6bq1z_YMcBDrKxecAZVgMSkLUUzbxHRw?e=WMRM4y</t>
  </si>
  <si>
    <t>Desarrollo estrategico</t>
  </si>
  <si>
    <t>MIER KATHERINE</t>
  </si>
  <si>
    <t>Entrevista</t>
  </si>
  <si>
    <t>RAMIREZ ALVARADO KELLY JOHANA</t>
  </si>
  <si>
    <t xml:space="preserve"> VERIFICAR 105199</t>
  </si>
  <si>
    <t xml:space="preserve">SANDOVAL SANDOVAL KELLY JOHANA </t>
  </si>
  <si>
    <t xml:space="preserve">
Honorarios 3400000</t>
  </si>
  <si>
    <t>LOPEZ GOMEZ KEVIN AUGUSTO</t>
  </si>
  <si>
    <t>3157272136 - 3242357615</t>
  </si>
  <si>
    <t>https://gobiernobogota-my.sharepoint.com/:b:/g/personal/alcalde_kennedy_gobiernobogota_gov_co/ERZzb7tqsWFAoeUU_e_zXv8B5ty3m3GhPuw83uVAlptveA?e=oC5kvJ</t>
  </si>
  <si>
    <t>Presupuesto y contabilidad</t>
  </si>
  <si>
    <t>HERNANDEZ LEAL LAURA PATRICIA</t>
  </si>
  <si>
    <t xml:space="preserve">MUÑOZ GAMBOA LAURA SOFIA </t>
  </si>
  <si>
    <t>CAMACHO JARAMILLO LEIDY STEFANNY</t>
  </si>
  <si>
    <t>ESTUDIANTE ULTIMO SEMESTRE ADMINISTRACION DE EMPRESAS</t>
  </si>
  <si>
    <t>https://gobiernobogota-my.sharepoint.com/:b:/g/personal/alcalde_kennedy_gobiernobogota_gov_co/EeMpQrmpOlBPmpI2-9RvLmoBMZ9pe0V3Byw-q4F7zgCQ_Q?e=3fGukl</t>
  </si>
  <si>
    <t>Pendiente por asiganr</t>
  </si>
  <si>
    <t>GONZALEZ RODRIGUEZ LADY JOHANNA</t>
  </si>
  <si>
    <t xml:space="preserve">1013622677
</t>
  </si>
  <si>
    <t xml:space="preserve">3222271201
</t>
  </si>
  <si>
    <t xml:space="preserve">KLEBER AVELLANEDA LUDIM PATRICIA </t>
  </si>
  <si>
    <t xml:space="preserve">PROFESIONAL UNIVERISTARIO </t>
  </si>
  <si>
    <t>INVERSION LOCAL</t>
  </si>
  <si>
    <t>PARTICIPACION</t>
  </si>
  <si>
    <t>CONTRERAS DIAZ LUIS ALFONSO</t>
  </si>
  <si>
    <t>PABON BARAJAS LIGIA</t>
  </si>
  <si>
    <t>https://drive.google.com/file/d/1oi6COxZ3jdUypvVLb2AAvFVBeLBKuqKF/view?usp=drive_link</t>
  </si>
  <si>
    <t>ROBLEDO MARQUEZ LISDENIA</t>
  </si>
  <si>
    <t>https://gobiernobogota-my.sharepoint.com/:b:/g/personal/alcalde_kennedy_gobiernobogota_gov_co/EWwyp5AhTCdCt9TU7eJZdVoBD6HqA4I476F1Q3TocLU4Hw?e=IKzddZ</t>
  </si>
  <si>
    <t>REYES BLANCO LISED ARIELA</t>
  </si>
  <si>
    <t>COMUNICADORA SOCIAL ESPECIALISTA</t>
  </si>
  <si>
    <t>https://gobiernobogota-my.sharepoint.com/:b:/g/personal/alcalde_kennedy_gobiernobogota_gov_co/EfT8P_5U61VMnY5k7M8un30BrucH7TSSStjukYMFGkW60g?e=VMKghx</t>
  </si>
  <si>
    <t>ESTUPINAN CARMONA LIZETH MARGARITA</t>
  </si>
  <si>
    <t>INGENIERA INDUSTRIAL</t>
  </si>
  <si>
    <t>https://gobiernobogota-my.sharepoint.com/:b:/g/personal/alcalde_kennedy_gobiernobogota_gov_co/Earyo-8qCopBkR6EL0u3_tYBd-0pf7H1-I3Hoz28VdRANA?e=FeoZGF</t>
  </si>
  <si>
    <t xml:space="preserve">BERMUDEZ PERDOMO MAICOL ALEXANDER </t>
  </si>
  <si>
    <t>ESCORCIA BASTIDAS LUIS CARLOS</t>
  </si>
  <si>
    <t>https://gobiernobogota-my.sharepoint.com/:b:/g/personal/alcalde_kennedy_gobiernobogota_gov_co/Ea-tey3BvklJi3KotUcP2WgBI27HhaeA7Nk5SiCYR3GoZg?e=vxn8l3</t>
  </si>
  <si>
    <t>Enlace cultural</t>
  </si>
  <si>
    <t>GORDILLO LUIS EDUARDO</t>
  </si>
  <si>
    <t>https://gobiernobogota-my.sharepoint.com/:b:/g/personal/alcalde_kennedy_gobiernobogota_gov_co/ERXHA-ZjTRJHgQP38cam3qQBwI4mzTtEVrVPcOr9TNe5yg?e=xweqri</t>
  </si>
  <si>
    <t>NOSSA ROJAS LUIS GABRIEL</t>
  </si>
  <si>
    <t xml:space="preserve">NIVIA PINZON LUIS HERNANDO </t>
  </si>
  <si>
    <t>SANTANA QUIÑONES MARIA MAGDALENA</t>
  </si>
  <si>
    <t xml:space="preserve">LINCENCIADA </t>
  </si>
  <si>
    <t>https://gobiernobogota-my.sharepoint.com/:b:/g/personal/alcalde_kennedy_gobiernobogota_gov_co/EbaWDikWt35Bs0ffuq35SsQBE8bDMPfHcpOxjy7tXKbGLA?e=ETbEDC</t>
  </si>
  <si>
    <t>GOMEZ LUZ EDID</t>
  </si>
  <si>
    <t>DESPACHO</t>
  </si>
  <si>
    <t>JIMENEZ MARTINEZ MARIELA</t>
  </si>
  <si>
    <t>Gestion Documental</t>
  </si>
  <si>
    <t>BAQUERO LUZ JANETH</t>
  </si>
  <si>
    <t>322 2220632</t>
  </si>
  <si>
    <t>DELGADO LUZ STELLA</t>
  </si>
  <si>
    <t>INGENIERIA CATRASTAL</t>
  </si>
  <si>
    <t xml:space="preserve">RONDON ROZO MAICOL STEVEN </t>
  </si>
  <si>
    <t>https://gobiernobogota-my.sharepoint.com/:b:/g/personal/alcalde_kennedy_gobiernobogota_gov_co/ETmHp-wjvGlMsXVd5PUOPK8BDyJ_zQ_MCVgz6T9UjiUNjQ?e=k6LGig</t>
  </si>
  <si>
    <t>PROCESO EN CONTRTACION</t>
  </si>
  <si>
    <t>SANCHEZ RUEDA MARCELO</t>
  </si>
  <si>
    <t>NAVAS SOLANO MARIA CAROLINA</t>
  </si>
  <si>
    <t>https://gobiernobogota-my.sharepoint.com/:b:/g/personal/alcalde_kennedy_gobiernobogota_gov_co/EYoMRsuTqe5Kmk4kgefzxawBiJWin88v9Zdp_2goeMPzKQ?e=9vzbO8</t>
  </si>
  <si>
    <t>ALDANA HERRERA MARIA FERNANDA</t>
  </si>
  <si>
    <t>107929
 Ajustar honorarios 5.220.000</t>
  </si>
  <si>
    <t>PEREZ CACERES MARIA FERNANDA</t>
  </si>
  <si>
    <t>INGENIERA AMBIENTAL ESPECIALISTA</t>
  </si>
  <si>
    <t>https://gobiernobogota-my.sharepoint.com/:b:/g/personal/alcalde_kennedy_gobiernobogota_gov_co/EStv8AxIFx5MkTJtEpfq7_ABjficaz2vDbT--KhTwhniPQ?e=B6qlHL</t>
  </si>
  <si>
    <t>Referente PIGA</t>
  </si>
  <si>
    <t>RESTREPO MORRON MARIA CAMILA</t>
  </si>
  <si>
    <t xml:space="preserve">GONZALEZ SILVA MARLON </t>
  </si>
  <si>
    <t>NUMERO NO MAS</t>
  </si>
  <si>
    <t>HERRERA REY MARTHA ALEIDA</t>
  </si>
  <si>
    <t>314 4176236</t>
  </si>
  <si>
    <t>TECNOLOGA</t>
  </si>
  <si>
    <t>https://gobiernobogota-my.sharepoint.com/:b:/g/personal/alcalde_kennedy_gobiernobogota_gov_co/EfCA8-cDz8xBkcRt_8jI-P0BOAQnJCEVPI5ztbje-doBvw?e=UHV3oe</t>
  </si>
  <si>
    <t>RUIZ MIGUEL ANGEL</t>
  </si>
  <si>
    <t xml:space="preserve">
1030598819</t>
  </si>
  <si>
    <t xml:space="preserve">RODRIGUEZ SUAREZ NATALIA JHINET </t>
  </si>
  <si>
    <t>PINZON ORTIZ NATALY</t>
  </si>
  <si>
    <t>QUINTERO LOZANO NELSON FABIAN</t>
  </si>
  <si>
    <t>RAMIREZ VASQUEZ NESTOR ALEXANDER</t>
  </si>
  <si>
    <t>TECNICO AUX ENFERMERIA</t>
  </si>
  <si>
    <t>LINDARTE PERILLA MAYRA ALEJANDRA</t>
  </si>
  <si>
    <t>VATERINARIA ESPECIALISTA</t>
  </si>
  <si>
    <t>https://gobiernobogota-my.sharepoint.com/:b:/g/personal/alcalde_kennedy_gobiernobogota_gov_co/EY-CQlREm3xDmjwdK45J3tsBwlunl5YW2iDQuyvworW3Dw?e=cZvReE</t>
  </si>
  <si>
    <t>GAITAN PEINADO MAYRA ISABEL</t>
  </si>
  <si>
    <t>ADMINISTRADORA PUBLICA</t>
  </si>
  <si>
    <t>https://gobiernobogota-my.sharepoint.com/:b:/g/personal/alcalde_kennedy_gobiernobogota_gov_co/ES7_n6fzX05GtgIBTukpN4kB7uguEJbQA7Vfv_rd9ae8Pw?e=zhwxqk</t>
  </si>
  <si>
    <t>CASTIBLANCO LOZANO MAYRA LEANDRA</t>
  </si>
  <si>
    <t>https://gobiernobogota-my.sharepoint.com/:b:/g/personal/alcalde_kennedy_gobiernobogota_gov_co/ETtYY9vfdzVKvy3HMmwKoFEB36Fsm61SWCz74lcZ0V7FMg?e=nshTDz</t>
  </si>
  <si>
    <t xml:space="preserve">Tecnico </t>
  </si>
  <si>
    <t xml:space="preserve">ROJAS CHAPARRO NICOLL YINETH </t>
  </si>
  <si>
    <t>https://gobiernobogota-my.sharepoint.com/:b:/g/personal/alcalde_kennedy_gobiernobogota_gov_co/EYW564SumH9Jte7pRbK_zt0B3ZkX3jJWQ4rqjv1qED9lcA?e=KElD9l</t>
  </si>
  <si>
    <t xml:space="preserve">ROMERO MARIN JOHAN SEBASTIAN </t>
  </si>
  <si>
    <t>https://gobiernobogota-my.sharepoint.com/:b:/g/personal/alcalde_kennedy_gobiernobogota_gov_co/ERGqPzVuDr1NlDm00_lvn4ABxKuGJlt0bN2yrBARJS4hcg?e=6buZ2d</t>
  </si>
  <si>
    <t>FLOREZ ORTIZ MIGUEL AUGUSTO</t>
  </si>
  <si>
    <t>https://gobiernobogota-my.sharepoint.com/:b:/g/personal/alcalde_kennedy_gobiernobogota_gov_co/EYko2W2xlBhHuSqFow7_gEwBQOFyFU9Af3I6iwSSlwH1Mw?e=NVCBXv</t>
  </si>
  <si>
    <t>DIAZ  MONTAÑA MIGUEL ALFONSO</t>
  </si>
  <si>
    <t xml:space="preserve">DUARTE CARDENAS NESTOR AUGUSTO </t>
  </si>
  <si>
    <t>ESPITIA DIAZ NICOLAS</t>
  </si>
  <si>
    <t>Gestor</t>
  </si>
  <si>
    <t>MORA ACOSTA OLGA MADIME</t>
  </si>
  <si>
    <t xml:space="preserve">HUERTAS BEJARANO WILMER NICOLAS </t>
  </si>
  <si>
    <t>FRANCIA CRUZ NICOLL VANESSA</t>
  </si>
  <si>
    <t xml:space="preserve">VALENZUELA VARGAS NIDIA  </t>
  </si>
  <si>
    <t>RODRIGUEZ CRESPO NIYIRET</t>
  </si>
  <si>
    <t>https://gobiernobogota-my.sharepoint.com/:b:/g/personal/alcalde_kennedy_gobiernobogota_gov_co/EdStzflvP5BColUvX3NjcKgBOnS2nPBt0bmVzbu0HPdQgg?e=bre2h7</t>
  </si>
  <si>
    <t xml:space="preserve">CASTILLO CONTRERAS PAULA ANDREA </t>
  </si>
  <si>
    <t>https://gobiernobogota-my.sharepoint.com/:b:/g/personal/alcalde_kennedy_gobiernobogota_gov_co/ES5O_u-d6nJAhqcHuO-lBhkBRHW_mFVx_IvkL2t187oXDQ?e=cjkb1k</t>
  </si>
  <si>
    <t xml:space="preserve">LÓPEZ PULIDO PAULA ANDREA </t>
  </si>
  <si>
    <t>LOPEZ PAULA VALENTINA</t>
  </si>
  <si>
    <t xml:space="preserve">MAYORGA PLACIDO FLOREZ </t>
  </si>
  <si>
    <t>DUARTE MORA OMAR ENRIQUE</t>
  </si>
  <si>
    <t>https://gobiernobogota-my.sharepoint.com/:b:/g/personal/alcalde_kennedy_gobiernobogota_gov_co/EWTzhHcRZ5BKp7QaLiqixMAB-SMl4VMRHImKN7Y-5gYyjA?e=hVq5ce</t>
  </si>
  <si>
    <t xml:space="preserve">SILVA RUEDA OSCAR EDUARDO </t>
  </si>
  <si>
    <t>RODRIGUEZ RODRIGUEZ OSCAR FABIAN</t>
  </si>
  <si>
    <t>LAGOS CRISTANCHO OSKAR OSBALDO</t>
  </si>
  <si>
    <t xml:space="preserve">PARDO GARCIA PATRICIA </t>
  </si>
  <si>
    <t>3134281430 - 3213096767</t>
  </si>
  <si>
    <t>OS</t>
  </si>
  <si>
    <t>Contratacion</t>
  </si>
  <si>
    <t xml:space="preserve">SANCHEZ PAULA DANIELA </t>
  </si>
  <si>
    <t>ESPACIO PUBLICO</t>
  </si>
  <si>
    <t>6.450.000 Duplicar Sipse 109619</t>
  </si>
  <si>
    <t>SOSA</t>
  </si>
  <si>
    <t>SOSA BARRETO ROMAN</t>
  </si>
  <si>
    <t>TOPOGRAFO</t>
  </si>
  <si>
    <t xml:space="preserve">Sin resulbtados </t>
  </si>
  <si>
    <t>POVEDA ORDUÑA ROSMERY</t>
  </si>
  <si>
    <t>MENDEZ MONTOYA RUBEN DARIO</t>
  </si>
  <si>
    <t>https://gobiernobogota-my.sharepoint.com/:b:/g/personal/alcalde_kennedy_gobiernobogota_gov_co/Ef0T7sXWGyJIsBSE3PYCHakB34EGIsMlKCDz-umcDXKBDA?e=aVJtCP</t>
  </si>
  <si>
    <t>CRUZ CASTRO RUTH ESPERANZA</t>
  </si>
  <si>
    <t>https://gobiernobogota-my.sharepoint.com/:b:/g/personal/alcalde_kennedy_gobiernobogota_gov_co/EYTIOik_a_BJkvr6NI5cfPQBJgrDZHn17Wmf9-XqCMngEg?e=ngsadY</t>
  </si>
  <si>
    <t>Buen trato</t>
  </si>
  <si>
    <t>PRIETO MARTINEZ SANDRA</t>
  </si>
  <si>
    <t>TECNOLOGA EN NEGOCIACION INTERNACIONAL</t>
  </si>
  <si>
    <t>https://gobiernobogota-my.sharepoint.com/:b:/g/personal/alcalde_kennedy_gobiernobogota_gov_co/ER4Jz2_4DhpGpXw3WvKdW-UBZlqKchV8UbdS-sKZPXGBAw?e=DwS4e3</t>
  </si>
  <si>
    <t>SANCHEZ TOVAR SANTIAGO</t>
  </si>
  <si>
    <t>PSICOLOGO</t>
  </si>
  <si>
    <t>https://gobiernobogota-my.sharepoint.com/:b:/g/personal/alcalde_kennedy_gobiernobogota_gov_co/EQgoOawkegVOtwsQonvRVb0BUjK4VLwayZSG7_bQOGsFJQ?e=FWbM2I</t>
  </si>
  <si>
    <t>Salud Inclusiva</t>
  </si>
  <si>
    <t>BERNAL MONDRAGON SEBASTIAN</t>
  </si>
  <si>
    <t>3108126575_x000D_</t>
  </si>
  <si>
    <t>ESTUDIANTE DE DERECHO</t>
  </si>
  <si>
    <t>https://gobiernobogota-my.sharepoint.com/:b:/g/personal/alcalde_kennedy_gobiernobogota_gov_co/ET9AHNE4HctCim8i_puqOmsBgjsc6l8duaiTHVai_GH3VQ?e=4WTWLb</t>
  </si>
  <si>
    <t>GIL MENDOZA SEBASTIAN</t>
  </si>
  <si>
    <t>312 7799002</t>
  </si>
  <si>
    <t xml:space="preserve">ABOGADO  </t>
  </si>
  <si>
    <t>https://gobiernobogota-my.sharepoint.com/:b:/g/personal/alcalde_kennedy_gobiernobogota_gov_co/ESGktSr7aIBAvGRslnGVvNUBE6hK-uGvlJjqMO0TBrbLMA?e=x7yQdu</t>
  </si>
  <si>
    <t xml:space="preserve">CASTAÑEDA GONZALEZ STEFANIA </t>
  </si>
  <si>
    <t>ADMINISTRADOR DE EMPRESAS</t>
  </si>
  <si>
    <t xml:space="preserve">LADINO CRIOLLO WILSON ESTEVEN </t>
  </si>
  <si>
    <t>CALDERON GARZON SERGIO ANDRES</t>
  </si>
  <si>
    <t xml:space="preserve">Espacio </t>
  </si>
  <si>
    <t>MIRGUES MURCIA SIRLEY</t>
  </si>
  <si>
    <t>ADMINISTRADORA DE EMPRESAS ESPECIALISTA</t>
  </si>
  <si>
    <t>https://gobiernobogota-my.sharepoint.com/:b:/g/personal/alcalde_kennedy_gobiernobogota_gov_co/EYy-yr5z-XlCnaAtN0C8xHEBwOK9OMBhJc4ul9ikyFAoxA?e=w8PnrC</t>
  </si>
  <si>
    <t>ROBLES RAMIREZ OLGA VALENTINA</t>
  </si>
  <si>
    <t>DUARTE ZAMBRANO SOL ADRIANA</t>
  </si>
  <si>
    <t>AMINISTRADORA DE EMPRESAS ESPECIALISTA</t>
  </si>
  <si>
    <t>https://gobiernobogota-my.sharepoint.com/:b:/g/personal/alcalde_kennedy_gobiernobogota_gov_co/EfGsLylET7BAj050ghOqCHwBryO_Er-9J3sH-rwkNW_mtw?e=cSrBqx</t>
  </si>
  <si>
    <t>PACHECO RODRIGUEZ VICTORIA CONSUELO</t>
  </si>
  <si>
    <t>TECNOLOGA EN ADMINISTRACION DE EMPRESAS</t>
  </si>
  <si>
    <t>https://gobiernobogota-my.sharepoint.com/:b:/g/personal/alcalde_kennedy_gobiernobogota_gov_co/ESPJ5Rgu_A5Nlt8IG60RXl4B5S0fZlGIj4hBhzvZNRyxrg?e=yp9Afs</t>
  </si>
  <si>
    <t>OSPINA CONTRERAS SONIA YOLANDA</t>
  </si>
  <si>
    <t>LEON BERNAL STEPHANIE</t>
  </si>
  <si>
    <t>VERGARA DIAZ WEYMAR ANDRES</t>
  </si>
  <si>
    <t>https://gobiernobogota-my.sharepoint.com/:b:/g/personal/alcalde_kennedy_gobiernobogota_gov_co/ETuZpuWUyzZEqYK5hBXuc1kB1h98yHE0X846daVGaKovSA?e=hUxxzE</t>
  </si>
  <si>
    <t>Participacion - Referente juventud</t>
  </si>
  <si>
    <t>HERNANDEZ CAMELO INGRID TATIANA</t>
  </si>
  <si>
    <t>https://gobiernobogota-my.sharepoint.com/:b:/g/personal/alcalde_kennedy_gobiernobogota_gov_co/EaPPbMrrVd1NrkcivBGkS7sBgvLSOqnywHJOrDkac7iOiw?e=Ok0faN</t>
  </si>
  <si>
    <t>MEDIOS COMUNITARIOS</t>
  </si>
  <si>
    <t xml:space="preserve">VILLAMIL SANTANA TATIANA MARCELA </t>
  </si>
  <si>
    <t xml:space="preserve">CARRERO NARANJO VICTOR ALFONSO </t>
  </si>
  <si>
    <t>GONZALEZ URREGO VILMA JUDITH</t>
  </si>
  <si>
    <t>FORERO GUZMAN YAMILE</t>
  </si>
  <si>
    <t>GODRICK VIDAL VIVIAN EZINNE</t>
  </si>
  <si>
    <t>https://gobiernobogota-my.sharepoint.com/:b:/g/personal/alcalde_kennedy_gobiernobogota_gov_co/EX-Nj_KbDA9FnZK4OBbd0LEBkJod3PK8cICjJkMnwOUVDw?e=ZVjojg</t>
  </si>
  <si>
    <t xml:space="preserve">RODRIGUEZ SUAREZ YENNY PAOLA </t>
  </si>
  <si>
    <t>WEIMAR ANDRES VERGARA DIAZ</t>
  </si>
  <si>
    <t>PAEZ GALINDO WILFREDO</t>
  </si>
  <si>
    <t>SIERRA BAUTISTA YINA PAOLA</t>
  </si>
  <si>
    <t>GOMEZ LIZARAZO WILLIAM ANDRES</t>
  </si>
  <si>
    <t>BETANCOURT ORTEGON WILLIAM ANTONIO</t>
  </si>
  <si>
    <t>CONFIRMA AREA ES EL MISMO DE FRANCISCO PIZARRO SIPSE</t>
  </si>
  <si>
    <t>Tecnico sin experiencia 3.380.000 / duplicar el sipse 107418</t>
  </si>
  <si>
    <t>ALZATE VILLAMIL WILSON JOSE</t>
  </si>
  <si>
    <t>CIODARO XIOMARA ASTRID</t>
  </si>
  <si>
    <t>LICENCIADA ESPECIALISTA</t>
  </si>
  <si>
    <t>https://gobiernobogota-my.sharepoint.com/:b:/g/personal/alcalde_kennedy_gobiernobogota_gov_co/EcDdHvEy2_tJmXCsHhvR7eQBmdOOGK_7iBF0Qt7ujIb71Q?e=Dmwo8K</t>
  </si>
  <si>
    <t xml:space="preserve">ESCAMILLA HERRERA SUSAN YULIEHT </t>
  </si>
  <si>
    <t>ARIAS NAVARRO YAMILE</t>
  </si>
  <si>
    <t>MEZA CASTAÑEDA ILBA YANETH</t>
  </si>
  <si>
    <t xml:space="preserve">Presupuesto </t>
  </si>
  <si>
    <t>BERNAL CABRERA ZAYRA CATALINA</t>
  </si>
  <si>
    <t>CARVAJAL CUERO YESID</t>
  </si>
  <si>
    <t>https://gobiernobogota-my.sharepoint.com/:b:/g/personal/alcalde_kennedy_gobiernobogota_gov_co/EQ5Rnqo8J2VInNWE7CFjrkoB56tLxQ4qkcJjTp6A-_PuVw?e=PeXF1g</t>
  </si>
  <si>
    <t>MURCIA FAJARDO YESIKA ROXANA</t>
  </si>
  <si>
    <t>3102988473 – 3003040165 -3196167723</t>
  </si>
  <si>
    <t>PALACIOS TORRES YOBANY</t>
  </si>
  <si>
    <t>https://gobiernobogota-my.sharepoint.com/:b:/g/personal/alcalde_kennedy_gobiernobogota_gov_co/Eb2Jhnnne0VLngZzAau-ZMcBR1IwQD1boOLQVQcRz8DzfQ?e=zFfQgi</t>
  </si>
  <si>
    <t>LINARES BENITO YOJAN</t>
  </si>
  <si>
    <t>3115396164 - 3168498809</t>
  </si>
  <si>
    <t>https://gobiernobogota-my.sharepoint.com/:b:/g/personal/alcalde_kennedy_gobiernobogota_gov_co/EbWl7UlMRgROtGUAVAyI6OgBzYCPAv46FP0VtmR6O-b-xA?e=1mGVth</t>
  </si>
  <si>
    <t xml:space="preserve">FERNANDEZ HURTADO YOMAIRA </t>
  </si>
  <si>
    <t xml:space="preserve">GARCIA CELY JUDY CAROLINA </t>
  </si>
  <si>
    <t xml:space="preserve">VARELA TORRES YULY ALEJANDRA </t>
  </si>
  <si>
    <t>LOMBANA GONZALEZ YURI ROCIO</t>
  </si>
  <si>
    <t>https://gobiernobogota-my.sharepoint.com/:b:/g/personal/alcalde_kennedy_gobiernobogota_gov_co/EZnHKCXotZxOqvitwX_HwysBCJFo_y0Vx-Sz5Z3pi2eJsw?e=NJY32E</t>
  </si>
  <si>
    <t>ALVAREZ GARZON JHOAN FERNANDO</t>
  </si>
  <si>
    <t>MOTORIZADO</t>
  </si>
  <si>
    <t>BARRERA CASTAÑEDA FELIPE</t>
  </si>
  <si>
    <t>PROFESOR DE DEPORTES PROFESIONAL, MONTAR NO HAY DESDE 
LA CARRERA PREGRADO QUE ES FISIOTERAPIA</t>
  </si>
  <si>
    <t>DUPLICAR 108544</t>
  </si>
  <si>
    <t>$ 6.000.000 se cambian honorarios sin experiencia</t>
  </si>
  <si>
    <t>BARRERO BAYONA ALISON YULIANA</t>
  </si>
  <si>
    <t>SECRETARIA JAL</t>
  </si>
  <si>
    <t>$ 3.380.000</t>
  </si>
  <si>
    <t>BARRETO ORDOÑEZ HELLEN MAYUE</t>
  </si>
  <si>
    <t>ARQUITECTA ACTUACIONES ADMINISTRATIVAS JURIDICA</t>
  </si>
  <si>
    <t>CAMACHO LINA MARIA</t>
  </si>
  <si>
    <t>PROFESORA DE CULTURA NUEVA</t>
  </si>
  <si>
    <t>$ 5.220.000</t>
  </si>
  <si>
    <t>CAMARGO QUEMBA GLADYS MILENA</t>
  </si>
  <si>
    <t>SALUD INCLUSIVA</t>
  </si>
  <si>
    <t>$ 6.000.000</t>
  </si>
  <si>
    <t>CASTRO ESPEJO CAROL SOFIA</t>
  </si>
  <si>
    <t>CORONADO NIETO JOSEPH DAVID</t>
  </si>
  <si>
    <t>CRUZ VENTERO LEIDY JAZMIN</t>
  </si>
  <si>
    <t>CONTRATO 491 ADICION</t>
  </si>
  <si>
    <t>CUBILLOS MORA JEISSON ARMANDO</t>
  </si>
  <si>
    <t>ABOGADO CONTRATACION LICITACIONES</t>
  </si>
  <si>
    <t>FAJARDO DUARTE LUIS ALEJANDRO</t>
  </si>
  <si>
    <t>ABOGADO- EQUIPO DE SEGURIDAD</t>
  </si>
  <si>
    <t>GARCIA DUARTE MARTHA LUCIA</t>
  </si>
  <si>
    <t>AREA ADMINISTRATIVA</t>
  </si>
  <si>
    <t>$ 2.850.000</t>
  </si>
  <si>
    <t>GARCIA GONZALEZ ANDREA CAROLINA</t>
  </si>
  <si>
    <t>DISEÑADORA GRAFICA PRENSA ESPACIO DE PAOLA ARIZA</t>
  </si>
  <si>
    <t>GERMAN AUGUSTO RODRIGUEZ JIMENEZ</t>
  </si>
  <si>
    <t>GOMEZ GUTIERREZ ALEJANDRO</t>
  </si>
  <si>
    <t>https://gobiernobogota-my.sharepoint.com/:b:/g/personal/alcalde_kennedy_gobiernobogota_gov_co/EXi_1CRmdRpIvtnuwy8zYX4BsZ1by6hjjHooTP4LE-1fCA?e=40C86v</t>
  </si>
  <si>
    <t>HERNANDEZ GUTIERREZ JUAN CAMILO</t>
  </si>
  <si>
    <t>ING AMBIENTAL - SIN EXPERIENCIA - GESTION DEL RIESGO</t>
  </si>
  <si>
    <t>LOZANO CORREA MARLENY LUCERO</t>
  </si>
  <si>
    <t>GESTORA CON CONTRATO VIGENTE</t>
  </si>
  <si>
    <t>MARQUEZ VELANDIA JOSE LUIS</t>
  </si>
  <si>
    <t>DESARROLLO ESTRATEGICO</t>
  </si>
  <si>
    <t>$ 5.900.000</t>
  </si>
  <si>
    <t>MARTINEZ PIÑEROS DANIA MARITZA</t>
  </si>
  <si>
    <t>EQUIPO PAZ</t>
  </si>
  <si>
    <t>MARTINEZ RINCON MYRIAM OMAIRA</t>
  </si>
  <si>
    <t>ADMINISTRADORA FINANCIERA; EQUIPO BUEN TRATO</t>
  </si>
  <si>
    <t>MENDOZA MADRIGAL EHINSENHAWER</t>
  </si>
  <si>
    <t>MONTAÑEZ JUAN PABLO</t>
  </si>
  <si>
    <t>PROFESOR DE DEPORTES NUEVO</t>
  </si>
  <si>
    <t>NIETO DUARTE LUIS HERNANDO</t>
  </si>
  <si>
    <t>NOVA GOMEZ LICET ALEXANDRA</t>
  </si>
  <si>
    <t>$ 5.450.000</t>
  </si>
  <si>
    <t>NOVA GREGORIO</t>
  </si>
  <si>
    <t>OVALLE TORRES JEISSON</t>
  </si>
  <si>
    <t>TECNICO 9 SEMESTRE DE INGENIERIA DE SISTEMAS - AREA TICS</t>
  </si>
  <si>
    <t>PALACIO SANCHEZ JOHN DEINER</t>
  </si>
  <si>
    <t>TODERO</t>
  </si>
  <si>
    <t>PEREZ DELFY YANETH</t>
  </si>
  <si>
    <t>TEC ADMINISTRATIVO - MUJER Y GENERO</t>
  </si>
  <si>
    <t>PLATA PEÑA KAREN YURANY</t>
  </si>
  <si>
    <t>ECONOMISTA JUNIOR SEGURIDAD</t>
  </si>
  <si>
    <t>PUENTES VARGAS ANGELA VIVIANA</t>
  </si>
  <si>
    <t>AMBIENTE REPENSAR ROL</t>
  </si>
  <si>
    <t>$ 7.440.000</t>
  </si>
  <si>
    <t>RAMIREZ ALVARADO KELLY JOHANNA</t>
  </si>
  <si>
    <t>SALUD INCLUSIVA, TENER EN CUENTA OBLIGACIONES DE ACOMPAÑAMIENTO PARTICIPACION CISAN</t>
  </si>
  <si>
    <t>RAMOS RIVERA LIZ JOHANA</t>
  </si>
  <si>
    <t>RODRIGO ANDRES PRIETO BOHORQUEZ</t>
  </si>
  <si>
    <t>RODRIGUEZ CAMARGO DANIEL FELIPE</t>
  </si>
  <si>
    <t>3133353001-3004950154</t>
  </si>
  <si>
    <t>ING AMBIENTAL - AMBIENTE CALLE</t>
  </si>
  <si>
    <t>RODRIGUEZ OSPINA YEFERSON ANDRES</t>
  </si>
  <si>
    <t>GESTION DOCUMENTAL ESPACIO DE LEIDY CAMILA</t>
  </si>
  <si>
    <t>SANCHEZ SANABRIA NUBIA YANETH</t>
  </si>
  <si>
    <t xml:space="preserve">TECNICO INVERSION LOCAL </t>
  </si>
  <si>
    <t>https://gobiernobogota-my.sharepoint.com/:b:/g/personal/alcalde_kennedy_gobiernobogota_gov_co/EenKMpC1SD1CmiaHFTMlRI8B7Xdq6LAfeMBBOJ1oyRgefQ?e=u1qQod</t>
  </si>
  <si>
    <t>$ 4.760.000</t>
  </si>
  <si>
    <t>SIERRA ARDILA SARA YEDAHIA</t>
  </si>
  <si>
    <t>TECNICO DE APOYO GRUPO DE GESTORES</t>
  </si>
  <si>
    <t>SOLANO CASTRO JORGE ANDRES</t>
  </si>
  <si>
    <t>3045409098 - 3133307277</t>
  </si>
  <si>
    <t>TECNICO EN SONIDO</t>
  </si>
  <si>
    <t>TELLEZ JIMENEZ YADIRA ISLENA</t>
  </si>
  <si>
    <t>MAESTRA INFANTIL Y ESPECIALISTA , EDUCACION</t>
  </si>
  <si>
    <t>ZARABANDA PORTILLO OLGA RUTH</t>
  </si>
  <si>
    <t>GESTORA DE CONVIVENCIA</t>
  </si>
  <si>
    <t>MUÑOZ ARDILA SANDRA PATRICIA</t>
  </si>
  <si>
    <t>TECNICA ADMINISTRACION EMPRESAS</t>
  </si>
  <si>
    <t>$ 3.600.000</t>
  </si>
  <si>
    <t>GOMEZ LEON CARLOS ALBERTO</t>
  </si>
  <si>
    <t>INGENIERO DE SISTEMAS ADMINISTRADOR Y CONSTRUCTOR ARQUITECTONICO</t>
  </si>
  <si>
    <t>DEVIA HERNANDEZ RAQUEL ANDREA</t>
  </si>
  <si>
    <t>COMUNICADORA SOCIAL 
 ESPECIALIZACION EN GERENCIA SOCIAL</t>
  </si>
  <si>
    <t>$ 6.450.000</t>
  </si>
  <si>
    <t>ROJAS FORERO DIEGO FELIPE</t>
  </si>
  <si>
    <t>INGENIERO AGRICOLA 
 ESPICIALIZACION EN AMBIENTE Y
 DESARROLLO LOCAL</t>
  </si>
  <si>
    <t>VARGAS DIAZ DIEGO ANDRES</t>
  </si>
  <si>
    <t>ECONOMISTA ESPECIALISTA EN GERENCIA FINANCIERA</t>
  </si>
  <si>
    <t>OSORIO PINILLA NELSON RODOLFO</t>
  </si>
  <si>
    <t>ADMINISTRADOR PUBLICO ESPECIALISTA EN GERENCIA PUBLICA</t>
  </si>
  <si>
    <t>BLANDON ARROYO LEYDER</t>
  </si>
  <si>
    <t>TECNICO EN FORMACION DEPORTIVA FUTBOL, VOLEYBOL, BALONCESTO</t>
  </si>
  <si>
    <t>$ 4.000.000</t>
  </si>
  <si>
    <t>TRIVIÑO SILVA MARIA HILDA</t>
  </si>
  <si>
    <t>ABOGADA MAGISTER EN DERECHO ADMINISTRATIVO</t>
  </si>
  <si>
    <t>RODRIGUEZ GOMEZ DANIELA</t>
  </si>
  <si>
    <t>CONTADORA PUBLICA AUDITORIA Y CONTROL -ESTUDIANDO GESTION PUBLICA</t>
  </si>
  <si>
    <t>MOYA ZAMUDIO ANDREA DEL PILAR</t>
  </si>
  <si>
    <t>FILOSOFA</t>
  </si>
  <si>
    <t>$ 5.500.000</t>
  </si>
  <si>
    <t>PELAYO MERCHAN ANGELA MARIA</t>
  </si>
  <si>
    <t>https://gobiernobogota-my.sharepoint.com/:b:/g/personal/alcalde_kennedy_gobiernobogota_gov_co/Ea28xiAuUX1EnwB6dU6kaVoB_Vgx0yWJ-ing0jEV6KV_bA?e=d1MRkF</t>
  </si>
  <si>
    <t>RODRIGUEZ ESTUPIÑAN BRYAN ALVEIRO</t>
  </si>
  <si>
    <t>ABOGADO ESPECIALISTA EN DERECHO PUBLICO</t>
  </si>
  <si>
    <t>https://gobiernobogota-my.sharepoint.com/:b:/g/personal/alcalde_kennedy_gobiernobogota_gov_co/EZlnZY6Gg-5BqfdwvosrOs8BTBXqYQOSlV5LNtkztk9G1A?e=vk0dI1</t>
  </si>
  <si>
    <t>El recibe la cesión de Alejandra Castañeda para que ella asuma su nuevo Rol de líder en Policivo</t>
  </si>
  <si>
    <t>CARVAJAL ROJAS RIGOBERTO</t>
  </si>
  <si>
    <t>"PROFESIONAL EN ENTRENAMIENTO DEPORTIVO 
 TECNICO EN ENTRENAMIENTO DEPORTIVO 
 CAMPEON OLIMIPICO LUCHA LIBRE</t>
  </si>
  <si>
    <t>https://gobiernobogota-my.sharepoint.com/:b:/g/personal/alcalde_kennedy_gobiernobogota_gov_co/EXBNzg0yvjVHl_6P1V6sI14BeqCHtFhmVk72efCB6NcSGA?e=LzGlqr</t>
  </si>
  <si>
    <t>BONILLA OVIEDA SULY PAOLA</t>
  </si>
  <si>
    <t>LICENCIADA EN EDUCACION FISICA</t>
  </si>
  <si>
    <t>https://gobiernobogota-my.sharepoint.com/:b:/g/personal/alcalde_kennedy_gobiernobogota_gov_co/Eaa4JZ1QgIZKhK-BkvHwgFIB3RAKZc9ykAJMJKYw4mB_oQ?e=JVUb5n</t>
  </si>
  <si>
    <t>LOZANO LEGUIZAMON FABIAN ORLANDO</t>
  </si>
  <si>
    <t>TECNICO EN SISTEMAS
 PROFESOR PATINAJE</t>
  </si>
  <si>
    <t>https://gobiernobogota-my.sharepoint.com/:b:/g/personal/alcalde_kennedy_gobiernobogota_gov_co/ER7JK4oMgE9Gubp4gK648GwBPqd8FeiFBId-V7QiXQ2TcA?e=NUEWQ7</t>
  </si>
  <si>
    <t>HIGUERA HURTADO CHRISTIAN RAUL</t>
  </si>
  <si>
    <t>PROFESIONAL EN CULTURA FÍSICA Y DEPORTES
 PROFESOR NATACIÓN</t>
  </si>
  <si>
    <t>https://gobiernobogota-my.sharepoint.com/:b:/g/personal/alcalde_kennedy_gobiernobogota_gov_co/Ed26r_YCchxNq4i6ceRWI-MBLCbdlutNeBDqgejf-vP5Hw?e=sqcY50</t>
  </si>
  <si>
    <t>BOHORQUEZ BORDA WENDY LORENA</t>
  </si>
  <si>
    <t>LICENCIADA EN ARTES</t>
  </si>
  <si>
    <t xml:space="preserve">GONZALEZ CHAPARRO YAHIR JAVIER </t>
  </si>
  <si>
    <t>PROFESOR NATACIÓN</t>
  </si>
  <si>
    <t>https://gobiernobogota-my.sharepoint.com/:b:/g/personal/alcalde_kennedy_gobiernobogota_gov_co/EXU_Wptxb7tBnS_gB_EHwl0BgiyrvswmrLNaSub8ezb5RA?e=LDdvEY</t>
  </si>
  <si>
    <t>MURCIA PAEZ ELKIN YAMIT</t>
  </si>
  <si>
    <t>TECNICO MURALISTA - ESTUDIANTE DISEÑADOR GRAFICO</t>
  </si>
  <si>
    <t>https://gobiernobogota-my.sharepoint.com/:b:/g/personal/alcalde_kennedy_gobiernobogota_gov_co/EYUd-TEqUDNPgn7j3Ygg-bcBROEcCSaFOA6zG2C4CgyqcA?e=dlKfBf</t>
  </si>
  <si>
    <t>NARANJO POVEDA FABIO NELSON</t>
  </si>
  <si>
    <t>PROFESIONAL EN CULRTURA FISICA Y DEPORTES</t>
  </si>
  <si>
    <t>https://gobiernobogota-my.sharepoint.com/:b:/g/personal/alcalde_kennedy_gobiernobogota_gov_co/EfF2azziwZxJqNUIJT6r2-wBrlSAbD43zch1uLhObVG6WA?e=OBq9F3</t>
  </si>
  <si>
    <t xml:space="preserve">CELY HERNANDEZ MIGUEL ALEXANDER </t>
  </si>
  <si>
    <t>TECNOLOGO DEPORTES - PROFE DE BOXEO</t>
  </si>
  <si>
    <t>https://gobiernobogota-my.sharepoint.com/:b:/g/personal/alcalde_kennedy_gobiernobogota_gov_co/EXWoRC6w_yFDktKWrCr-t1oBEMDXE69KkQ3YQ-svw3Xrbg?e=Rkadcg</t>
  </si>
  <si>
    <t>MELO RESTREPO JENNY ALEXANDRA</t>
  </si>
  <si>
    <t>"ADMINISTRADOR DEPORTIVA
 PROFE TAEKWONDO</t>
  </si>
  <si>
    <t>https://gobiernobogota-my.sharepoint.com/:b:/g/personal/alcalde_kennedy_gobiernobogota_gov_co/EdgvU5LUPYNMuH9uuohVizkBanbdrY63DclTvWIVDwRcNA?e=hQbh2X</t>
  </si>
  <si>
    <t>KOWOLL MORENO HEIDY KATHERINE</t>
  </si>
  <si>
    <t>TECNICO EN CONTROL DE CALIDAD DE ALIMENTOS BARRAS (SENA) - LOGISTICA</t>
  </si>
  <si>
    <t>file:///C:/Users/Alcaldia/Downloads/DOCUMENTOS%20HEIDY%20KOWOLL.pdf</t>
  </si>
  <si>
    <t>RUEDA MUÑOZ CHRISTIAN HUMBERTO</t>
  </si>
  <si>
    <t>BARRAS - LOGISTICA</t>
  </si>
  <si>
    <t>file:///C:/Users/Alcaldia/Downloads/HV.pdf</t>
  </si>
  <si>
    <t>PEÑA CAMARGO JARRIZON GILBERTO</t>
  </si>
  <si>
    <t>LIENCIADO EN EDUCACION FISICA, RECREACION Y DEPORTES PROFE ED. FISICA</t>
  </si>
  <si>
    <t>file:///C:/Users/Alcaldia/Downloads/Jarrinzon%20Gilberto%20Pe%C3%B1a%20Camargo%20Alcaldia%20de%20Kennedy.pdf</t>
  </si>
  <si>
    <t>GUEVARA HERRERA ANA MARIA</t>
  </si>
  <si>
    <t>LICENCIADA EN DANZAS</t>
  </si>
  <si>
    <t>file:///C:/Users/Alcaldia/Downloads/Anamaria%20Guevara%20Herrera%201032501608.pdf</t>
  </si>
  <si>
    <t xml:space="preserve">SALCEDO LUIS ARMANDO </t>
  </si>
  <si>
    <t>BACHILLER-EXPERIENCIA</t>
  </si>
  <si>
    <t>file:///C:/Users/Alcaldia/Downloads/combinado.pdf</t>
  </si>
  <si>
    <t xml:space="preserve">MAZUERA GONZALEZ DANIELA </t>
  </si>
  <si>
    <t>ESTUDIANTE PSICOLOGÍA - QUINTO SEMESTRES</t>
  </si>
  <si>
    <t>https://gobiernobogota-my.sharepoint.com/:b:/g/personal/alcalde_kennedy_gobiernobogota_gov_co/EcYvrW3k35BNn2DaerUguzgBpwa8-f7BvFRLxk9C48FbiQ?e=JEu9i1</t>
  </si>
  <si>
    <t>GONZALEZ BOTERO MARIA CAMILA</t>
  </si>
  <si>
    <t>ESTUDIANTE ARTES ESCENICAS</t>
  </si>
  <si>
    <r>
      <rPr>
        <u/>
        <sz val="11"/>
        <color rgb="FF1155CC"/>
        <rFont val="Times New Roman"/>
      </rPr>
      <t>file:///C:/Users/Alcaldia/Downloads/HOJA%20DE%20VIDA%20Maria%20Camila%20Gonzalez%20Botero.pdf</t>
    </r>
  </si>
  <si>
    <t>TARAZONA BUITRAGO LENGHEL DANIEL</t>
  </si>
  <si>
    <t>LICENCIADO EN EDUCACION FISICA</t>
  </si>
  <si>
    <t>https://gobiernobogota-my.sharepoint.com/:b:/g/personal/alcalde_kennedy_gobiernobogota_gov_co/EVTdzJmm735DuMUQpZ9gtPkBsoMYdIlT2Z5YCptkj6RF5Q?e=yf2FnJ</t>
  </si>
  <si>
    <t xml:space="preserve">CARDENAS GARZON YESID ANDRES </t>
  </si>
  <si>
    <t>ADMINISTRADOR DEPORTIVO</t>
  </si>
  <si>
    <t>https://gobiernobogota-my.sharepoint.com/:b:/g/personal/alcalde_kennedy_gobiernobogota_gov_co/EbjjnMkaRUtHqv9AEUueU3sBdTbb4X-S5e0Jz8MV-UdiZg?e=NWc7Ri</t>
  </si>
  <si>
    <t>NEIRA VARGAS PEDRO FERNANDO</t>
  </si>
  <si>
    <t>https://gobiernobogota-my.sharepoint.com/:b:/g/personal/alcalde_kennedy_gobiernobogota_gov_co/EcKWazATKapEmsYLSHGAbwUBOcJzXMRejOiek3GtCcUfrA?e=OOEOPf</t>
  </si>
  <si>
    <t>POVEDA PINTO REIVEN ORLANDO</t>
  </si>
  <si>
    <t>3222351894 - 3112854212</t>
  </si>
  <si>
    <t>ADMINISTRADOR EMPRESAS</t>
  </si>
  <si>
    <t>SIABATO ROA JOSE ERNESTO</t>
  </si>
  <si>
    <t>3004799247 3004799246 3103295451 3227235745</t>
  </si>
  <si>
    <t>INGENIERÍA INDUSTRIAL. ESPECIALISTA EN GESTIÓN DE PROYECTOS</t>
  </si>
  <si>
    <t>file:///C:/Users/Alcaldia/Downloads/Documentacion%20Jose%20Ernesto%20Siabato.pdf</t>
  </si>
  <si>
    <t>FIGUEROA CARRANZA ANDREA</t>
  </si>
  <si>
    <t>TRABAJADORA SOCIAL, ESPECIALIZADA EN INTERVENCIÓN Y GERENCIA SOCIAL</t>
  </si>
  <si>
    <t>file:///C:/Users/Alcaldia/Downloads/DOCUMENTOS%20TS%20ANDREA%20FIGUEROA%20CARRANZA.pdf</t>
  </si>
  <si>
    <t>FRANCO PUENTES RUTH ESTHER</t>
  </si>
  <si>
    <t>313 2481137 – 
 3132547850</t>
  </si>
  <si>
    <t>ADMIISRADOR DE EMPRESAS</t>
  </si>
  <si>
    <t>file:///C:/Users/Alcaldia/Downloads/H.V%20CON%20SOPORTES%20DE%20ESTUDIO.pdf</t>
  </si>
  <si>
    <t>REYES BERDUGO YASMIN AURORA</t>
  </si>
  <si>
    <t>ADMINISTRADORA DE EMPRESAS Y ESPECIALISTA GERENCIA GH</t>
  </si>
  <si>
    <t>file:///C:/Users/Alcaldia/Downloads/HOJA%20DE%20VIDA%20SOPORTES%20DE%20ESTUDIOS%20YASMIN%20REYES.pdf</t>
  </si>
  <si>
    <t xml:space="preserve">MOLINA JUAN CAMILO </t>
  </si>
  <si>
    <t>TECNICO SENA METALURGIA</t>
  </si>
  <si>
    <t>file:///C:/Users/Alcaldia/Downloads/HOJA%20DE%20VIDA%20CON%20SOPORTES.pdf</t>
  </si>
  <si>
    <t xml:space="preserve">CONTRERAS NOVOA OSCAR GIOVANNY </t>
  </si>
  <si>
    <t>ADMINISTRADOR PÚBLICO- AMPLIA EXPERIENCIA EN EL SECTOR PÚBLICO</t>
  </si>
  <si>
    <t>PRESUPUESTO</t>
  </si>
  <si>
    <t xml:space="preserve">PUENTES PARDO MAGDA PATRICIA </t>
  </si>
  <si>
    <t xml:space="preserve">RIOFRIO VERNAZA BORIS FERNANDO </t>
  </si>
  <si>
    <t>GARCIA GARCIA DIANA MARCELA</t>
  </si>
  <si>
    <t xml:space="preserve">1030530193
</t>
  </si>
  <si>
    <t xml:space="preserve">VALBUENA POLANIA ANDRES </t>
  </si>
  <si>
    <t xml:space="preserve">RUIZ RAMOS NESTOR GIOVANNI </t>
  </si>
  <si>
    <t xml:space="preserve">ECHEVERRY LOMBANA LINA MARIA </t>
  </si>
  <si>
    <t>ALVAREZ VILLALOBOS FREDDY</t>
  </si>
  <si>
    <t>USECHE LUIS DANIEL</t>
  </si>
  <si>
    <t>EDUCACION BASICA PRIMARIA</t>
  </si>
  <si>
    <t>TOVAR CORAL LUISA FERNANDA</t>
  </si>
  <si>
    <t>BARACALDO CARDENAS NIDIA PAOLA</t>
  </si>
  <si>
    <t>MATIZ CASTILLO DIANA PAOLA</t>
  </si>
  <si>
    <t>recibe cesion cps-642-2024</t>
  </si>
  <si>
    <t xml:space="preserve">CARREÑO GARZÓN MARIA FERNANDA </t>
  </si>
  <si>
    <t>https://gobiernobogota-my.sharepoint.com/:b:/g/personal/alcalde_kennedy_gobiernobogota_gov_co/EcpN3K-R6a1JoCw831Hgfq4BwNk4CuvnU9ctFTBPP_I6Mw?e=npfFEC</t>
  </si>
  <si>
    <t xml:space="preserve">HOYOS CUELLAR CARLOS ANDRES </t>
  </si>
  <si>
    <t>https://gobiernobogota-my.sharepoint.com/:b:/g/personal/alcalde_kennedy_gobiernobogota_gov_co/EcXHmH6yAVRFh3R-usWGmEoBEpaViA7fQR2HjXGSS5dYIQ?e=dlNpw1</t>
  </si>
  <si>
    <t>CABRERA ARIAS LEANDRO FABIO</t>
  </si>
  <si>
    <t>CONTADOR PUBLICO</t>
  </si>
  <si>
    <t>https://gobiernobogota-my.sharepoint.com/:b:/g/personal/alcalde_kennedy_gobiernobogota_gov_co/EWsacPMgPzdAh3ayvLi6dvsB9MuSRSKXC4FNjMgQXUAXSQ?e=BIB2Mn</t>
  </si>
  <si>
    <t>SALCEDO GOMEZ GIOVANNY</t>
  </si>
  <si>
    <t>https://gobiernobogota-my.sharepoint.com/:b:/g/personal/alcalde_kennedy_gobiernobogota_gov_co/EdAtO_TYJktFovKEJFtkDAUBBs0BHQFr9le6fZbdThP6GQ?e=4EUdLb</t>
  </si>
  <si>
    <t>MOSQUERA SERNA LUZDANEZA</t>
  </si>
  <si>
    <t>CONTADORA</t>
  </si>
  <si>
    <t>https://gobiernobogota-my.sharepoint.com/:b:/g/personal/alcalde_kennedy_gobiernobogota_gov_co/EWLCNmv9c7FFuyUITA-nyF4BQyxMvbpr6BC8ERcVPLlDXA?e=D0WKcv</t>
  </si>
  <si>
    <t>JIMENEZ LOPEZ KAROL DAYANA</t>
  </si>
  <si>
    <t xml:space="preserve">CARDENAS RODRIGUEZ FRANCY KATHERINE  </t>
  </si>
  <si>
    <t xml:space="preserve"> $     6.450.000</t>
  </si>
  <si>
    <t>DELGADO GONZALES YEISSON GERMAN</t>
  </si>
  <si>
    <t xml:space="preserve">DEPORTES PARTICIPACION 
</t>
  </si>
  <si>
    <t xml:space="preserve">FAJARDO TRASLAVIÑA JHONATHAN </t>
  </si>
  <si>
    <t xml:space="preserve"> $     3.380.000</t>
  </si>
  <si>
    <t>FLORIAN GARZON JOSE ALBEIRO</t>
  </si>
  <si>
    <t xml:space="preserve">ADMINISTRADOR DE EMPRESAS
ESPECIALISTA EN ALTA GERENCIA
</t>
  </si>
  <si>
    <t xml:space="preserve"> $     6.860.000</t>
  </si>
  <si>
    <t>GÓMEZ RODRÍGUEZ YINETH CONSTANZA</t>
  </si>
  <si>
    <t>TRABAJADORA SOCIAL MAESTRIA</t>
  </si>
  <si>
    <t xml:space="preserve"> $     6.000.000</t>
  </si>
  <si>
    <t>GRANADOS BELTRAN MAGDA VALENTINA</t>
  </si>
  <si>
    <t>ADMINISTRADORA AMBIENTAL</t>
  </si>
  <si>
    <t xml:space="preserve"> $     5.950.000</t>
  </si>
  <si>
    <t xml:space="preserve">HERNANDEZ MAZA EDGAR SANTIAGO </t>
  </si>
  <si>
    <t>ACTIVIDAD FISICA Y BAILE DEPORTIVO</t>
  </si>
  <si>
    <t xml:space="preserve"> $     3.780.000</t>
  </si>
  <si>
    <t xml:space="preserve">MORENO  CARDENAS KATHERINE </t>
  </si>
  <si>
    <t xml:space="preserve"> $     5.220.000</t>
  </si>
  <si>
    <t>MUÑOZ FORERO MARIA FERNANDA</t>
  </si>
  <si>
    <t xml:space="preserve">ADMI SALUD OCUPACIONAL 
ESTUDIANTE DE DERECHO
</t>
  </si>
  <si>
    <t xml:space="preserve">TRABAJADORA SOCIAL
GERENCIA PROYECTOS
</t>
  </si>
  <si>
    <t>PEDRAZA JULIAN DAVID</t>
  </si>
  <si>
    <t xml:space="preserve">RUEDA MALAGON NICOLAS </t>
  </si>
  <si>
    <t>AUXILIAR CONTABLE</t>
  </si>
  <si>
    <t>SOLER AVILA CARLOS EFREN</t>
  </si>
  <si>
    <t>INGENIERO</t>
  </si>
  <si>
    <t xml:space="preserve"> $     7.440.000</t>
  </si>
  <si>
    <t>VELOZA RODRIGUEZ JEFFERSON ESLEIDER</t>
  </si>
  <si>
    <t>DEPORTES VOLEIBOL</t>
  </si>
  <si>
    <t xml:space="preserve">ZAMORA OYAGA ERIKA PATRICIA </t>
  </si>
  <si>
    <t>TECNICO GESTION ADMINISTRAVIVA</t>
  </si>
  <si>
    <t xml:space="preserve">GARCIA ESPINOSA NATALIA XILENA </t>
  </si>
  <si>
    <t>RICO AHUMANDA GINA FERNANDA</t>
  </si>
  <si>
    <t>GESTION POLICIVA AMBIENTE</t>
  </si>
  <si>
    <t xml:space="preserve">CALLE </t>
  </si>
  <si>
    <t>AUXILIAR</t>
  </si>
  <si>
    <t>MORENO ROZO LAURA VANESA</t>
  </si>
  <si>
    <t>RELACIONAMIENTO</t>
  </si>
  <si>
    <t xml:space="preserve">TERMINA CONTRATO ANTES </t>
  </si>
  <si>
    <t>ROJAS LLANOS ANDRES MAURICIO</t>
  </si>
  <si>
    <t xml:space="preserve">INVERSION LOCAL </t>
  </si>
  <si>
    <t xml:space="preserve">PROFESIONAL ESPECIALIZADO </t>
  </si>
  <si>
    <t>DUPLICAR SIPSE 108403</t>
  </si>
  <si>
    <t>MENESES TORO DANILO</t>
  </si>
  <si>
    <t>PROFESIONAL UNIVERSITARIO</t>
  </si>
  <si>
    <t>DUPLICAR 107865</t>
  </si>
  <si>
    <t xml:space="preserve">BEJARANO ALFONSO MIGUEL ANDRES </t>
  </si>
  <si>
    <t>DUPLICAR SIPSE 105852</t>
  </si>
  <si>
    <t>SILVA CUBILLO ESPERANZA</t>
  </si>
  <si>
    <t>CARDENAS ALMANZA ANDREA KATERIN</t>
  </si>
  <si>
    <t>BOGOYA MORALES LILIANA ROCIO</t>
  </si>
  <si>
    <t>PENDIENTE CRP</t>
  </si>
  <si>
    <t>MORENO MUÑOZ BRAYAM MAURICIO</t>
  </si>
  <si>
    <t>LOPEZ BUSTAMANTE LUZ MERY</t>
  </si>
  <si>
    <t>SUAREZ OTALORA YURI ANDREA</t>
  </si>
  <si>
    <t xml:space="preserve">CONTRERAS ZAMBRANO FRANCISCO JAVIER </t>
  </si>
  <si>
    <t xml:space="preserve">MONSALVE GUIZA NUBIA MARCELA </t>
  </si>
  <si>
    <t xml:space="preserve">VERA RUEDA YIOVANNI LEONARDO </t>
  </si>
  <si>
    <t>SANTANA QUIÑONES MIYERLY</t>
  </si>
  <si>
    <t xml:space="preserve">MORENO CASTIBLANCO JHOAN SANTIAGO </t>
  </si>
  <si>
    <t>VELA VELASCO KATHERINE</t>
  </si>
  <si>
    <t>MARTINEZ NOVOA DIEGO ANDRES</t>
  </si>
  <si>
    <t>GARZON GOMEZ NATALIA</t>
  </si>
  <si>
    <t xml:space="preserve">CHIA CARREÑO DAVID RICARDO </t>
  </si>
  <si>
    <t xml:space="preserve">FORERO SAKR ISAAC JOSEPH 
</t>
  </si>
  <si>
    <t xml:space="preserve">ABOGADO ESPECIALISTA EN DERECHO PUBLICO </t>
  </si>
  <si>
    <t>https://gobiernobogota-my.sharepoint.com/:b:/g/personal/alcalde_kennedy_gobiernobogota_gov_co/EZ2Q7shbF6BCs8SDhljIBGkBVdwzzURnMgGTVt_4CkNuyg?e=GDctSB</t>
  </si>
  <si>
    <t>LIZARRALDE RODRIGUEZ JUAN CAMILO</t>
  </si>
  <si>
    <t>LEYDY JAZMIN CRUZ VENTERO</t>
  </si>
  <si>
    <t>LAURA CRISTINA CASTILLO HERRERA</t>
  </si>
  <si>
    <t xml:space="preserve">SEGURA ALMANZA ANLLY TATIANA </t>
  </si>
  <si>
    <t xml:space="preserve">3058792491
</t>
  </si>
  <si>
    <t xml:space="preserve">ING CIVIL ESPECILISTA EN GERENCIA </t>
  </si>
  <si>
    <t>https://gobiernobogota-my.sharepoint.com/:b:/g/personal/alcalde_kennedy_gobiernobogota_gov_co/EVBNhVIjBTNBqVjahipFQlkBgk24xSoQfZS45YDYTn0BYQ?e=wmZ1eu</t>
  </si>
  <si>
    <t xml:space="preserve">UTILIZAR MISMO SIPSE YA SOLICITADO </t>
  </si>
  <si>
    <t xml:space="preserve">GONZALEZ FIERRO LUZ MERCY </t>
  </si>
  <si>
    <t xml:space="preserve">ADMINISTRADORA DE EMPRESAS 
</t>
  </si>
  <si>
    <t>https://gobiernobogota-my.sharepoint.com/:b:/g/personal/alcalde_kennedy_gobiernobogota_gov_co/EbO6GfY3djtIvggaQXxvqAUByIWXlZrg6AswG5ldX2ZhuA?e=v1Kwjz</t>
  </si>
  <si>
    <t>MOLARES SUAREZ INGRIS YOHANA</t>
  </si>
  <si>
    <t xml:space="preserve">TECNICO EN SST </t>
  </si>
  <si>
    <t>https://gobiernobogota-my.sharepoint.com/:b:/g/personal/alcalde_kennedy_gobiernobogota_gov_co/EYkaHScs8vhIh1pXDhka26MBDOnCFS8688WbUzqhsWNZuw?e=8VmaPd</t>
  </si>
  <si>
    <t xml:space="preserve">CAVIEDES SANCHEZ DIANA CRISTINA </t>
  </si>
  <si>
    <t xml:space="preserve">52840008
</t>
  </si>
  <si>
    <t xml:space="preserve">3219598793
</t>
  </si>
  <si>
    <t xml:space="preserve">TECNICA EN SECRETARIADO EJECUTIVO 
</t>
  </si>
  <si>
    <t>https://gobiernobogota-my.sharepoint.com/:b:/g/personal/alcalde_kennedy_gobiernobogota_gov_co/EddYuR3IK7JAiVGlS9fHWtABj8wbUXy3fKqYvp-TawnuJQ?e=RcDapl</t>
  </si>
  <si>
    <t xml:space="preserve">RONDON MUÑOZ MAGDA YURANY 
</t>
  </si>
  <si>
    <t xml:space="preserve">52299050
</t>
  </si>
  <si>
    <t xml:space="preserve">3113332008
</t>
  </si>
  <si>
    <t xml:space="preserve">ECONIMISTA ESPECIALISADA EN AUDITORIA 
</t>
  </si>
  <si>
    <t>https://gobiernobogota-my.sharepoint.com/:b:/g/personal/alcalde_kennedy_gobiernobogota_gov_co/EYlHzyd-8AhFoTH5EaZ7c74BhR016OAi2aN-SO3XwbU48A?e=N3ssaj</t>
  </si>
  <si>
    <t xml:space="preserve">CHAPARRO CASTIBLANCO JOSE EDGAR 
</t>
  </si>
  <si>
    <t xml:space="preserve">3114533313
</t>
  </si>
  <si>
    <t>https://gobiernobogota-my.sharepoint.com/:b:/g/personal/alcalde_kennedy_gobiernobogota_gov_co/Ef_O0SjB4C5Gm_urFoqpU4cBbsga5nvopsjKfFdS9Q5Ugw?e=gcw9DO</t>
  </si>
  <si>
    <t>GONZALEZ CAROLINA</t>
  </si>
  <si>
    <t xml:space="preserve">GOZALEZ CORREDOR EVELYN NATALY 
</t>
  </si>
  <si>
    <t xml:space="preserve">MORENO VIVIAN 
</t>
  </si>
  <si>
    <t xml:space="preserve">ADMINISTRADORA DE EMPRESAS EN CONTRATACION PUBLICA </t>
  </si>
  <si>
    <t xml:space="preserve">CEBALLOS PABLO </t>
  </si>
  <si>
    <t xml:space="preserve">79790355
</t>
  </si>
  <si>
    <t xml:space="preserve">DISEÑADOR GRAFICO Y PUBLICITARIO </t>
  </si>
  <si>
    <t>ROMERO NANCY PAOLA</t>
  </si>
  <si>
    <t xml:space="preserve">52998438
</t>
  </si>
  <si>
    <t xml:space="preserve">3134809738
</t>
  </si>
  <si>
    <t>BAUTISTA MIGUEL</t>
  </si>
  <si>
    <t xml:space="preserve">1001172524
</t>
  </si>
  <si>
    <t>ING INDUSTRIAL- ESPECIALISTA SST</t>
  </si>
  <si>
    <t xml:space="preserve">MORA BOSIGA JAIME 
</t>
  </si>
  <si>
    <t xml:space="preserve">3112148066
</t>
  </si>
  <si>
    <t xml:space="preserve">RAMÍREZ GÓNGORA SANDRA FABIOLA </t>
  </si>
  <si>
    <t xml:space="preserve">LICENCIADA EN RECREACIÓN Y TURISMO
</t>
  </si>
  <si>
    <t>RUBIO DIANA</t>
  </si>
  <si>
    <t>MONSALVE RINCON DIEGO RAUL</t>
  </si>
  <si>
    <t xml:space="preserve">ASISTENTE ADMINISTRATIVO Y FINANCIERO </t>
  </si>
  <si>
    <t>CASTAÑEDA TORRES PABLO ANDRES</t>
  </si>
  <si>
    <t xml:space="preserve">3026711523
</t>
  </si>
  <si>
    <t xml:space="preserve">AUXILIAR LOGÍSTICO Y DE ARCHIVO </t>
  </si>
  <si>
    <t xml:space="preserve">GARCÉS RHENALS HENRY </t>
  </si>
  <si>
    <t xml:space="preserve">3205750319
</t>
  </si>
  <si>
    <t xml:space="preserve">PROFESOR BÉISBOL </t>
  </si>
  <si>
    <t>JIMENEZ ABRIL DANIELA ALEJANDRA</t>
  </si>
  <si>
    <t>DIAZ BLANCO MAYERLIS MARIA</t>
  </si>
  <si>
    <t>CASTAÑO ROCHA CAMILO ESTEBAN</t>
  </si>
  <si>
    <t>ABOGADO LITIGANTE</t>
  </si>
  <si>
    <t>VALBUENA BELLO CARLOS FELIPE</t>
  </si>
  <si>
    <t>INGENIERO INDUSTRIAL ESPECIALISTA</t>
  </si>
  <si>
    <t>LIDER INNOVACION</t>
  </si>
  <si>
    <t>DURAN</t>
  </si>
  <si>
    <t>FANDIÑO</t>
  </si>
  <si>
    <t>YORJAN ALEXANDER</t>
  </si>
  <si>
    <t>DURAN FANDIÑO YORJAN ALEXANDER</t>
  </si>
  <si>
    <t xml:space="preserve">PROFESIONAL EN CIENCIAS DE DEPORTE Y EDUCACIÓN FÍSICA </t>
  </si>
  <si>
    <t>duplicar sipse</t>
  </si>
  <si>
    <t>CASTAÑEDA</t>
  </si>
  <si>
    <t>GONZALEZ</t>
  </si>
  <si>
    <t>STEFANIA</t>
  </si>
  <si>
    <t>CASTAÑEDA GONZALEZ STEFANIA</t>
  </si>
  <si>
    <t xml:space="preserve">ADMINISTRADORA DE NEGOCIOS INTERNACIONALES </t>
  </si>
  <si>
    <t>POSADA</t>
  </si>
  <si>
    <t>NEIRA</t>
  </si>
  <si>
    <t>KATHERIN ROCIO</t>
  </si>
  <si>
    <t xml:space="preserve">POSADA NEIRA KATHERIN ROCIO </t>
  </si>
  <si>
    <t>TECNOLOGA ESTUDIANTE DE LICENCIATURA EN PEDAGOGIA INFANTIL</t>
  </si>
  <si>
    <t>DUARTE VELASQUEZ DIEGO FABIAN</t>
  </si>
  <si>
    <t>TECNOLOGO Y PROFESIONAL INDUSTRIAL</t>
  </si>
  <si>
    <t xml:space="preserve">LUGO MANRIQUE SELENA </t>
  </si>
  <si>
    <t>ESTUDIANTE DE LICENCIATURA EN EDUCACION FISICA  8VO SEMESTRE</t>
  </si>
  <si>
    <t>COVALEDA SARMIENTO SEBASTIAN</t>
  </si>
  <si>
    <t>TECNICO PROFESIONAL EN ENTRENAMIENTO DEPORTIVO</t>
  </si>
  <si>
    <t>SANCHEZ PRIETO BIBIAN STELLA</t>
  </si>
  <si>
    <t>TECNICO AUXILIAR DE ENFERMERIA</t>
  </si>
  <si>
    <t>GUTIERREZ ROJAS LEONARDO</t>
  </si>
  <si>
    <t>ROMERO MARIN JOHAN SEBASTIAN</t>
  </si>
  <si>
    <t xml:space="preserve">TECNICO EN OPERACIONES COMERCIALES Y FINANCIERAS </t>
  </si>
  <si>
    <t>PERICO PAULA CAMILA</t>
  </si>
  <si>
    <t>ABRIL OLIVEROS NELSON</t>
  </si>
  <si>
    <t>TECNOLOGO EN SISTEMAS</t>
  </si>
  <si>
    <t>BARRIGA NURY</t>
  </si>
  <si>
    <t>ADMIN DE EMPRESAS EN CURSO</t>
  </si>
  <si>
    <t>HERNANDEZ CHICA JOHN JAIRO</t>
  </si>
  <si>
    <t>INGENIERO CIVIL ESPECIALISTA EN GERENCIA FINANCIERA</t>
  </si>
  <si>
    <t>LESMANG ORZON OTAVO APARICIO</t>
  </si>
  <si>
    <t>LICENCIATURA EN EDUCACION ARTISTICA</t>
  </si>
  <si>
    <t>ALVAREZ CAMILO ANDRES</t>
  </si>
  <si>
    <t>ARQUITECTO ESPECIALIZADO EN DISEÑO URBANO</t>
  </si>
  <si>
    <t>RINCO ARROYO ARLETH PATRICIA</t>
  </si>
  <si>
    <t>DERECHO ESPECIALISTA EN LABORAL</t>
  </si>
  <si>
    <t>PIETRO BAUTISTA MARIA DEL PILAR</t>
  </si>
  <si>
    <t>ABOGADA ESPECIALISTA EN DERECHO LABORAL</t>
  </si>
  <si>
    <t xml:space="preserve">LEON QUINTERO ANDREA CATALINA </t>
  </si>
  <si>
    <t>ARQUITECTA ESPECIALISTA EN GERENCIA</t>
  </si>
  <si>
    <t>CABRERA MONICA DEL PILAR</t>
  </si>
  <si>
    <t>ABOGADA ESPECIALISTA EN DERECHO DE FAMILIA</t>
  </si>
  <si>
    <t xml:space="preserve">PEÑA CASTRO MARIA ALEJANDRA </t>
  </si>
  <si>
    <t>TECNICO EN NOMINA Y PRESTACIONES SOCIALES  Y ESTUDIANTE DE PSICOLOGIA ULTIMO SEMESTRE</t>
  </si>
  <si>
    <t xml:space="preserve">RINCON AGUIAR ANDREA DEL PILAR </t>
  </si>
  <si>
    <t>ABOGADA ESPECIALISTA EN LABORAL Y PENAL</t>
  </si>
  <si>
    <t>120840/120871</t>
  </si>
  <si>
    <t>SANTANA SANTANA ANDRES</t>
  </si>
  <si>
    <t xml:space="preserve">
80831921</t>
  </si>
  <si>
    <t xml:space="preserve">
FRANCISCO JAVIER PIZARRO CASTRO</t>
  </si>
  <si>
    <t xml:space="preserve">
79743900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</si>
</sst>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"/>
    <numFmt numFmtId="165" formatCode="dd/mm"/>
    <numFmt numFmtId="166" formatCode="d\ mmm"/>
    <numFmt numFmtId="167" formatCode="_-[$$-240A]\ * #,##0_-;\-[$$-240A]\ * #,##0_-;_-[$$-240A]\ * &quot;-&quot;_-;_-@_-"/>
  </numFmts>
  <fonts count="19"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</font>
    <font>
      <sz val="10"/>
      <color theme="1"/>
      <name val="Times New Roman"/>
    </font>
    <font>
      <u/>
      <sz val="11"/>
      <color theme="10"/>
      <name val="Times New Roman"/>
    </font>
    <font>
      <sz val="11"/>
      <color rgb="FF1F1F1F"/>
      <name val="Times New Roman"/>
    </font>
    <font>
      <sz val="11"/>
      <color rgb="FF000000"/>
      <name val="Times New Roman"/>
    </font>
    <font>
      <sz val="11"/>
      <color rgb="FF242424"/>
      <name val="Times New Roman"/>
    </font>
    <font>
      <sz val="11"/>
      <color rgb="FFFF0000"/>
      <name val="Times New Roman"/>
    </font>
    <font>
      <u/>
      <sz val="11"/>
      <color rgb="FF0563C1"/>
      <name val="Times New Roman"/>
    </font>
    <font>
      <sz val="11"/>
      <color rgb="FF323130"/>
      <name val="Times New Roman"/>
    </font>
    <font>
      <sz val="11"/>
      <name val="Times New Roman"/>
    </font>
    <font>
      <sz val="11"/>
      <color rgb="FF980000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sz val="11"/>
      <color rgb="FF00B0F0"/>
      <name val="Times New Roman"/>
    </font>
    <font>
      <sz val="11"/>
      <color rgb="FF000000"/>
      <name val="Calibri"/>
      <family val="2"/>
    </font>
    <font>
      <sz val="8"/>
      <color theme="1"/>
      <name val="Times New Roman"/>
    </font>
    <font>
      <sz val="11"/>
      <color rgb="FF242424"/>
      <name val="Aptos Narrow"/>
      <charset val="1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FC86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3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6" fontId="2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7" fontId="3" fillId="2" borderId="5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>
      <alignment horizontal="center" vertical="center" wrapText="1"/>
    </xf>
    <xf numFmtId="167" fontId="6" fillId="5" borderId="1" xfId="0" applyNumberFormat="1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horizontal="center" vertical="center" wrapText="1"/>
    </xf>
    <xf numFmtId="167" fontId="7" fillId="5" borderId="1" xfId="0" applyNumberFormat="1" applyFont="1" applyFill="1" applyBorder="1" applyAlignment="1">
      <alignment horizontal="center" vertical="center" wrapText="1"/>
    </xf>
    <xf numFmtId="167" fontId="12" fillId="5" borderId="1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167" fontId="2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166" fontId="2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7" fontId="7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167" fontId="6" fillId="7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16" fontId="2" fillId="7" borderId="1" xfId="0" applyNumberFormat="1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/>
    <xf numFmtId="1" fontId="11" fillId="7" borderId="1" xfId="0" applyNumberFormat="1" applyFont="1" applyFill="1" applyBorder="1"/>
    <xf numFmtId="0" fontId="8" fillId="7" borderId="1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/>
    </xf>
    <xf numFmtId="167" fontId="6" fillId="7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7" fontId="6" fillId="5" borderId="1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/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67" fontId="6" fillId="5" borderId="1" xfId="0" applyNumberFormat="1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167" fontId="6" fillId="5" borderId="1" xfId="0" applyNumberFormat="1" applyFont="1" applyFill="1" applyBorder="1"/>
    <xf numFmtId="0" fontId="8" fillId="5" borderId="1" xfId="0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167" fontId="2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66" fontId="2" fillId="5" borderId="2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/>
    <xf numFmtId="167" fontId="7" fillId="3" borderId="1" xfId="0" applyNumberFormat="1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67" fontId="2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66" fontId="2" fillId="8" borderId="1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167" fontId="6" fillId="8" borderId="1" xfId="0" applyNumberFormat="1" applyFont="1" applyFill="1" applyBorder="1" applyAlignment="1">
      <alignment horizontal="center" vertical="center" wrapText="1"/>
    </xf>
    <xf numFmtId="166" fontId="6" fillId="8" borderId="1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167" fontId="2" fillId="7" borderId="2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167" fontId="2" fillId="7" borderId="5" xfId="0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8" fillId="9" borderId="0" xfId="0" applyFont="1" applyFill="1"/>
    <xf numFmtId="1" fontId="6" fillId="4" borderId="1" xfId="0" applyNumberFormat="1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d\ mmm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7" formatCode="_-[$$-240A]\ * #,##0_-;\-[$$-240A]\ * #,##0_-;_-[$$-240A]\ * &quot;-&quot;_-;_-@_-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z val="11"/>
        <name val="Times New Roman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sz val="11"/>
        <name val="Times New Roman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sz val="11"/>
        <name val="Times New Roman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sz val="11"/>
        <name val="Times New Roman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FFFFF"/>
        </patternFill>
      </fill>
    </dxf>
  </dxfs>
  <tableStyles count="0" defaultTableStyle="TableStyleMedium2" defaultPivotStyle="PivotStyleLight16"/>
  <colors>
    <mruColors>
      <color rgb="FFFCFC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7311\Desktop\Alcaldia%20de%20Kennedy\Bases%20cuentas%20de%20cobro\BASES%202024\Base%20de%20datos%20Contrataci&#243;n%202024%2025102024.xlsm" TargetMode="External"/><Relationship Id="rId1" Type="http://schemas.openxmlformats.org/officeDocument/2006/relationships/externalLinkPath" Target="Alcaldia%20de%20Kennedy/Bases%20cuentas%20de%20cobro/BASES%202024/Base%20de%20datos%20Contrataci&#243;n%202024%202510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"/>
      <sheetName val="Contratos_2024"/>
      <sheetName val="Consecutivo Procesos"/>
      <sheetName val="Listas"/>
      <sheetName val="CONSOLIDADO"/>
      <sheetName val="NUEVASIGNACIÓNOK"/>
      <sheetName val="ASIGNACIÓNOK"/>
      <sheetName val="NOTAS_ASIGNACIÓN"/>
      <sheetName val="Procesos_públicos"/>
      <sheetName val="Modificaciones"/>
      <sheetName val="Comodatos_2024"/>
    </sheetNames>
    <sheetDataSet>
      <sheetData sheetId="0"/>
      <sheetData sheetId="1">
        <row r="2">
          <cell r="K2" t="str">
            <v>Manual</v>
          </cell>
          <cell r="AK2" t="str">
            <v>Manual</v>
          </cell>
          <cell r="AL2" t="str">
            <v>Manual</v>
          </cell>
        </row>
        <row r="3">
          <cell r="K3" t="str">
            <v>Nº IDENTIFICACIÓN</v>
          </cell>
          <cell r="AK3" t="str">
            <v>FECHA INICIO</v>
          </cell>
          <cell r="AL3" t="str">
            <v>FECHA TERMINACIÓN INCLUYENDO PRORROGAS Y ADICIONES</v>
          </cell>
        </row>
        <row r="4">
          <cell r="K4">
            <v>860037013</v>
          </cell>
          <cell r="AK4">
            <v>45330</v>
          </cell>
          <cell r="AL4">
            <v>45612</v>
          </cell>
        </row>
        <row r="5">
          <cell r="K5">
            <v>1022371399</v>
          </cell>
          <cell r="AK5">
            <v>45331</v>
          </cell>
          <cell r="AL5">
            <v>45451</v>
          </cell>
        </row>
        <row r="6">
          <cell r="K6">
            <v>80720516</v>
          </cell>
          <cell r="AK6">
            <v>45331</v>
          </cell>
          <cell r="AL6">
            <v>45451</v>
          </cell>
        </row>
        <row r="7">
          <cell r="K7">
            <v>1098673930</v>
          </cell>
          <cell r="AK7">
            <v>45331</v>
          </cell>
          <cell r="AL7">
            <v>45451</v>
          </cell>
        </row>
        <row r="8">
          <cell r="K8">
            <v>53042002</v>
          </cell>
          <cell r="AK8">
            <v>45345</v>
          </cell>
          <cell r="AL8">
            <v>45526</v>
          </cell>
        </row>
        <row r="9">
          <cell r="K9">
            <v>1022391802</v>
          </cell>
          <cell r="AK9">
            <v>45345</v>
          </cell>
          <cell r="AL9">
            <v>45526</v>
          </cell>
        </row>
        <row r="10">
          <cell r="K10">
            <v>1032481128</v>
          </cell>
          <cell r="AK10">
            <v>45345</v>
          </cell>
          <cell r="AL10">
            <v>45526</v>
          </cell>
        </row>
        <row r="11">
          <cell r="K11">
            <v>1013686261</v>
          </cell>
          <cell r="AK11">
            <v>45362</v>
          </cell>
          <cell r="AL11">
            <v>45483</v>
          </cell>
        </row>
        <row r="12">
          <cell r="K12">
            <v>79004181</v>
          </cell>
          <cell r="AK12">
            <v>45352</v>
          </cell>
          <cell r="AL12">
            <v>45473</v>
          </cell>
        </row>
        <row r="13">
          <cell r="K13">
            <v>1030581513</v>
          </cell>
          <cell r="AK13">
            <v>45350</v>
          </cell>
          <cell r="AL13">
            <v>45531</v>
          </cell>
        </row>
        <row r="14">
          <cell r="K14">
            <v>1022997307</v>
          </cell>
          <cell r="AK14">
            <v>45345</v>
          </cell>
          <cell r="AL14">
            <v>45465</v>
          </cell>
        </row>
        <row r="15">
          <cell r="K15">
            <v>1233499670</v>
          </cell>
          <cell r="AK15">
            <v>45349</v>
          </cell>
          <cell r="AL15">
            <v>45530</v>
          </cell>
        </row>
        <row r="16">
          <cell r="K16">
            <v>80831476</v>
          </cell>
          <cell r="AK16">
            <v>45345</v>
          </cell>
          <cell r="AL16">
            <v>45526</v>
          </cell>
        </row>
        <row r="17">
          <cell r="K17">
            <v>1018460946</v>
          </cell>
          <cell r="AK17">
            <v>45345</v>
          </cell>
          <cell r="AL17">
            <v>45526</v>
          </cell>
        </row>
        <row r="18">
          <cell r="K18">
            <v>1023963435</v>
          </cell>
          <cell r="AK18">
            <v>45345</v>
          </cell>
          <cell r="AL18">
            <v>45526</v>
          </cell>
        </row>
        <row r="19">
          <cell r="K19">
            <v>1018496200</v>
          </cell>
          <cell r="AK19">
            <v>45348</v>
          </cell>
          <cell r="AL19">
            <v>45529</v>
          </cell>
        </row>
        <row r="20">
          <cell r="K20">
            <v>1030527497</v>
          </cell>
          <cell r="AK20">
            <v>45348</v>
          </cell>
          <cell r="AL20">
            <v>45529</v>
          </cell>
        </row>
        <row r="21">
          <cell r="K21">
            <v>80829330</v>
          </cell>
          <cell r="AK21">
            <v>45345</v>
          </cell>
          <cell r="AL21">
            <v>45526</v>
          </cell>
        </row>
        <row r="22">
          <cell r="K22">
            <v>1022958112</v>
          </cell>
          <cell r="AK22">
            <v>45345</v>
          </cell>
          <cell r="AL22">
            <v>45465</v>
          </cell>
        </row>
        <row r="23">
          <cell r="K23">
            <v>52170796</v>
          </cell>
          <cell r="AK23">
            <v>45345</v>
          </cell>
          <cell r="AL23">
            <v>45526</v>
          </cell>
        </row>
        <row r="24">
          <cell r="K24">
            <v>1022358469</v>
          </cell>
          <cell r="AK24">
            <v>45348</v>
          </cell>
          <cell r="AL24">
            <v>45529</v>
          </cell>
        </row>
        <row r="25">
          <cell r="K25">
            <v>1007445345</v>
          </cell>
          <cell r="AK25">
            <v>45348</v>
          </cell>
          <cell r="AL25">
            <v>45529</v>
          </cell>
        </row>
        <row r="26">
          <cell r="K26">
            <v>1032502264</v>
          </cell>
          <cell r="AK26">
            <v>45345</v>
          </cell>
          <cell r="AL26">
            <v>45526</v>
          </cell>
        </row>
        <row r="27">
          <cell r="K27">
            <v>38288008</v>
          </cell>
          <cell r="AK27">
            <v>45345</v>
          </cell>
          <cell r="AL27">
            <v>45465</v>
          </cell>
        </row>
        <row r="28">
          <cell r="K28">
            <v>1015471836</v>
          </cell>
          <cell r="AK28">
            <v>45345</v>
          </cell>
          <cell r="AL28">
            <v>45526</v>
          </cell>
        </row>
        <row r="29">
          <cell r="K29">
            <v>79512221</v>
          </cell>
          <cell r="AK29">
            <v>45345</v>
          </cell>
          <cell r="AL29">
            <v>45465</v>
          </cell>
        </row>
        <row r="30">
          <cell r="K30">
            <v>52026807</v>
          </cell>
          <cell r="AK30">
            <v>45348</v>
          </cell>
          <cell r="AL30">
            <v>45529</v>
          </cell>
        </row>
        <row r="31">
          <cell r="K31">
            <v>52234661</v>
          </cell>
          <cell r="AK31">
            <v>45345</v>
          </cell>
          <cell r="AL31">
            <v>45526</v>
          </cell>
        </row>
        <row r="32">
          <cell r="K32">
            <v>1030693210</v>
          </cell>
          <cell r="AK32">
            <v>45345</v>
          </cell>
          <cell r="AL32">
            <v>45526</v>
          </cell>
        </row>
        <row r="33">
          <cell r="K33">
            <v>1192804810</v>
          </cell>
          <cell r="AK33">
            <v>45345</v>
          </cell>
          <cell r="AL33">
            <v>45526</v>
          </cell>
        </row>
        <row r="34">
          <cell r="K34">
            <v>1032463798</v>
          </cell>
          <cell r="AK34">
            <v>45345</v>
          </cell>
          <cell r="AL34">
            <v>45526</v>
          </cell>
        </row>
        <row r="35">
          <cell r="K35">
            <v>1006323299</v>
          </cell>
          <cell r="AK35">
            <v>45348</v>
          </cell>
          <cell r="AL35">
            <v>45468</v>
          </cell>
        </row>
        <row r="36">
          <cell r="K36">
            <v>1013619343</v>
          </cell>
          <cell r="AK36">
            <v>45348</v>
          </cell>
          <cell r="AL36">
            <v>45529</v>
          </cell>
        </row>
        <row r="37">
          <cell r="K37">
            <v>1001277238</v>
          </cell>
          <cell r="AK37">
            <v>45345</v>
          </cell>
          <cell r="AL37">
            <v>45465</v>
          </cell>
        </row>
        <row r="38">
          <cell r="K38">
            <v>1022988391</v>
          </cell>
          <cell r="AK38">
            <v>45345</v>
          </cell>
          <cell r="AL38">
            <v>45465</v>
          </cell>
        </row>
        <row r="39">
          <cell r="K39">
            <v>1030631034</v>
          </cell>
          <cell r="AK39">
            <v>45345</v>
          </cell>
          <cell r="AL39">
            <v>45526</v>
          </cell>
        </row>
        <row r="40">
          <cell r="K40">
            <v>1022354458</v>
          </cell>
          <cell r="AK40">
            <v>45345</v>
          </cell>
          <cell r="AL40">
            <v>45526</v>
          </cell>
        </row>
        <row r="41">
          <cell r="K41">
            <v>1030531229</v>
          </cell>
          <cell r="AK41">
            <v>45345</v>
          </cell>
          <cell r="AL41">
            <v>45526</v>
          </cell>
        </row>
        <row r="42">
          <cell r="K42">
            <v>1030525478</v>
          </cell>
          <cell r="AK42">
            <v>45348</v>
          </cell>
          <cell r="AL42">
            <v>45529</v>
          </cell>
        </row>
        <row r="43">
          <cell r="K43">
            <v>1073671140</v>
          </cell>
          <cell r="AK43">
            <v>45345</v>
          </cell>
          <cell r="AL43">
            <v>45526</v>
          </cell>
        </row>
        <row r="44">
          <cell r="K44">
            <v>79435983</v>
          </cell>
          <cell r="AK44">
            <v>45348</v>
          </cell>
          <cell r="AL44">
            <v>45529</v>
          </cell>
        </row>
        <row r="45">
          <cell r="K45">
            <v>1030558130</v>
          </cell>
          <cell r="AK45">
            <v>45348</v>
          </cell>
          <cell r="AL45">
            <v>45529</v>
          </cell>
        </row>
        <row r="46">
          <cell r="K46">
            <v>1000321245</v>
          </cell>
          <cell r="AK46">
            <v>45345</v>
          </cell>
          <cell r="AL46">
            <v>45526</v>
          </cell>
        </row>
        <row r="47">
          <cell r="K47">
            <v>79401126</v>
          </cell>
          <cell r="AK47">
            <v>45345</v>
          </cell>
          <cell r="AL47">
            <v>45526</v>
          </cell>
        </row>
        <row r="48">
          <cell r="K48">
            <v>1018443657</v>
          </cell>
          <cell r="AK48">
            <v>45348</v>
          </cell>
          <cell r="AL48">
            <v>45529</v>
          </cell>
        </row>
        <row r="49">
          <cell r="K49">
            <v>11814349</v>
          </cell>
          <cell r="AK49">
            <v>45363</v>
          </cell>
          <cell r="AL49">
            <v>45484</v>
          </cell>
        </row>
        <row r="50">
          <cell r="K50">
            <v>1015476829</v>
          </cell>
          <cell r="AK50">
            <v>45345</v>
          </cell>
          <cell r="AL50">
            <v>45526</v>
          </cell>
        </row>
        <row r="51">
          <cell r="K51">
            <v>1121855155</v>
          </cell>
          <cell r="AK51">
            <v>45348</v>
          </cell>
          <cell r="AL51">
            <v>45529</v>
          </cell>
        </row>
        <row r="52">
          <cell r="K52">
            <v>1026267217</v>
          </cell>
          <cell r="AK52">
            <v>45349</v>
          </cell>
          <cell r="AL52">
            <v>45531</v>
          </cell>
        </row>
        <row r="53">
          <cell r="K53">
            <v>1018413410</v>
          </cell>
          <cell r="AK53">
            <v>45355</v>
          </cell>
          <cell r="AL53">
            <v>45538</v>
          </cell>
        </row>
        <row r="54">
          <cell r="K54">
            <v>1030589781</v>
          </cell>
          <cell r="AK54">
            <v>45356</v>
          </cell>
          <cell r="AL54">
            <v>45539</v>
          </cell>
        </row>
        <row r="55">
          <cell r="K55">
            <v>1000732940</v>
          </cell>
          <cell r="AK55">
            <v>45356</v>
          </cell>
          <cell r="AL55">
            <v>45539</v>
          </cell>
        </row>
        <row r="56">
          <cell r="K56">
            <v>79963083</v>
          </cell>
          <cell r="AK56">
            <v>45366</v>
          </cell>
          <cell r="AL56">
            <v>45487</v>
          </cell>
        </row>
        <row r="57">
          <cell r="K57">
            <v>35512483</v>
          </cell>
          <cell r="AK57">
            <v>45357</v>
          </cell>
          <cell r="AL57">
            <v>45540</v>
          </cell>
        </row>
        <row r="58">
          <cell r="K58">
            <v>1015394640</v>
          </cell>
          <cell r="AK58">
            <v>45356</v>
          </cell>
          <cell r="AL58">
            <v>45539</v>
          </cell>
        </row>
        <row r="59">
          <cell r="K59" t="str">
            <v>ANULADO</v>
          </cell>
          <cell r="AK59" t="str">
            <v>ANULADO</v>
          </cell>
          <cell r="AL59" t="str">
            <v>ANULADO</v>
          </cell>
        </row>
        <row r="60">
          <cell r="K60">
            <v>14223636</v>
          </cell>
          <cell r="AK60">
            <v>45363</v>
          </cell>
          <cell r="AL60">
            <v>45484</v>
          </cell>
        </row>
        <row r="61">
          <cell r="K61">
            <v>1073709705</v>
          </cell>
          <cell r="AK61">
            <v>45364</v>
          </cell>
          <cell r="AL61">
            <v>45547</v>
          </cell>
        </row>
        <row r="62">
          <cell r="K62">
            <v>1031164965</v>
          </cell>
          <cell r="AK62">
            <v>45363</v>
          </cell>
          <cell r="AL62">
            <v>45484</v>
          </cell>
        </row>
        <row r="63">
          <cell r="K63">
            <v>1098628733</v>
          </cell>
          <cell r="AK63">
            <v>45364</v>
          </cell>
          <cell r="AL63">
            <v>45547</v>
          </cell>
        </row>
        <row r="64">
          <cell r="K64">
            <v>1030535103</v>
          </cell>
          <cell r="AK64">
            <v>45363</v>
          </cell>
          <cell r="AL64">
            <v>45484</v>
          </cell>
        </row>
        <row r="65">
          <cell r="K65">
            <v>1012448112</v>
          </cell>
          <cell r="AK65">
            <v>45363</v>
          </cell>
          <cell r="AL65">
            <v>45484</v>
          </cell>
        </row>
        <row r="66">
          <cell r="K66">
            <v>52213560</v>
          </cell>
          <cell r="AK66">
            <v>45365</v>
          </cell>
          <cell r="AL66">
            <v>45486</v>
          </cell>
        </row>
        <row r="67">
          <cell r="K67">
            <v>53105168</v>
          </cell>
          <cell r="AK67">
            <v>45364</v>
          </cell>
          <cell r="AL67">
            <v>45547</v>
          </cell>
        </row>
        <row r="68">
          <cell r="K68">
            <v>1053818923</v>
          </cell>
          <cell r="AK68">
            <v>45364</v>
          </cell>
          <cell r="AL68">
            <v>45547</v>
          </cell>
        </row>
        <row r="69">
          <cell r="K69">
            <v>79659972</v>
          </cell>
          <cell r="AK69">
            <v>45366</v>
          </cell>
          <cell r="AL69">
            <v>45487</v>
          </cell>
        </row>
        <row r="70">
          <cell r="K70">
            <v>1024590435</v>
          </cell>
          <cell r="AK70">
            <v>45364</v>
          </cell>
          <cell r="AL70">
            <v>45547</v>
          </cell>
        </row>
        <row r="71">
          <cell r="K71">
            <v>1010239885</v>
          </cell>
          <cell r="AK71">
            <v>45365</v>
          </cell>
          <cell r="AL71">
            <v>45548</v>
          </cell>
        </row>
        <row r="72">
          <cell r="K72">
            <v>1012411854</v>
          </cell>
          <cell r="AK72">
            <v>45365</v>
          </cell>
          <cell r="AL72">
            <v>45548</v>
          </cell>
        </row>
        <row r="73">
          <cell r="K73">
            <v>1010213792</v>
          </cell>
          <cell r="AK73">
            <v>45364</v>
          </cell>
          <cell r="AL73">
            <v>45547</v>
          </cell>
        </row>
        <row r="74">
          <cell r="K74">
            <v>1010197065</v>
          </cell>
          <cell r="AK74">
            <v>45364</v>
          </cell>
          <cell r="AL74">
            <v>45547</v>
          </cell>
        </row>
        <row r="75">
          <cell r="K75">
            <v>1026250366</v>
          </cell>
          <cell r="AK75">
            <v>45364</v>
          </cell>
          <cell r="AL75">
            <v>45547</v>
          </cell>
        </row>
        <row r="76">
          <cell r="K76">
            <v>79839837</v>
          </cell>
          <cell r="AK76">
            <v>45365</v>
          </cell>
          <cell r="AL76">
            <v>45548</v>
          </cell>
        </row>
        <row r="77">
          <cell r="K77">
            <v>1024544856</v>
          </cell>
          <cell r="AK77">
            <v>45364</v>
          </cell>
          <cell r="AL77">
            <v>45547</v>
          </cell>
        </row>
        <row r="78">
          <cell r="K78">
            <v>11204874</v>
          </cell>
          <cell r="AK78">
            <v>45364</v>
          </cell>
          <cell r="AL78">
            <v>45485</v>
          </cell>
        </row>
        <row r="79">
          <cell r="K79">
            <v>1022425648</v>
          </cell>
          <cell r="AK79">
            <v>45364</v>
          </cell>
          <cell r="AL79">
            <v>45547</v>
          </cell>
        </row>
        <row r="80">
          <cell r="K80">
            <v>1030632696</v>
          </cell>
          <cell r="AK80">
            <v>45364</v>
          </cell>
          <cell r="AL80">
            <v>45547</v>
          </cell>
        </row>
        <row r="81">
          <cell r="K81">
            <v>1030572518</v>
          </cell>
          <cell r="AK81">
            <v>45364</v>
          </cell>
          <cell r="AL81">
            <v>45547</v>
          </cell>
        </row>
        <row r="82">
          <cell r="K82">
            <v>1026277578</v>
          </cell>
          <cell r="AK82">
            <v>45364</v>
          </cell>
          <cell r="AL82">
            <v>45547</v>
          </cell>
        </row>
        <row r="83">
          <cell r="K83">
            <v>1022931215</v>
          </cell>
          <cell r="AK83">
            <v>45364</v>
          </cell>
          <cell r="AL83">
            <v>45547</v>
          </cell>
        </row>
        <row r="84">
          <cell r="K84">
            <v>1024480666</v>
          </cell>
          <cell r="AK84">
            <v>45364</v>
          </cell>
          <cell r="AL84">
            <v>45547</v>
          </cell>
        </row>
        <row r="85">
          <cell r="K85">
            <v>1010199921</v>
          </cell>
          <cell r="AK85">
            <v>45365</v>
          </cell>
          <cell r="AL85">
            <v>45486</v>
          </cell>
        </row>
        <row r="86">
          <cell r="K86">
            <v>80135625</v>
          </cell>
          <cell r="AK86">
            <v>45364</v>
          </cell>
          <cell r="AL86">
            <v>45485</v>
          </cell>
        </row>
        <row r="87">
          <cell r="K87">
            <v>1000020423</v>
          </cell>
          <cell r="AK87">
            <v>45364</v>
          </cell>
          <cell r="AL87">
            <v>45547</v>
          </cell>
        </row>
        <row r="88">
          <cell r="K88">
            <v>1030572504</v>
          </cell>
          <cell r="AK88">
            <v>45366</v>
          </cell>
          <cell r="AL88">
            <v>45549</v>
          </cell>
        </row>
        <row r="89">
          <cell r="K89">
            <v>1013681989</v>
          </cell>
          <cell r="AK89">
            <v>45364</v>
          </cell>
          <cell r="AL89">
            <v>45547</v>
          </cell>
        </row>
        <row r="90">
          <cell r="K90">
            <v>52845519</v>
          </cell>
          <cell r="AK90">
            <v>45364</v>
          </cell>
          <cell r="AL90">
            <v>45485</v>
          </cell>
        </row>
        <row r="91">
          <cell r="K91">
            <v>1010092375</v>
          </cell>
          <cell r="AK91">
            <v>45364</v>
          </cell>
          <cell r="AL91">
            <v>45547</v>
          </cell>
        </row>
        <row r="92">
          <cell r="K92">
            <v>1023914772</v>
          </cell>
          <cell r="AK92">
            <v>45366</v>
          </cell>
          <cell r="AL92">
            <v>45549</v>
          </cell>
        </row>
        <row r="93">
          <cell r="K93">
            <v>52936225</v>
          </cell>
          <cell r="AK93">
            <v>45366</v>
          </cell>
          <cell r="AL93">
            <v>45549</v>
          </cell>
        </row>
        <row r="94">
          <cell r="K94">
            <v>79500442</v>
          </cell>
          <cell r="AK94">
            <v>45365</v>
          </cell>
          <cell r="AL94">
            <v>45486</v>
          </cell>
        </row>
        <row r="95">
          <cell r="K95">
            <v>52842671</v>
          </cell>
          <cell r="AK95">
            <v>45365</v>
          </cell>
          <cell r="AL95">
            <v>45486</v>
          </cell>
        </row>
        <row r="96">
          <cell r="K96">
            <v>79266624</v>
          </cell>
          <cell r="AK96">
            <v>45364</v>
          </cell>
          <cell r="AL96">
            <v>45405</v>
          </cell>
        </row>
        <row r="97">
          <cell r="K97">
            <v>1019147470</v>
          </cell>
          <cell r="AK97">
            <v>45365</v>
          </cell>
          <cell r="AL97">
            <v>45486</v>
          </cell>
        </row>
        <row r="98">
          <cell r="K98">
            <v>1030635327</v>
          </cell>
          <cell r="AK98">
            <v>45366</v>
          </cell>
          <cell r="AL98">
            <v>45549</v>
          </cell>
        </row>
        <row r="99">
          <cell r="K99">
            <v>1022409346</v>
          </cell>
          <cell r="AK99">
            <v>45366</v>
          </cell>
          <cell r="AL99">
            <v>45549</v>
          </cell>
        </row>
        <row r="100">
          <cell r="K100">
            <v>1055750662</v>
          </cell>
          <cell r="AK100">
            <v>45366</v>
          </cell>
          <cell r="AL100">
            <v>45487</v>
          </cell>
        </row>
        <row r="101">
          <cell r="K101">
            <v>1012462867</v>
          </cell>
          <cell r="AK101">
            <v>45366</v>
          </cell>
          <cell r="AL101">
            <v>45487</v>
          </cell>
        </row>
        <row r="102">
          <cell r="K102">
            <v>1030675885</v>
          </cell>
          <cell r="AK102">
            <v>45369</v>
          </cell>
          <cell r="AL102">
            <v>45552</v>
          </cell>
        </row>
        <row r="103">
          <cell r="K103">
            <v>1032505377</v>
          </cell>
          <cell r="AK103">
            <v>45369</v>
          </cell>
          <cell r="AL103">
            <v>45552</v>
          </cell>
        </row>
        <row r="104">
          <cell r="K104">
            <v>1024543318</v>
          </cell>
          <cell r="AK104">
            <v>45366</v>
          </cell>
          <cell r="AL104">
            <v>45549</v>
          </cell>
        </row>
        <row r="105">
          <cell r="K105">
            <v>1022366489</v>
          </cell>
          <cell r="AK105">
            <v>45365</v>
          </cell>
          <cell r="AL105">
            <v>45548</v>
          </cell>
        </row>
        <row r="106">
          <cell r="K106">
            <v>53070452</v>
          </cell>
          <cell r="AK106">
            <v>45366</v>
          </cell>
          <cell r="AL106">
            <v>45549</v>
          </cell>
        </row>
        <row r="107">
          <cell r="K107">
            <v>1026572461</v>
          </cell>
          <cell r="AK107">
            <v>45366</v>
          </cell>
          <cell r="AL107">
            <v>45549</v>
          </cell>
        </row>
        <row r="108">
          <cell r="K108">
            <v>80912814</v>
          </cell>
          <cell r="AK108">
            <v>45366</v>
          </cell>
          <cell r="AL108">
            <v>45549</v>
          </cell>
        </row>
        <row r="109">
          <cell r="K109">
            <v>52889988</v>
          </cell>
          <cell r="AK109">
            <v>45366</v>
          </cell>
          <cell r="AL109">
            <v>45487</v>
          </cell>
        </row>
        <row r="110">
          <cell r="K110">
            <v>6872716</v>
          </cell>
          <cell r="AK110">
            <v>45366</v>
          </cell>
          <cell r="AL110">
            <v>45487</v>
          </cell>
        </row>
        <row r="111">
          <cell r="K111">
            <v>52460541</v>
          </cell>
          <cell r="AK111">
            <v>45366</v>
          </cell>
          <cell r="AL111">
            <v>45487</v>
          </cell>
        </row>
        <row r="112">
          <cell r="K112">
            <v>1022362455</v>
          </cell>
          <cell r="AK112">
            <v>45366</v>
          </cell>
          <cell r="AL112">
            <v>45487</v>
          </cell>
        </row>
        <row r="113">
          <cell r="K113">
            <v>52535501</v>
          </cell>
          <cell r="AK113">
            <v>45377</v>
          </cell>
          <cell r="AL113">
            <v>45498</v>
          </cell>
        </row>
        <row r="114">
          <cell r="K114">
            <v>79894979</v>
          </cell>
          <cell r="AK114">
            <v>45366</v>
          </cell>
          <cell r="AL114">
            <v>45487</v>
          </cell>
        </row>
        <row r="115">
          <cell r="K115" t="str">
            <v>ANULADO</v>
          </cell>
          <cell r="AK115" t="str">
            <v>ANULADO</v>
          </cell>
          <cell r="AL115" t="str">
            <v>ANULADO</v>
          </cell>
        </row>
        <row r="116">
          <cell r="K116">
            <v>1018506043</v>
          </cell>
          <cell r="AK116">
            <v>45377</v>
          </cell>
          <cell r="AL116">
            <v>45498</v>
          </cell>
        </row>
        <row r="117">
          <cell r="K117">
            <v>25912464</v>
          </cell>
          <cell r="AK117">
            <v>45384</v>
          </cell>
          <cell r="AL117">
            <v>45505</v>
          </cell>
        </row>
        <row r="118">
          <cell r="K118">
            <v>1032372023</v>
          </cell>
          <cell r="AK118">
            <v>45369</v>
          </cell>
          <cell r="AL118">
            <v>45490</v>
          </cell>
        </row>
        <row r="119">
          <cell r="K119">
            <v>52493388</v>
          </cell>
          <cell r="AK119">
            <v>45373</v>
          </cell>
          <cell r="AL119">
            <v>45494</v>
          </cell>
        </row>
        <row r="120">
          <cell r="K120">
            <v>1022369884</v>
          </cell>
          <cell r="AK120">
            <v>45377</v>
          </cell>
          <cell r="AL120">
            <v>45498</v>
          </cell>
        </row>
        <row r="121">
          <cell r="K121">
            <v>1030694095</v>
          </cell>
          <cell r="AK121">
            <v>45390</v>
          </cell>
          <cell r="AL121">
            <v>45511</v>
          </cell>
        </row>
        <row r="122">
          <cell r="K122">
            <v>1033677705</v>
          </cell>
          <cell r="AK122">
            <v>45391</v>
          </cell>
          <cell r="AL122">
            <v>45512</v>
          </cell>
        </row>
        <row r="123">
          <cell r="K123">
            <v>1030597867</v>
          </cell>
          <cell r="AK123">
            <v>45373</v>
          </cell>
          <cell r="AL123">
            <v>45494</v>
          </cell>
        </row>
        <row r="124">
          <cell r="K124">
            <v>1010219806</v>
          </cell>
          <cell r="AK124">
            <v>45378</v>
          </cell>
          <cell r="AL124">
            <v>45499</v>
          </cell>
        </row>
        <row r="125">
          <cell r="K125">
            <v>80816126</v>
          </cell>
          <cell r="AK125">
            <v>45385</v>
          </cell>
          <cell r="AL125">
            <v>45506</v>
          </cell>
        </row>
        <row r="126">
          <cell r="K126">
            <v>51642029</v>
          </cell>
          <cell r="AK126">
            <v>45384</v>
          </cell>
          <cell r="AL126">
            <v>45505</v>
          </cell>
        </row>
        <row r="127">
          <cell r="K127">
            <v>1110534812</v>
          </cell>
          <cell r="AK127">
            <v>45383</v>
          </cell>
          <cell r="AL127">
            <v>45504</v>
          </cell>
        </row>
        <row r="128">
          <cell r="K128">
            <v>1012423389</v>
          </cell>
          <cell r="AK128">
            <v>45384</v>
          </cell>
          <cell r="AL128">
            <v>45505</v>
          </cell>
        </row>
        <row r="129">
          <cell r="K129">
            <v>1013644231</v>
          </cell>
          <cell r="AK129">
            <v>45383</v>
          </cell>
          <cell r="AL129">
            <v>45504</v>
          </cell>
        </row>
        <row r="130">
          <cell r="K130">
            <v>79040181</v>
          </cell>
          <cell r="AK130">
            <v>45373</v>
          </cell>
          <cell r="AL130">
            <v>45494</v>
          </cell>
        </row>
        <row r="131">
          <cell r="K131">
            <v>53029549</v>
          </cell>
          <cell r="AK131">
            <v>45386</v>
          </cell>
          <cell r="AL131">
            <v>45507</v>
          </cell>
        </row>
        <row r="132">
          <cell r="K132">
            <v>1023965672</v>
          </cell>
          <cell r="AK132">
            <v>45374</v>
          </cell>
          <cell r="AL132">
            <v>45454</v>
          </cell>
        </row>
        <row r="133">
          <cell r="K133">
            <v>1030565819</v>
          </cell>
          <cell r="AK133">
            <v>45384</v>
          </cell>
          <cell r="AL133">
            <v>45505</v>
          </cell>
        </row>
        <row r="134">
          <cell r="K134">
            <v>1030700309</v>
          </cell>
          <cell r="AK134">
            <v>45384</v>
          </cell>
          <cell r="AL134">
            <v>45505</v>
          </cell>
        </row>
        <row r="135">
          <cell r="K135">
            <v>1014478053</v>
          </cell>
          <cell r="AK135">
            <v>45384</v>
          </cell>
          <cell r="AL135">
            <v>45505</v>
          </cell>
        </row>
        <row r="136">
          <cell r="K136">
            <v>1010225750</v>
          </cell>
          <cell r="AK136">
            <v>45373</v>
          </cell>
          <cell r="AL136">
            <v>45494</v>
          </cell>
        </row>
        <row r="137">
          <cell r="K137">
            <v>91072659</v>
          </cell>
          <cell r="AK137">
            <v>45407</v>
          </cell>
          <cell r="AL137">
            <v>45528</v>
          </cell>
        </row>
        <row r="138">
          <cell r="K138">
            <v>1010240646</v>
          </cell>
          <cell r="AK138">
            <v>45386</v>
          </cell>
          <cell r="AL138">
            <v>45507</v>
          </cell>
        </row>
        <row r="139">
          <cell r="K139">
            <v>80801372</v>
          </cell>
          <cell r="AK139">
            <v>45383</v>
          </cell>
          <cell r="AL139">
            <v>45504</v>
          </cell>
        </row>
        <row r="140">
          <cell r="K140">
            <v>1030553238</v>
          </cell>
          <cell r="AK140">
            <v>45373</v>
          </cell>
          <cell r="AL140">
            <v>45494</v>
          </cell>
        </row>
        <row r="141">
          <cell r="K141">
            <v>1030701116</v>
          </cell>
          <cell r="AK141">
            <v>45383</v>
          </cell>
          <cell r="AL141">
            <v>45504</v>
          </cell>
        </row>
        <row r="142">
          <cell r="K142">
            <v>1092356634</v>
          </cell>
          <cell r="AK142">
            <v>45385</v>
          </cell>
          <cell r="AL142">
            <v>45506</v>
          </cell>
        </row>
        <row r="143">
          <cell r="K143">
            <v>1016098685</v>
          </cell>
          <cell r="AK143">
            <v>45384</v>
          </cell>
          <cell r="AL143">
            <v>45505</v>
          </cell>
        </row>
        <row r="144">
          <cell r="K144">
            <v>1022337324</v>
          </cell>
          <cell r="AK144">
            <v>45393</v>
          </cell>
          <cell r="AL144">
            <v>45514</v>
          </cell>
        </row>
        <row r="145">
          <cell r="K145">
            <v>830001338</v>
          </cell>
          <cell r="AK145">
            <v>45378</v>
          </cell>
          <cell r="AL145">
            <v>45742</v>
          </cell>
        </row>
        <row r="146">
          <cell r="K146">
            <v>19499408</v>
          </cell>
          <cell r="AK146">
            <v>45387</v>
          </cell>
          <cell r="AL146">
            <v>45508</v>
          </cell>
        </row>
        <row r="147">
          <cell r="K147">
            <v>19483411</v>
          </cell>
          <cell r="AK147">
            <v>45390</v>
          </cell>
          <cell r="AL147">
            <v>45511</v>
          </cell>
        </row>
        <row r="148">
          <cell r="K148">
            <v>60449905</v>
          </cell>
          <cell r="AK148">
            <v>45391</v>
          </cell>
          <cell r="AL148">
            <v>45512</v>
          </cell>
        </row>
        <row r="149">
          <cell r="K149">
            <v>1024524638</v>
          </cell>
          <cell r="AK149">
            <v>45399</v>
          </cell>
          <cell r="AL149">
            <v>45520</v>
          </cell>
        </row>
        <row r="150">
          <cell r="K150">
            <v>1030622530</v>
          </cell>
          <cell r="AK150">
            <v>45383</v>
          </cell>
          <cell r="AL150">
            <v>45504</v>
          </cell>
        </row>
        <row r="151">
          <cell r="K151">
            <v>80741081</v>
          </cell>
          <cell r="AK151">
            <v>45386</v>
          </cell>
          <cell r="AL151">
            <v>45507</v>
          </cell>
        </row>
        <row r="152">
          <cell r="K152">
            <v>1013655721</v>
          </cell>
          <cell r="AK152">
            <v>45390</v>
          </cell>
          <cell r="AL152">
            <v>45511</v>
          </cell>
        </row>
        <row r="153">
          <cell r="K153">
            <v>51991868</v>
          </cell>
          <cell r="AK153">
            <v>45390</v>
          </cell>
          <cell r="AL153">
            <v>45511</v>
          </cell>
        </row>
        <row r="154">
          <cell r="K154">
            <v>1022374545</v>
          </cell>
          <cell r="AK154">
            <v>45405</v>
          </cell>
          <cell r="AL154">
            <v>45526</v>
          </cell>
        </row>
        <row r="155">
          <cell r="K155">
            <v>52035139</v>
          </cell>
          <cell r="AK155">
            <v>45393</v>
          </cell>
          <cell r="AL155">
            <v>45514</v>
          </cell>
        </row>
        <row r="156">
          <cell r="K156">
            <v>1030582896</v>
          </cell>
          <cell r="AK156">
            <v>45394</v>
          </cell>
          <cell r="AL156">
            <v>45504</v>
          </cell>
        </row>
        <row r="157">
          <cell r="K157">
            <v>1030578196</v>
          </cell>
          <cell r="AK157">
            <v>45391</v>
          </cell>
          <cell r="AL157">
            <v>45573</v>
          </cell>
        </row>
        <row r="158">
          <cell r="K158">
            <v>80808003</v>
          </cell>
          <cell r="AK158">
            <v>45384</v>
          </cell>
          <cell r="AL158">
            <v>45505</v>
          </cell>
        </row>
        <row r="159">
          <cell r="K159">
            <v>901677020</v>
          </cell>
          <cell r="AK159">
            <v>45386</v>
          </cell>
          <cell r="AL159">
            <v>45568</v>
          </cell>
        </row>
        <row r="160">
          <cell r="K160">
            <v>51796435</v>
          </cell>
          <cell r="AK160">
            <v>45390</v>
          </cell>
          <cell r="AL160">
            <v>45511</v>
          </cell>
        </row>
        <row r="161">
          <cell r="K161">
            <v>52195468</v>
          </cell>
          <cell r="AK161">
            <v>45386</v>
          </cell>
          <cell r="AL161">
            <v>45507</v>
          </cell>
        </row>
        <row r="162">
          <cell r="K162">
            <v>52765698</v>
          </cell>
          <cell r="AK162">
            <v>45404</v>
          </cell>
          <cell r="AL162">
            <v>45525</v>
          </cell>
        </row>
        <row r="163">
          <cell r="K163">
            <v>1121847787</v>
          </cell>
          <cell r="AK163">
            <v>45391</v>
          </cell>
          <cell r="AL163">
            <v>45512</v>
          </cell>
        </row>
        <row r="164">
          <cell r="K164">
            <v>1018438276</v>
          </cell>
          <cell r="AK164">
            <v>45387</v>
          </cell>
          <cell r="AL164">
            <v>45508</v>
          </cell>
        </row>
        <row r="165">
          <cell r="K165">
            <v>1030585723</v>
          </cell>
          <cell r="AK165">
            <v>45404</v>
          </cell>
          <cell r="AL165">
            <v>45525</v>
          </cell>
        </row>
        <row r="166">
          <cell r="K166">
            <v>80415464</v>
          </cell>
          <cell r="AK166">
            <v>45390</v>
          </cell>
          <cell r="AL166">
            <v>45511</v>
          </cell>
        </row>
        <row r="167">
          <cell r="K167">
            <v>1106306030</v>
          </cell>
          <cell r="AK167">
            <v>45407</v>
          </cell>
          <cell r="AL167">
            <v>45528</v>
          </cell>
        </row>
        <row r="168">
          <cell r="K168">
            <v>900119324</v>
          </cell>
          <cell r="AK168">
            <v>45390</v>
          </cell>
          <cell r="AL168">
            <v>45754</v>
          </cell>
        </row>
        <row r="169">
          <cell r="K169">
            <v>1018427687</v>
          </cell>
          <cell r="AK169">
            <v>45387</v>
          </cell>
          <cell r="AL169">
            <v>45508</v>
          </cell>
        </row>
        <row r="170">
          <cell r="K170">
            <v>40021859</v>
          </cell>
          <cell r="AK170">
            <v>45391</v>
          </cell>
          <cell r="AL170">
            <v>45573</v>
          </cell>
        </row>
        <row r="171">
          <cell r="K171">
            <v>1030530193</v>
          </cell>
          <cell r="AK171">
            <v>45390</v>
          </cell>
          <cell r="AL171">
            <v>45511</v>
          </cell>
        </row>
        <row r="172">
          <cell r="K172">
            <v>5820626</v>
          </cell>
          <cell r="AK172">
            <v>45392</v>
          </cell>
          <cell r="AL172">
            <v>45513</v>
          </cell>
        </row>
        <row r="173">
          <cell r="K173">
            <v>1048849987</v>
          </cell>
          <cell r="AK173">
            <v>45390</v>
          </cell>
          <cell r="AL173">
            <v>45511</v>
          </cell>
        </row>
        <row r="174">
          <cell r="K174">
            <v>52266621</v>
          </cell>
          <cell r="AK174">
            <v>45387</v>
          </cell>
          <cell r="AL174">
            <v>45508</v>
          </cell>
        </row>
        <row r="175">
          <cell r="K175">
            <v>1032492198</v>
          </cell>
          <cell r="AK175">
            <v>45391</v>
          </cell>
          <cell r="AL175">
            <v>45573</v>
          </cell>
        </row>
        <row r="176">
          <cell r="K176">
            <v>53129226</v>
          </cell>
          <cell r="AK176">
            <v>45387</v>
          </cell>
          <cell r="AL176">
            <v>45508</v>
          </cell>
        </row>
        <row r="177">
          <cell r="K177">
            <v>1030541818</v>
          </cell>
          <cell r="AK177">
            <v>45387</v>
          </cell>
          <cell r="AL177">
            <v>45508</v>
          </cell>
        </row>
        <row r="178">
          <cell r="K178">
            <v>1024507958</v>
          </cell>
          <cell r="AK178">
            <v>45390</v>
          </cell>
          <cell r="AL178">
            <v>45511</v>
          </cell>
        </row>
        <row r="179">
          <cell r="K179">
            <v>79958684</v>
          </cell>
          <cell r="AK179">
            <v>45394</v>
          </cell>
          <cell r="AL179">
            <v>45515</v>
          </cell>
        </row>
        <row r="180">
          <cell r="K180">
            <v>1022442700</v>
          </cell>
          <cell r="AK180">
            <v>45391</v>
          </cell>
          <cell r="AL180">
            <v>45512</v>
          </cell>
        </row>
        <row r="181">
          <cell r="K181">
            <v>52767900</v>
          </cell>
          <cell r="AK181">
            <v>45391</v>
          </cell>
          <cell r="AL181">
            <v>45512</v>
          </cell>
        </row>
        <row r="182">
          <cell r="K182">
            <v>1015415302</v>
          </cell>
          <cell r="AK182">
            <v>45391</v>
          </cell>
          <cell r="AL182">
            <v>45512</v>
          </cell>
        </row>
        <row r="183">
          <cell r="K183">
            <v>1030653986</v>
          </cell>
          <cell r="AK183">
            <v>45390</v>
          </cell>
          <cell r="AL183">
            <v>45508</v>
          </cell>
        </row>
        <row r="184">
          <cell r="K184">
            <v>1070007715</v>
          </cell>
          <cell r="AK184">
            <v>45390</v>
          </cell>
          <cell r="AL184">
            <v>45511</v>
          </cell>
        </row>
        <row r="185">
          <cell r="K185">
            <v>79708472</v>
          </cell>
          <cell r="AK185">
            <v>45390</v>
          </cell>
          <cell r="AL185">
            <v>45511</v>
          </cell>
        </row>
        <row r="186">
          <cell r="K186">
            <v>1026304044</v>
          </cell>
          <cell r="AK186">
            <v>45391</v>
          </cell>
          <cell r="AL186">
            <v>45573</v>
          </cell>
        </row>
        <row r="187">
          <cell r="K187">
            <v>1022419820</v>
          </cell>
          <cell r="AK187">
            <v>45387</v>
          </cell>
          <cell r="AL187">
            <v>45508</v>
          </cell>
        </row>
        <row r="188">
          <cell r="K188">
            <v>80541697</v>
          </cell>
          <cell r="AK188">
            <v>45392</v>
          </cell>
          <cell r="AL188">
            <v>45513</v>
          </cell>
        </row>
        <row r="189">
          <cell r="K189">
            <v>1078371974</v>
          </cell>
          <cell r="AK189">
            <v>45392</v>
          </cell>
          <cell r="AL189">
            <v>45513</v>
          </cell>
        </row>
        <row r="190">
          <cell r="K190">
            <v>1010011554</v>
          </cell>
          <cell r="AK190">
            <v>45399</v>
          </cell>
          <cell r="AL190">
            <v>45520</v>
          </cell>
        </row>
        <row r="191">
          <cell r="K191">
            <v>1015466285</v>
          </cell>
          <cell r="AK191">
            <v>45391</v>
          </cell>
          <cell r="AL191">
            <v>45512</v>
          </cell>
        </row>
        <row r="192">
          <cell r="K192">
            <v>1022345754</v>
          </cell>
          <cell r="AK192">
            <v>45392</v>
          </cell>
          <cell r="AL192">
            <v>45513</v>
          </cell>
        </row>
        <row r="193">
          <cell r="K193">
            <v>53107514</v>
          </cell>
          <cell r="AK193">
            <v>45391</v>
          </cell>
          <cell r="AL193">
            <v>45512</v>
          </cell>
        </row>
        <row r="194">
          <cell r="K194">
            <v>1032371844</v>
          </cell>
          <cell r="AK194">
            <v>45392</v>
          </cell>
          <cell r="AL194">
            <v>45513</v>
          </cell>
        </row>
        <row r="195">
          <cell r="K195">
            <v>13849262</v>
          </cell>
          <cell r="AK195">
            <v>45400</v>
          </cell>
          <cell r="AL195">
            <v>45521</v>
          </cell>
        </row>
        <row r="196">
          <cell r="K196">
            <v>79889352</v>
          </cell>
          <cell r="AK196">
            <v>45405</v>
          </cell>
          <cell r="AL196">
            <v>45526</v>
          </cell>
        </row>
        <row r="197">
          <cell r="K197">
            <v>56057959</v>
          </cell>
          <cell r="AK197">
            <v>45394</v>
          </cell>
          <cell r="AL197">
            <v>45515</v>
          </cell>
        </row>
        <row r="198">
          <cell r="K198">
            <v>80822026</v>
          </cell>
          <cell r="AK198">
            <v>45399</v>
          </cell>
          <cell r="AL198">
            <v>45520</v>
          </cell>
        </row>
        <row r="199">
          <cell r="K199">
            <v>52771486</v>
          </cell>
          <cell r="AK199">
            <v>45399</v>
          </cell>
          <cell r="AL199">
            <v>45520</v>
          </cell>
        </row>
        <row r="200">
          <cell r="K200">
            <v>52317396</v>
          </cell>
          <cell r="AK200">
            <v>45400</v>
          </cell>
          <cell r="AL200">
            <v>45521</v>
          </cell>
        </row>
        <row r="201">
          <cell r="K201">
            <v>7601324</v>
          </cell>
          <cell r="AK201">
            <v>45399</v>
          </cell>
          <cell r="AL201">
            <v>45520</v>
          </cell>
        </row>
        <row r="202">
          <cell r="K202">
            <v>51966510</v>
          </cell>
          <cell r="AK202">
            <v>45398</v>
          </cell>
          <cell r="AL202">
            <v>45519</v>
          </cell>
        </row>
        <row r="203">
          <cell r="K203">
            <v>33366146</v>
          </cell>
          <cell r="AK203">
            <v>45404</v>
          </cell>
          <cell r="AL203">
            <v>45525</v>
          </cell>
        </row>
        <row r="204">
          <cell r="K204">
            <v>52826790</v>
          </cell>
          <cell r="AK204">
            <v>45399</v>
          </cell>
          <cell r="AL204">
            <v>45520</v>
          </cell>
        </row>
        <row r="205">
          <cell r="K205">
            <v>53000759</v>
          </cell>
          <cell r="AK205">
            <v>45404</v>
          </cell>
          <cell r="AL205">
            <v>45525</v>
          </cell>
        </row>
        <row r="206">
          <cell r="K206">
            <v>1015458758</v>
          </cell>
          <cell r="AK206">
            <v>45401</v>
          </cell>
          <cell r="AL206">
            <v>45522</v>
          </cell>
        </row>
        <row r="207">
          <cell r="K207">
            <v>1030579123</v>
          </cell>
          <cell r="AK207">
            <v>45400</v>
          </cell>
          <cell r="AL207">
            <v>45521</v>
          </cell>
        </row>
        <row r="208">
          <cell r="K208">
            <v>1010012831</v>
          </cell>
          <cell r="AK208">
            <v>45399</v>
          </cell>
          <cell r="AL208">
            <v>45581</v>
          </cell>
        </row>
        <row r="209">
          <cell r="K209">
            <v>1030610667</v>
          </cell>
          <cell r="AK209">
            <v>45407</v>
          </cell>
          <cell r="AL209">
            <v>45528</v>
          </cell>
        </row>
        <row r="210">
          <cell r="K210">
            <v>52904494</v>
          </cell>
          <cell r="AK210">
            <v>45414</v>
          </cell>
          <cell r="AL210">
            <v>45536</v>
          </cell>
        </row>
        <row r="211">
          <cell r="K211">
            <v>52953883</v>
          </cell>
          <cell r="AK211">
            <v>45405</v>
          </cell>
          <cell r="AL211">
            <v>45536</v>
          </cell>
        </row>
        <row r="212">
          <cell r="K212">
            <v>1022384515</v>
          </cell>
          <cell r="AK212">
            <v>45399</v>
          </cell>
          <cell r="AL212">
            <v>45520</v>
          </cell>
        </row>
        <row r="213">
          <cell r="K213">
            <v>80267515</v>
          </cell>
          <cell r="AK213">
            <v>45404</v>
          </cell>
          <cell r="AL213">
            <v>45525</v>
          </cell>
        </row>
        <row r="214">
          <cell r="K214">
            <v>79458170</v>
          </cell>
          <cell r="AK214">
            <v>45405</v>
          </cell>
          <cell r="AL214">
            <v>45526</v>
          </cell>
        </row>
        <row r="215">
          <cell r="K215">
            <v>55225039</v>
          </cell>
          <cell r="AK215">
            <v>45401</v>
          </cell>
          <cell r="AL215">
            <v>45583</v>
          </cell>
        </row>
        <row r="216">
          <cell r="K216">
            <v>1030632852</v>
          </cell>
          <cell r="AK216">
            <v>45407</v>
          </cell>
          <cell r="AL216">
            <v>45528</v>
          </cell>
        </row>
        <row r="217">
          <cell r="K217">
            <v>52155573</v>
          </cell>
          <cell r="AK217">
            <v>45407</v>
          </cell>
          <cell r="AL217">
            <v>45528</v>
          </cell>
        </row>
        <row r="218">
          <cell r="K218">
            <v>20352590</v>
          </cell>
          <cell r="AK218">
            <v>45407</v>
          </cell>
          <cell r="AL218">
            <v>45528</v>
          </cell>
        </row>
        <row r="219">
          <cell r="K219">
            <v>1000973214</v>
          </cell>
          <cell r="AK219">
            <v>45405</v>
          </cell>
          <cell r="AL219">
            <v>45526</v>
          </cell>
        </row>
        <row r="220">
          <cell r="K220">
            <v>1024470158</v>
          </cell>
          <cell r="AK220">
            <v>45407</v>
          </cell>
          <cell r="AL220">
            <v>45528</v>
          </cell>
        </row>
        <row r="221">
          <cell r="K221">
            <v>53103022</v>
          </cell>
          <cell r="AK221">
            <v>45407</v>
          </cell>
          <cell r="AL221">
            <v>45528</v>
          </cell>
        </row>
        <row r="222">
          <cell r="K222">
            <v>830001338</v>
          </cell>
          <cell r="AK222">
            <v>45401</v>
          </cell>
          <cell r="AL222">
            <v>45734</v>
          </cell>
        </row>
        <row r="223">
          <cell r="K223">
            <v>53061580</v>
          </cell>
          <cell r="AK223">
            <v>45412</v>
          </cell>
          <cell r="AL223">
            <v>45533</v>
          </cell>
        </row>
        <row r="224">
          <cell r="K224">
            <v>52915982</v>
          </cell>
          <cell r="AK224">
            <v>45411</v>
          </cell>
          <cell r="AL224">
            <v>45532</v>
          </cell>
        </row>
        <row r="225">
          <cell r="K225">
            <v>79707626</v>
          </cell>
          <cell r="AK225">
            <v>45408</v>
          </cell>
          <cell r="AL225">
            <v>45529</v>
          </cell>
        </row>
        <row r="226">
          <cell r="K226">
            <v>1022944347</v>
          </cell>
          <cell r="AK226">
            <v>45426</v>
          </cell>
          <cell r="AL226">
            <v>45548</v>
          </cell>
        </row>
        <row r="227">
          <cell r="K227">
            <v>52313187</v>
          </cell>
          <cell r="AK227">
            <v>45414</v>
          </cell>
          <cell r="AL227">
            <v>45536</v>
          </cell>
        </row>
        <row r="228">
          <cell r="K228">
            <v>52054884</v>
          </cell>
          <cell r="AK228">
            <v>45408</v>
          </cell>
          <cell r="AL228">
            <v>45529</v>
          </cell>
        </row>
        <row r="229">
          <cell r="K229">
            <v>16668954</v>
          </cell>
          <cell r="AK229">
            <v>45407</v>
          </cell>
          <cell r="AL229">
            <v>45528</v>
          </cell>
        </row>
        <row r="230">
          <cell r="K230">
            <v>1020728204</v>
          </cell>
          <cell r="AK230">
            <v>45407</v>
          </cell>
          <cell r="AL230">
            <v>45528</v>
          </cell>
        </row>
        <row r="231">
          <cell r="K231">
            <v>79472974</v>
          </cell>
          <cell r="AK231">
            <v>45407</v>
          </cell>
          <cell r="AL231">
            <v>45528</v>
          </cell>
        </row>
        <row r="232">
          <cell r="K232">
            <v>1055918084</v>
          </cell>
          <cell r="AK232">
            <v>45408</v>
          </cell>
          <cell r="AL232">
            <v>45529</v>
          </cell>
        </row>
        <row r="233">
          <cell r="K233">
            <v>52844744</v>
          </cell>
          <cell r="AK233">
            <v>45412</v>
          </cell>
          <cell r="AL233">
            <v>45533</v>
          </cell>
        </row>
        <row r="234">
          <cell r="K234">
            <v>1010215172</v>
          </cell>
          <cell r="AK234">
            <v>45412</v>
          </cell>
          <cell r="AL234">
            <v>45533</v>
          </cell>
        </row>
        <row r="235">
          <cell r="K235">
            <v>1022332261</v>
          </cell>
          <cell r="AK235">
            <v>45411</v>
          </cell>
          <cell r="AL235">
            <v>45532</v>
          </cell>
        </row>
        <row r="236">
          <cell r="K236">
            <v>80154531</v>
          </cell>
          <cell r="AK236">
            <v>45411</v>
          </cell>
          <cell r="AL236">
            <v>45532</v>
          </cell>
        </row>
        <row r="237">
          <cell r="K237">
            <v>1010168717</v>
          </cell>
          <cell r="AK237">
            <v>45411</v>
          </cell>
          <cell r="AL237">
            <v>45532</v>
          </cell>
        </row>
        <row r="238">
          <cell r="K238">
            <v>79235519</v>
          </cell>
          <cell r="AK238">
            <v>45411</v>
          </cell>
          <cell r="AL238">
            <v>45532</v>
          </cell>
        </row>
        <row r="239">
          <cell r="K239">
            <v>51746969</v>
          </cell>
          <cell r="AK239">
            <v>45411</v>
          </cell>
          <cell r="AL239">
            <v>45532</v>
          </cell>
        </row>
        <row r="240">
          <cell r="K240">
            <v>79743900</v>
          </cell>
          <cell r="AK240">
            <v>45412</v>
          </cell>
          <cell r="AL240">
            <v>45594</v>
          </cell>
        </row>
        <row r="241">
          <cell r="K241">
            <v>1010174379</v>
          </cell>
          <cell r="AK241">
            <v>45412</v>
          </cell>
          <cell r="AL241">
            <v>45594</v>
          </cell>
        </row>
        <row r="242">
          <cell r="K242">
            <v>1032446728</v>
          </cell>
          <cell r="AK242">
            <v>45411</v>
          </cell>
          <cell r="AL242">
            <v>45593</v>
          </cell>
        </row>
        <row r="243">
          <cell r="K243">
            <v>51954875</v>
          </cell>
          <cell r="AK243">
            <v>45414</v>
          </cell>
          <cell r="AL243">
            <v>45536</v>
          </cell>
        </row>
        <row r="244">
          <cell r="K244">
            <v>1031132532</v>
          </cell>
          <cell r="AK244">
            <v>45411</v>
          </cell>
          <cell r="AL244">
            <v>45532</v>
          </cell>
        </row>
        <row r="245">
          <cell r="K245">
            <v>1022371847</v>
          </cell>
          <cell r="AK245">
            <v>45420</v>
          </cell>
          <cell r="AL245">
            <v>45542</v>
          </cell>
        </row>
        <row r="246">
          <cell r="K246">
            <v>1030618389</v>
          </cell>
          <cell r="AK246">
            <v>45411</v>
          </cell>
          <cell r="AL246">
            <v>45532</v>
          </cell>
        </row>
        <row r="247">
          <cell r="K247">
            <v>79617517</v>
          </cell>
          <cell r="AK247">
            <v>45411</v>
          </cell>
          <cell r="AL247">
            <v>45532</v>
          </cell>
        </row>
        <row r="248">
          <cell r="K248">
            <v>1022353001</v>
          </cell>
          <cell r="AK248">
            <v>45415</v>
          </cell>
          <cell r="AL248">
            <v>45537</v>
          </cell>
        </row>
        <row r="249">
          <cell r="K249">
            <v>81741130</v>
          </cell>
          <cell r="AK249">
            <v>45427</v>
          </cell>
          <cell r="AL249">
            <v>45549</v>
          </cell>
        </row>
        <row r="250">
          <cell r="K250">
            <v>79913201</v>
          </cell>
          <cell r="AK250">
            <v>45419</v>
          </cell>
          <cell r="AL250">
            <v>45541</v>
          </cell>
        </row>
        <row r="251">
          <cell r="K251">
            <v>1031146656</v>
          </cell>
          <cell r="AK251">
            <v>45415</v>
          </cell>
          <cell r="AL251">
            <v>45537</v>
          </cell>
        </row>
        <row r="252">
          <cell r="K252">
            <v>1010163855</v>
          </cell>
          <cell r="AK252">
            <v>45418</v>
          </cell>
          <cell r="AL252">
            <v>45631</v>
          </cell>
        </row>
        <row r="253">
          <cell r="K253">
            <v>1030616548</v>
          </cell>
          <cell r="AK253">
            <v>45414</v>
          </cell>
          <cell r="AL253">
            <v>45536</v>
          </cell>
        </row>
        <row r="254">
          <cell r="K254">
            <v>79659938</v>
          </cell>
          <cell r="AK254">
            <v>45414</v>
          </cell>
          <cell r="AL254">
            <v>45597</v>
          </cell>
        </row>
        <row r="255">
          <cell r="K255">
            <v>79693472</v>
          </cell>
          <cell r="AK255">
            <v>45415</v>
          </cell>
          <cell r="AL255">
            <v>45537</v>
          </cell>
        </row>
        <row r="256">
          <cell r="K256">
            <v>1109265582</v>
          </cell>
          <cell r="AK256">
            <v>45415</v>
          </cell>
          <cell r="AL256">
            <v>45537</v>
          </cell>
        </row>
        <row r="257">
          <cell r="K257">
            <v>1022425891</v>
          </cell>
          <cell r="AK257">
            <v>45415</v>
          </cell>
          <cell r="AL257">
            <v>45537</v>
          </cell>
        </row>
        <row r="258">
          <cell r="K258">
            <v>80803851</v>
          </cell>
          <cell r="AK258">
            <v>45415</v>
          </cell>
          <cell r="AL258">
            <v>45537</v>
          </cell>
        </row>
        <row r="259">
          <cell r="K259">
            <v>52740749</v>
          </cell>
          <cell r="AK259">
            <v>45414</v>
          </cell>
          <cell r="AL259">
            <v>45536</v>
          </cell>
        </row>
        <row r="260">
          <cell r="K260">
            <v>1016027524</v>
          </cell>
          <cell r="AK260">
            <v>45415</v>
          </cell>
          <cell r="AL260">
            <v>45537</v>
          </cell>
        </row>
        <row r="261">
          <cell r="K261">
            <v>79497760</v>
          </cell>
          <cell r="AK261">
            <v>45415</v>
          </cell>
          <cell r="AL261">
            <v>45537</v>
          </cell>
        </row>
        <row r="262">
          <cell r="K262">
            <v>80163928</v>
          </cell>
          <cell r="AK262">
            <v>45419</v>
          </cell>
          <cell r="AL262">
            <v>45541</v>
          </cell>
        </row>
        <row r="263">
          <cell r="K263">
            <v>1026290016</v>
          </cell>
          <cell r="AK263">
            <v>45419</v>
          </cell>
          <cell r="AL263">
            <v>45541</v>
          </cell>
        </row>
        <row r="264">
          <cell r="K264">
            <v>1018475407</v>
          </cell>
          <cell r="AK264">
            <v>45420</v>
          </cell>
          <cell r="AL264">
            <v>45603</v>
          </cell>
        </row>
        <row r="265">
          <cell r="K265">
            <v>80005278</v>
          </cell>
          <cell r="AK265">
            <v>45415</v>
          </cell>
          <cell r="AL265">
            <v>45537</v>
          </cell>
        </row>
        <row r="266">
          <cell r="K266">
            <v>1018408323</v>
          </cell>
          <cell r="AK266">
            <v>45420</v>
          </cell>
          <cell r="AL266">
            <v>45542</v>
          </cell>
        </row>
        <row r="267">
          <cell r="K267">
            <v>1032458369</v>
          </cell>
          <cell r="AK267">
            <v>45419</v>
          </cell>
          <cell r="AL267">
            <v>45541</v>
          </cell>
        </row>
        <row r="268">
          <cell r="K268">
            <v>52192938</v>
          </cell>
          <cell r="AK268">
            <v>45421</v>
          </cell>
          <cell r="AL268">
            <v>45543</v>
          </cell>
        </row>
        <row r="269">
          <cell r="K269">
            <v>9013910051</v>
          </cell>
          <cell r="AK269">
            <v>45419</v>
          </cell>
          <cell r="AL269">
            <v>45475</v>
          </cell>
        </row>
        <row r="270">
          <cell r="K270">
            <v>1014262862</v>
          </cell>
          <cell r="AK270">
            <v>45420</v>
          </cell>
          <cell r="AL270">
            <v>45542</v>
          </cell>
        </row>
        <row r="271">
          <cell r="K271">
            <v>79815095</v>
          </cell>
          <cell r="AK271">
            <v>45421</v>
          </cell>
          <cell r="AL271">
            <v>45543</v>
          </cell>
        </row>
        <row r="272">
          <cell r="K272">
            <v>1032495242</v>
          </cell>
          <cell r="AK272">
            <v>45427</v>
          </cell>
          <cell r="AL272">
            <v>45549</v>
          </cell>
        </row>
        <row r="273">
          <cell r="K273">
            <v>1012324496</v>
          </cell>
          <cell r="AK273">
            <v>45427</v>
          </cell>
          <cell r="AL273">
            <v>45549</v>
          </cell>
        </row>
        <row r="274">
          <cell r="K274">
            <v>1018456858</v>
          </cell>
          <cell r="AK274">
            <v>45419</v>
          </cell>
          <cell r="AL274">
            <v>45541</v>
          </cell>
        </row>
        <row r="275">
          <cell r="K275">
            <v>1022326309</v>
          </cell>
          <cell r="AK275">
            <v>45426</v>
          </cell>
          <cell r="AL275">
            <v>45548</v>
          </cell>
        </row>
        <row r="276">
          <cell r="K276">
            <v>52474474</v>
          </cell>
          <cell r="AK276">
            <v>45420</v>
          </cell>
          <cell r="AL276">
            <v>45542</v>
          </cell>
        </row>
        <row r="277">
          <cell r="K277">
            <v>82393070</v>
          </cell>
          <cell r="AK277">
            <v>45427</v>
          </cell>
          <cell r="AL277">
            <v>45549</v>
          </cell>
        </row>
        <row r="278">
          <cell r="K278">
            <v>33226047</v>
          </cell>
          <cell r="AK278">
            <v>45419</v>
          </cell>
          <cell r="AL278">
            <v>45541</v>
          </cell>
        </row>
        <row r="279">
          <cell r="K279">
            <v>1012347584</v>
          </cell>
          <cell r="AK279">
            <v>45421</v>
          </cell>
          <cell r="AL279">
            <v>45543</v>
          </cell>
        </row>
        <row r="280">
          <cell r="K280">
            <v>830103828</v>
          </cell>
          <cell r="AK280">
            <v>45421</v>
          </cell>
          <cell r="AL280">
            <v>45721</v>
          </cell>
        </row>
        <row r="281">
          <cell r="K281">
            <v>1023933062</v>
          </cell>
          <cell r="AK281">
            <v>45429</v>
          </cell>
          <cell r="AL281">
            <v>45551</v>
          </cell>
        </row>
        <row r="282">
          <cell r="K282">
            <v>52379149</v>
          </cell>
          <cell r="AK282">
            <v>45429</v>
          </cell>
          <cell r="AL282">
            <v>45551</v>
          </cell>
        </row>
        <row r="283">
          <cell r="K283">
            <v>1073234338</v>
          </cell>
          <cell r="AK283">
            <v>45426</v>
          </cell>
          <cell r="AL283">
            <v>45548</v>
          </cell>
        </row>
        <row r="284">
          <cell r="K284">
            <v>79839761</v>
          </cell>
          <cell r="AK284">
            <v>45428</v>
          </cell>
          <cell r="AL284">
            <v>45550</v>
          </cell>
        </row>
        <row r="285">
          <cell r="K285">
            <v>39536341</v>
          </cell>
          <cell r="AK285">
            <v>45426</v>
          </cell>
          <cell r="AL285">
            <v>45548</v>
          </cell>
        </row>
        <row r="286">
          <cell r="K286">
            <v>52770087</v>
          </cell>
          <cell r="AK286">
            <v>45426</v>
          </cell>
          <cell r="AL286">
            <v>45548</v>
          </cell>
        </row>
        <row r="287">
          <cell r="K287">
            <v>1015442789</v>
          </cell>
          <cell r="AK287">
            <v>45429</v>
          </cell>
          <cell r="AL287">
            <v>45551</v>
          </cell>
        </row>
        <row r="288">
          <cell r="K288">
            <v>1031169666</v>
          </cell>
          <cell r="AK288">
            <v>45428</v>
          </cell>
          <cell r="AL288">
            <v>45550</v>
          </cell>
        </row>
        <row r="289">
          <cell r="K289">
            <v>1030687031</v>
          </cell>
          <cell r="AK289">
            <v>45433</v>
          </cell>
          <cell r="AL289">
            <v>45616</v>
          </cell>
        </row>
        <row r="290">
          <cell r="K290">
            <v>15618990</v>
          </cell>
          <cell r="AK290">
            <v>45427</v>
          </cell>
          <cell r="AL290">
            <v>45549</v>
          </cell>
        </row>
        <row r="291">
          <cell r="K291">
            <v>1030564162</v>
          </cell>
          <cell r="AK291">
            <v>45428</v>
          </cell>
          <cell r="AL291">
            <v>45550</v>
          </cell>
        </row>
        <row r="292">
          <cell r="K292" t="str">
            <v>ANULADO</v>
          </cell>
          <cell r="AK292" t="str">
            <v>ANULADO</v>
          </cell>
          <cell r="AL292" t="str">
            <v>ANULADO</v>
          </cell>
        </row>
        <row r="293">
          <cell r="K293">
            <v>1030536968</v>
          </cell>
          <cell r="AK293">
            <v>45464</v>
          </cell>
          <cell r="AL293">
            <v>45585</v>
          </cell>
        </row>
        <row r="294">
          <cell r="K294">
            <v>1000048455</v>
          </cell>
          <cell r="AK294">
            <v>45435</v>
          </cell>
          <cell r="AL294">
            <v>45618</v>
          </cell>
        </row>
        <row r="295">
          <cell r="K295">
            <v>12130178</v>
          </cell>
          <cell r="AK295">
            <v>45429</v>
          </cell>
          <cell r="AL295">
            <v>45551</v>
          </cell>
        </row>
        <row r="296">
          <cell r="K296">
            <v>1068928648</v>
          </cell>
          <cell r="AK296">
            <v>45433</v>
          </cell>
          <cell r="AL296">
            <v>45555</v>
          </cell>
        </row>
        <row r="297">
          <cell r="K297">
            <v>1131107878</v>
          </cell>
          <cell r="AK297">
            <v>45422</v>
          </cell>
          <cell r="AL297">
            <v>45544</v>
          </cell>
        </row>
        <row r="298">
          <cell r="K298">
            <v>53161176</v>
          </cell>
          <cell r="AK298">
            <v>45419</v>
          </cell>
          <cell r="AL298">
            <v>45541</v>
          </cell>
        </row>
        <row r="299">
          <cell r="K299">
            <v>1026293937</v>
          </cell>
          <cell r="AK299">
            <v>45426</v>
          </cell>
          <cell r="AL299">
            <v>45548</v>
          </cell>
        </row>
        <row r="300">
          <cell r="K300">
            <v>37392818</v>
          </cell>
          <cell r="AK300">
            <v>45435</v>
          </cell>
          <cell r="AL300">
            <v>45618</v>
          </cell>
        </row>
        <row r="301">
          <cell r="K301">
            <v>19380346</v>
          </cell>
          <cell r="AK301">
            <v>45432</v>
          </cell>
          <cell r="AL301">
            <v>45554</v>
          </cell>
        </row>
        <row r="302">
          <cell r="K302">
            <v>1013669642</v>
          </cell>
          <cell r="AK302">
            <v>45427</v>
          </cell>
          <cell r="AL302">
            <v>45549</v>
          </cell>
        </row>
        <row r="303">
          <cell r="K303">
            <v>1022327202</v>
          </cell>
          <cell r="AK303">
            <v>45422</v>
          </cell>
          <cell r="AL303">
            <v>45544</v>
          </cell>
        </row>
        <row r="304">
          <cell r="K304">
            <v>52331565</v>
          </cell>
          <cell r="AK304">
            <v>45428</v>
          </cell>
          <cell r="AL304">
            <v>45550</v>
          </cell>
        </row>
        <row r="305">
          <cell r="K305">
            <v>1030579348</v>
          </cell>
          <cell r="AK305">
            <v>45432</v>
          </cell>
          <cell r="AL305">
            <v>45615</v>
          </cell>
        </row>
        <row r="306">
          <cell r="K306">
            <v>53910789</v>
          </cell>
          <cell r="AK306">
            <v>45429</v>
          </cell>
          <cell r="AL306">
            <v>45551</v>
          </cell>
        </row>
        <row r="307">
          <cell r="K307">
            <v>26421174</v>
          </cell>
          <cell r="AK307">
            <v>45427</v>
          </cell>
          <cell r="AL307">
            <v>45549</v>
          </cell>
        </row>
        <row r="308">
          <cell r="K308">
            <v>5206804</v>
          </cell>
          <cell r="AK308">
            <v>45429</v>
          </cell>
          <cell r="AL308">
            <v>45551</v>
          </cell>
        </row>
        <row r="309">
          <cell r="K309">
            <v>51791758</v>
          </cell>
          <cell r="AK309">
            <v>45429</v>
          </cell>
          <cell r="AL309">
            <v>45551</v>
          </cell>
        </row>
        <row r="310">
          <cell r="K310">
            <v>10184012</v>
          </cell>
          <cell r="AK310">
            <v>45429</v>
          </cell>
          <cell r="AL310">
            <v>45551</v>
          </cell>
        </row>
        <row r="311">
          <cell r="K311">
            <v>1030545637</v>
          </cell>
          <cell r="AK311">
            <v>45429</v>
          </cell>
          <cell r="AL311">
            <v>45551</v>
          </cell>
        </row>
        <row r="312">
          <cell r="K312">
            <v>1022341629</v>
          </cell>
          <cell r="AK312">
            <v>45429</v>
          </cell>
          <cell r="AL312">
            <v>45551</v>
          </cell>
        </row>
        <row r="313">
          <cell r="K313">
            <v>1023868728</v>
          </cell>
          <cell r="AK313">
            <v>45433</v>
          </cell>
          <cell r="AL313">
            <v>45616</v>
          </cell>
        </row>
        <row r="314">
          <cell r="K314">
            <v>1022421776</v>
          </cell>
          <cell r="AK314">
            <v>45429</v>
          </cell>
          <cell r="AL314">
            <v>45551</v>
          </cell>
        </row>
        <row r="315">
          <cell r="K315">
            <v>1019016609</v>
          </cell>
          <cell r="AK315">
            <v>45463</v>
          </cell>
          <cell r="AL315">
            <v>45584</v>
          </cell>
        </row>
        <row r="316">
          <cell r="K316">
            <v>1030572471</v>
          </cell>
          <cell r="AK316">
            <v>45428</v>
          </cell>
          <cell r="AL316">
            <v>45611</v>
          </cell>
        </row>
        <row r="317">
          <cell r="K317">
            <v>1032486381</v>
          </cell>
          <cell r="AK317">
            <v>45429</v>
          </cell>
          <cell r="AL317">
            <v>45551</v>
          </cell>
        </row>
        <row r="318">
          <cell r="K318">
            <v>1012347020</v>
          </cell>
          <cell r="AK318">
            <v>45429</v>
          </cell>
          <cell r="AL318">
            <v>45551</v>
          </cell>
        </row>
        <row r="319">
          <cell r="K319">
            <v>79687438</v>
          </cell>
          <cell r="AK319">
            <v>45429</v>
          </cell>
          <cell r="AL319">
            <v>45551</v>
          </cell>
        </row>
        <row r="320">
          <cell r="K320">
            <v>52358575</v>
          </cell>
          <cell r="AK320">
            <v>45433</v>
          </cell>
          <cell r="AL320">
            <v>45555</v>
          </cell>
        </row>
        <row r="321">
          <cell r="K321">
            <v>1030698842</v>
          </cell>
          <cell r="AK321">
            <v>45432</v>
          </cell>
          <cell r="AL321">
            <v>45554</v>
          </cell>
        </row>
        <row r="322">
          <cell r="K322">
            <v>1018423041</v>
          </cell>
          <cell r="AK322">
            <v>45447</v>
          </cell>
          <cell r="AL322">
            <v>45568</v>
          </cell>
        </row>
        <row r="323">
          <cell r="K323">
            <v>1018491929</v>
          </cell>
          <cell r="AK323">
            <v>45447</v>
          </cell>
          <cell r="AL323">
            <v>45629</v>
          </cell>
        </row>
        <row r="324">
          <cell r="K324">
            <v>1026295354</v>
          </cell>
          <cell r="AK324">
            <v>45447</v>
          </cell>
          <cell r="AL324">
            <v>45602</v>
          </cell>
        </row>
        <row r="325">
          <cell r="K325">
            <v>1031166610</v>
          </cell>
          <cell r="AK325">
            <v>45432</v>
          </cell>
          <cell r="AL325">
            <v>45615</v>
          </cell>
        </row>
        <row r="326">
          <cell r="K326">
            <v>79989849</v>
          </cell>
          <cell r="AK326">
            <v>45432</v>
          </cell>
          <cell r="AL326">
            <v>45615</v>
          </cell>
        </row>
        <row r="327">
          <cell r="K327">
            <v>1018470130</v>
          </cell>
          <cell r="AK327">
            <v>45433</v>
          </cell>
          <cell r="AL327">
            <v>45616</v>
          </cell>
        </row>
        <row r="328">
          <cell r="K328">
            <v>1000134441</v>
          </cell>
          <cell r="AK328">
            <v>45440</v>
          </cell>
          <cell r="AL328">
            <v>45623</v>
          </cell>
        </row>
        <row r="329">
          <cell r="K329">
            <v>80223000</v>
          </cell>
          <cell r="AK329">
            <v>45429</v>
          </cell>
          <cell r="AL329">
            <v>45551</v>
          </cell>
        </row>
        <row r="330">
          <cell r="K330">
            <v>80727904</v>
          </cell>
          <cell r="AK330">
            <v>45436</v>
          </cell>
          <cell r="AL330">
            <v>45619</v>
          </cell>
        </row>
        <row r="331">
          <cell r="K331">
            <v>52539224</v>
          </cell>
          <cell r="AK331">
            <v>45433</v>
          </cell>
          <cell r="AL331">
            <v>45555</v>
          </cell>
        </row>
        <row r="332">
          <cell r="K332">
            <v>79655150</v>
          </cell>
          <cell r="AK332">
            <v>45435</v>
          </cell>
          <cell r="AL332">
            <v>45557</v>
          </cell>
        </row>
        <row r="333">
          <cell r="K333">
            <v>1032392924</v>
          </cell>
          <cell r="AK333">
            <v>45433</v>
          </cell>
          <cell r="AL333">
            <v>45555</v>
          </cell>
        </row>
        <row r="334">
          <cell r="K334">
            <v>1033732279</v>
          </cell>
          <cell r="AK334">
            <v>45436</v>
          </cell>
          <cell r="AL334">
            <v>45619</v>
          </cell>
        </row>
        <row r="335">
          <cell r="K335">
            <v>80771905</v>
          </cell>
          <cell r="AK335">
            <v>45449</v>
          </cell>
          <cell r="AL335">
            <v>45631</v>
          </cell>
        </row>
        <row r="336">
          <cell r="K336">
            <v>51657259</v>
          </cell>
          <cell r="AK336">
            <v>45447</v>
          </cell>
          <cell r="AL336">
            <v>45568</v>
          </cell>
        </row>
        <row r="337">
          <cell r="K337">
            <v>1030587457</v>
          </cell>
          <cell r="AK337">
            <v>45440</v>
          </cell>
          <cell r="AL337">
            <v>45623</v>
          </cell>
        </row>
        <row r="338">
          <cell r="K338">
            <v>52021745</v>
          </cell>
          <cell r="AK338">
            <v>45435</v>
          </cell>
          <cell r="AL338">
            <v>45557</v>
          </cell>
        </row>
        <row r="339">
          <cell r="K339">
            <v>1007863771</v>
          </cell>
          <cell r="AK339">
            <v>45442</v>
          </cell>
          <cell r="AL339">
            <v>45625</v>
          </cell>
        </row>
        <row r="340">
          <cell r="K340">
            <v>1018451804</v>
          </cell>
          <cell r="AK340">
            <v>45436</v>
          </cell>
          <cell r="AL340">
            <v>45619</v>
          </cell>
        </row>
        <row r="341">
          <cell r="K341">
            <v>52206710</v>
          </cell>
          <cell r="AK341">
            <v>45435</v>
          </cell>
          <cell r="AL341">
            <v>45618</v>
          </cell>
        </row>
        <row r="342">
          <cell r="K342">
            <v>52083320</v>
          </cell>
          <cell r="AK342">
            <v>45433</v>
          </cell>
          <cell r="AL342">
            <v>45616</v>
          </cell>
        </row>
        <row r="343">
          <cell r="K343">
            <v>1078368894</v>
          </cell>
          <cell r="AK343">
            <v>45436</v>
          </cell>
          <cell r="AL343">
            <v>45558</v>
          </cell>
        </row>
        <row r="344">
          <cell r="K344">
            <v>1030572276</v>
          </cell>
          <cell r="AK344">
            <v>45435</v>
          </cell>
          <cell r="AL344">
            <v>45557</v>
          </cell>
        </row>
        <row r="345">
          <cell r="K345">
            <v>1026289661</v>
          </cell>
          <cell r="AK345">
            <v>45439</v>
          </cell>
          <cell r="AL345">
            <v>45561</v>
          </cell>
        </row>
        <row r="346">
          <cell r="K346">
            <v>1020793728</v>
          </cell>
          <cell r="AK346">
            <v>45435</v>
          </cell>
          <cell r="AL346">
            <v>45557</v>
          </cell>
        </row>
        <row r="347">
          <cell r="K347">
            <v>52528683</v>
          </cell>
          <cell r="AK347">
            <v>45435</v>
          </cell>
          <cell r="AL347">
            <v>45557</v>
          </cell>
        </row>
        <row r="348">
          <cell r="K348">
            <v>53080691</v>
          </cell>
          <cell r="AK348">
            <v>45434</v>
          </cell>
          <cell r="AL348">
            <v>45505</v>
          </cell>
        </row>
        <row r="349">
          <cell r="K349">
            <v>1013615605</v>
          </cell>
          <cell r="AK349">
            <v>45450</v>
          </cell>
          <cell r="AL349">
            <v>45632</v>
          </cell>
        </row>
        <row r="350">
          <cell r="K350">
            <v>1085926547</v>
          </cell>
          <cell r="AK350">
            <v>45448</v>
          </cell>
          <cell r="AL350">
            <v>45569</v>
          </cell>
        </row>
        <row r="351">
          <cell r="K351">
            <v>1018454328</v>
          </cell>
          <cell r="AK351">
            <v>45442</v>
          </cell>
          <cell r="AL351">
            <v>45544</v>
          </cell>
        </row>
        <row r="352">
          <cell r="K352">
            <v>1030600770</v>
          </cell>
          <cell r="AK352">
            <v>45443</v>
          </cell>
          <cell r="AL352">
            <v>45626</v>
          </cell>
        </row>
        <row r="353">
          <cell r="K353">
            <v>80061073</v>
          </cell>
          <cell r="AK353">
            <v>45435</v>
          </cell>
          <cell r="AL353">
            <v>45618</v>
          </cell>
        </row>
        <row r="354">
          <cell r="K354">
            <v>1026269238</v>
          </cell>
          <cell r="AK354">
            <v>45436</v>
          </cell>
          <cell r="AL354">
            <v>45558</v>
          </cell>
        </row>
        <row r="355">
          <cell r="K355">
            <v>1032382170</v>
          </cell>
          <cell r="AK355">
            <v>45434</v>
          </cell>
          <cell r="AL355">
            <v>45617</v>
          </cell>
        </row>
        <row r="356">
          <cell r="K356">
            <v>52858969</v>
          </cell>
          <cell r="AK356">
            <v>45440</v>
          </cell>
          <cell r="AL356">
            <v>45623</v>
          </cell>
        </row>
        <row r="357">
          <cell r="K357">
            <v>51914751</v>
          </cell>
          <cell r="AK357">
            <v>45440</v>
          </cell>
          <cell r="AL357">
            <v>45576</v>
          </cell>
        </row>
        <row r="358">
          <cell r="K358">
            <v>900799267</v>
          </cell>
          <cell r="AK358">
            <v>45455</v>
          </cell>
          <cell r="AL358">
            <v>45592</v>
          </cell>
        </row>
        <row r="359">
          <cell r="K359">
            <v>1010224451</v>
          </cell>
          <cell r="AK359">
            <v>45435</v>
          </cell>
          <cell r="AL359">
            <v>45557</v>
          </cell>
        </row>
        <row r="360">
          <cell r="K360">
            <v>1010235480</v>
          </cell>
          <cell r="AK360">
            <v>45440</v>
          </cell>
          <cell r="AL360">
            <v>45562</v>
          </cell>
        </row>
        <row r="361">
          <cell r="K361">
            <v>19372059</v>
          </cell>
          <cell r="AK361">
            <v>45447</v>
          </cell>
          <cell r="AL361">
            <v>45568</v>
          </cell>
        </row>
        <row r="362">
          <cell r="K362">
            <v>80232537</v>
          </cell>
          <cell r="AK362">
            <v>45435</v>
          </cell>
          <cell r="AL362">
            <v>45506</v>
          </cell>
        </row>
        <row r="363">
          <cell r="K363">
            <v>1033743695</v>
          </cell>
          <cell r="AK363">
            <v>45439</v>
          </cell>
          <cell r="AL363">
            <v>45561</v>
          </cell>
        </row>
        <row r="364">
          <cell r="K364">
            <v>53099186</v>
          </cell>
          <cell r="AK364">
            <v>45440</v>
          </cell>
          <cell r="AL364">
            <v>45562</v>
          </cell>
        </row>
        <row r="365">
          <cell r="K365">
            <v>1023956906</v>
          </cell>
          <cell r="AK365">
            <v>45454</v>
          </cell>
          <cell r="AL365">
            <v>45636</v>
          </cell>
        </row>
        <row r="366">
          <cell r="K366">
            <v>1026569850</v>
          </cell>
          <cell r="AK366">
            <v>45454</v>
          </cell>
          <cell r="AL366">
            <v>45575</v>
          </cell>
        </row>
        <row r="367">
          <cell r="K367">
            <v>52009545</v>
          </cell>
          <cell r="AK367">
            <v>45443</v>
          </cell>
          <cell r="AL367">
            <v>45626</v>
          </cell>
        </row>
        <row r="368">
          <cell r="K368">
            <v>1013656823</v>
          </cell>
          <cell r="AK368">
            <v>45441</v>
          </cell>
          <cell r="AL368">
            <v>45624</v>
          </cell>
        </row>
        <row r="369">
          <cell r="K369">
            <v>23783674</v>
          </cell>
          <cell r="AK369">
            <v>45439</v>
          </cell>
          <cell r="AL369">
            <v>45622</v>
          </cell>
        </row>
        <row r="370">
          <cell r="K370">
            <v>52314199</v>
          </cell>
          <cell r="AK370">
            <v>45442</v>
          </cell>
          <cell r="AL370">
            <v>45564</v>
          </cell>
        </row>
        <row r="371">
          <cell r="K371">
            <v>52779922</v>
          </cell>
          <cell r="AK371">
            <v>45442</v>
          </cell>
          <cell r="AL371">
            <v>45564</v>
          </cell>
        </row>
        <row r="372">
          <cell r="K372">
            <v>80155748</v>
          </cell>
          <cell r="AK372">
            <v>45449</v>
          </cell>
          <cell r="AL372">
            <v>45631</v>
          </cell>
        </row>
        <row r="373">
          <cell r="K373">
            <v>1030538235</v>
          </cell>
          <cell r="AK373">
            <v>45463</v>
          </cell>
          <cell r="AL373">
            <v>45645</v>
          </cell>
        </row>
        <row r="374">
          <cell r="K374">
            <v>39142898</v>
          </cell>
          <cell r="AK374">
            <v>45447</v>
          </cell>
          <cell r="AL374">
            <v>45629</v>
          </cell>
        </row>
        <row r="375">
          <cell r="K375">
            <v>1018492884</v>
          </cell>
          <cell r="AK375">
            <v>45443</v>
          </cell>
          <cell r="AL375">
            <v>45626</v>
          </cell>
        </row>
        <row r="376">
          <cell r="K376">
            <v>1015418234</v>
          </cell>
          <cell r="AK376">
            <v>45443</v>
          </cell>
          <cell r="AL376">
            <v>45565</v>
          </cell>
        </row>
        <row r="377">
          <cell r="K377">
            <v>53115076</v>
          </cell>
          <cell r="AK377">
            <v>45443</v>
          </cell>
          <cell r="AL377">
            <v>45626</v>
          </cell>
        </row>
        <row r="378">
          <cell r="K378">
            <v>79725057</v>
          </cell>
          <cell r="AK378">
            <v>45442</v>
          </cell>
          <cell r="AL378">
            <v>45564</v>
          </cell>
        </row>
        <row r="379">
          <cell r="K379">
            <v>79298583</v>
          </cell>
          <cell r="AK379">
            <v>45447</v>
          </cell>
          <cell r="AL379">
            <v>45629</v>
          </cell>
        </row>
        <row r="380">
          <cell r="K380">
            <v>1022343444</v>
          </cell>
          <cell r="AK380">
            <v>45449</v>
          </cell>
          <cell r="AL380">
            <v>45631</v>
          </cell>
        </row>
        <row r="381">
          <cell r="K381">
            <v>1033731222</v>
          </cell>
          <cell r="AK381">
            <v>45443</v>
          </cell>
          <cell r="AL381">
            <v>45626</v>
          </cell>
        </row>
        <row r="382">
          <cell r="K382">
            <v>51834988</v>
          </cell>
          <cell r="AK382">
            <v>45447</v>
          </cell>
          <cell r="AL382">
            <v>45568</v>
          </cell>
        </row>
        <row r="383">
          <cell r="K383">
            <v>1018443981</v>
          </cell>
          <cell r="AK383">
            <v>45448</v>
          </cell>
          <cell r="AL383">
            <v>45630</v>
          </cell>
        </row>
        <row r="384">
          <cell r="K384">
            <v>11229555</v>
          </cell>
          <cell r="AK384">
            <v>45448</v>
          </cell>
          <cell r="AL384">
            <v>45569</v>
          </cell>
        </row>
        <row r="385">
          <cell r="K385">
            <v>53096538</v>
          </cell>
          <cell r="AK385">
            <v>45443</v>
          </cell>
          <cell r="AL385">
            <v>45565</v>
          </cell>
        </row>
        <row r="386">
          <cell r="K386">
            <v>52175905</v>
          </cell>
          <cell r="AK386">
            <v>45457</v>
          </cell>
          <cell r="AL386">
            <v>45578</v>
          </cell>
        </row>
        <row r="387">
          <cell r="K387">
            <v>43160122</v>
          </cell>
          <cell r="AK387">
            <v>45448</v>
          </cell>
          <cell r="AL387">
            <v>45630</v>
          </cell>
        </row>
        <row r="388">
          <cell r="K388">
            <v>1047340938</v>
          </cell>
          <cell r="AK388">
            <v>45448</v>
          </cell>
          <cell r="AL388">
            <v>45630</v>
          </cell>
        </row>
        <row r="389">
          <cell r="K389">
            <v>52763280</v>
          </cell>
          <cell r="AK389">
            <v>45454</v>
          </cell>
          <cell r="AL389">
            <v>45636</v>
          </cell>
        </row>
        <row r="390">
          <cell r="K390">
            <v>1016062102</v>
          </cell>
          <cell r="AK390">
            <v>45456</v>
          </cell>
          <cell r="AL390">
            <v>45638</v>
          </cell>
        </row>
        <row r="391">
          <cell r="K391">
            <v>80153560</v>
          </cell>
          <cell r="AK391">
            <v>45450</v>
          </cell>
          <cell r="AL391">
            <v>45571</v>
          </cell>
        </row>
        <row r="392">
          <cell r="K392">
            <v>80229942</v>
          </cell>
          <cell r="AK392">
            <v>45454</v>
          </cell>
          <cell r="AL392">
            <v>45636</v>
          </cell>
        </row>
        <row r="393">
          <cell r="K393">
            <v>1192746397</v>
          </cell>
          <cell r="AK393">
            <v>45448</v>
          </cell>
          <cell r="AL393">
            <v>45630</v>
          </cell>
        </row>
        <row r="394">
          <cell r="K394">
            <v>1026592120</v>
          </cell>
          <cell r="AK394">
            <v>45454</v>
          </cell>
          <cell r="AL394">
            <v>45575</v>
          </cell>
        </row>
        <row r="395">
          <cell r="K395">
            <v>52095086</v>
          </cell>
          <cell r="AK395">
            <v>45448</v>
          </cell>
          <cell r="AL395">
            <v>45630</v>
          </cell>
        </row>
        <row r="396">
          <cell r="K396">
            <v>1031155463</v>
          </cell>
          <cell r="AK396">
            <v>45462</v>
          </cell>
          <cell r="AL396">
            <v>45644</v>
          </cell>
        </row>
        <row r="397">
          <cell r="K397">
            <v>1233510730</v>
          </cell>
          <cell r="AK397">
            <v>45460</v>
          </cell>
          <cell r="AL397">
            <v>45642</v>
          </cell>
        </row>
        <row r="398">
          <cell r="K398">
            <v>52603775</v>
          </cell>
          <cell r="AK398">
            <v>45456</v>
          </cell>
          <cell r="AL398">
            <v>45577</v>
          </cell>
        </row>
        <row r="399">
          <cell r="K399">
            <v>1024540712</v>
          </cell>
          <cell r="AK399">
            <v>45447</v>
          </cell>
          <cell r="AL399">
            <v>45568</v>
          </cell>
        </row>
        <row r="400">
          <cell r="K400">
            <v>1022414834</v>
          </cell>
          <cell r="AK400">
            <v>45448</v>
          </cell>
          <cell r="AL400">
            <v>45630</v>
          </cell>
        </row>
        <row r="401">
          <cell r="K401">
            <v>79576403</v>
          </cell>
          <cell r="AK401">
            <v>45449</v>
          </cell>
          <cell r="AL401">
            <v>45631</v>
          </cell>
        </row>
        <row r="402">
          <cell r="K402">
            <v>51730860</v>
          </cell>
          <cell r="AK402">
            <v>45448</v>
          </cell>
          <cell r="AL402">
            <v>45638</v>
          </cell>
        </row>
        <row r="403">
          <cell r="K403">
            <v>79597468</v>
          </cell>
          <cell r="AK403">
            <v>45448</v>
          </cell>
          <cell r="AL403">
            <v>45630</v>
          </cell>
        </row>
        <row r="404">
          <cell r="K404">
            <v>52352454</v>
          </cell>
          <cell r="AK404">
            <v>45443</v>
          </cell>
          <cell r="AL404">
            <v>45588</v>
          </cell>
        </row>
        <row r="405">
          <cell r="K405">
            <v>79925170</v>
          </cell>
          <cell r="AK405">
            <v>45449</v>
          </cell>
          <cell r="AL405">
            <v>45570</v>
          </cell>
        </row>
        <row r="406">
          <cell r="K406">
            <v>80217520</v>
          </cell>
          <cell r="AK406">
            <v>45450</v>
          </cell>
          <cell r="AL406">
            <v>45632</v>
          </cell>
        </row>
        <row r="407">
          <cell r="K407">
            <v>1012455807</v>
          </cell>
          <cell r="AK407">
            <v>45450</v>
          </cell>
          <cell r="AL407">
            <v>45632</v>
          </cell>
        </row>
        <row r="408">
          <cell r="K408">
            <v>1018478868</v>
          </cell>
          <cell r="AK408">
            <v>45447</v>
          </cell>
          <cell r="AL408">
            <v>45629</v>
          </cell>
        </row>
        <row r="409">
          <cell r="K409">
            <v>1012339603</v>
          </cell>
          <cell r="AK409">
            <v>45447</v>
          </cell>
          <cell r="AL409">
            <v>45629</v>
          </cell>
        </row>
        <row r="410">
          <cell r="K410">
            <v>1136883308</v>
          </cell>
          <cell r="AK410">
            <v>45454</v>
          </cell>
          <cell r="AL410">
            <v>45575</v>
          </cell>
        </row>
        <row r="411">
          <cell r="K411">
            <v>79054900</v>
          </cell>
          <cell r="AK411">
            <v>45455</v>
          </cell>
          <cell r="AL411">
            <v>45576</v>
          </cell>
        </row>
        <row r="412">
          <cell r="K412">
            <v>40326055</v>
          </cell>
          <cell r="AK412">
            <v>45449</v>
          </cell>
          <cell r="AL412">
            <v>45570</v>
          </cell>
        </row>
        <row r="413">
          <cell r="K413" t="str">
            <v>ANULADO</v>
          </cell>
          <cell r="AK413" t="str">
            <v>ANULADO</v>
          </cell>
          <cell r="AL413" t="str">
            <v>ANULADO</v>
          </cell>
        </row>
        <row r="414">
          <cell r="K414">
            <v>1014205092</v>
          </cell>
          <cell r="AK414">
            <v>45457</v>
          </cell>
          <cell r="AL414">
            <v>45578</v>
          </cell>
        </row>
        <row r="415">
          <cell r="K415">
            <v>1032499962</v>
          </cell>
          <cell r="AK415">
            <v>45476</v>
          </cell>
          <cell r="AL415">
            <v>45598</v>
          </cell>
        </row>
        <row r="416">
          <cell r="K416" t="str">
            <v>ANULADO</v>
          </cell>
          <cell r="AK416" t="str">
            <v>ANULADO</v>
          </cell>
          <cell r="AL416" t="str">
            <v>ANULADO</v>
          </cell>
        </row>
        <row r="417">
          <cell r="K417" t="str">
            <v>ANULADO</v>
          </cell>
          <cell r="AK417" t="str">
            <v>ANULADO</v>
          </cell>
          <cell r="AL417" t="str">
            <v>ANULADO</v>
          </cell>
        </row>
        <row r="418">
          <cell r="K418">
            <v>901834572</v>
          </cell>
          <cell r="AK418">
            <v>45442</v>
          </cell>
          <cell r="AL418">
            <v>45721</v>
          </cell>
        </row>
        <row r="419">
          <cell r="K419">
            <v>80797902</v>
          </cell>
          <cell r="AK419">
            <v>45449</v>
          </cell>
          <cell r="AL419">
            <v>45631</v>
          </cell>
        </row>
        <row r="420">
          <cell r="K420">
            <v>79961552</v>
          </cell>
          <cell r="AK420">
            <v>45450</v>
          </cell>
          <cell r="AL420">
            <v>45632</v>
          </cell>
        </row>
        <row r="421">
          <cell r="K421">
            <v>1018402173</v>
          </cell>
          <cell r="AK421">
            <v>45455</v>
          </cell>
          <cell r="AL421">
            <v>45637</v>
          </cell>
        </row>
        <row r="422">
          <cell r="K422">
            <v>1019068108</v>
          </cell>
          <cell r="AK422">
            <v>45463</v>
          </cell>
          <cell r="AL422">
            <v>45645</v>
          </cell>
        </row>
        <row r="423">
          <cell r="K423">
            <v>1049644774</v>
          </cell>
          <cell r="AK423">
            <v>45455</v>
          </cell>
          <cell r="AL423">
            <v>45576</v>
          </cell>
        </row>
        <row r="424">
          <cell r="K424">
            <v>11185895</v>
          </cell>
          <cell r="AK424">
            <v>45456</v>
          </cell>
          <cell r="AL424">
            <v>45638</v>
          </cell>
        </row>
        <row r="425">
          <cell r="K425">
            <v>52933917</v>
          </cell>
          <cell r="AK425">
            <v>45464</v>
          </cell>
          <cell r="AL425">
            <v>45585</v>
          </cell>
        </row>
        <row r="426">
          <cell r="K426">
            <v>52974993</v>
          </cell>
          <cell r="AK426">
            <v>45454</v>
          </cell>
          <cell r="AL426">
            <v>45575</v>
          </cell>
        </row>
        <row r="427">
          <cell r="K427">
            <v>52356238</v>
          </cell>
          <cell r="AK427">
            <v>45461</v>
          </cell>
          <cell r="AL427">
            <v>45582</v>
          </cell>
        </row>
        <row r="428">
          <cell r="K428">
            <v>1030526451</v>
          </cell>
          <cell r="AK428">
            <v>45455</v>
          </cell>
          <cell r="AL428">
            <v>45637</v>
          </cell>
        </row>
        <row r="429">
          <cell r="K429">
            <v>1023961252</v>
          </cell>
          <cell r="AK429">
            <v>45462</v>
          </cell>
          <cell r="AL429">
            <v>45583</v>
          </cell>
        </row>
        <row r="430">
          <cell r="K430">
            <v>1030657472</v>
          </cell>
          <cell r="AK430">
            <v>45454</v>
          </cell>
          <cell r="AL430">
            <v>45636</v>
          </cell>
        </row>
        <row r="431">
          <cell r="K431">
            <v>1006966334</v>
          </cell>
          <cell r="AK431">
            <v>45469</v>
          </cell>
          <cell r="AL431">
            <v>45651</v>
          </cell>
        </row>
        <row r="432">
          <cell r="K432">
            <v>1014193169</v>
          </cell>
          <cell r="AK432">
            <v>45457</v>
          </cell>
          <cell r="AL432">
            <v>45639</v>
          </cell>
        </row>
        <row r="433">
          <cell r="K433">
            <v>80826041</v>
          </cell>
          <cell r="AK433">
            <v>45457</v>
          </cell>
          <cell r="AL433">
            <v>45578</v>
          </cell>
        </row>
        <row r="434">
          <cell r="K434">
            <v>1022371399</v>
          </cell>
          <cell r="AK434">
            <v>45455</v>
          </cell>
          <cell r="AL434">
            <v>45576</v>
          </cell>
        </row>
        <row r="435">
          <cell r="K435">
            <v>1014269807</v>
          </cell>
          <cell r="AK435">
            <v>45455</v>
          </cell>
          <cell r="AL435">
            <v>45637</v>
          </cell>
        </row>
        <row r="436">
          <cell r="K436">
            <v>79217881</v>
          </cell>
          <cell r="AK436">
            <v>45463</v>
          </cell>
          <cell r="AL436">
            <v>45645</v>
          </cell>
        </row>
        <row r="437">
          <cell r="K437">
            <v>52872670</v>
          </cell>
          <cell r="AK437">
            <v>45455</v>
          </cell>
          <cell r="AL437">
            <v>45637</v>
          </cell>
        </row>
        <row r="438">
          <cell r="K438">
            <v>53166907</v>
          </cell>
          <cell r="AK438">
            <v>45456</v>
          </cell>
          <cell r="AL438">
            <v>45577</v>
          </cell>
        </row>
        <row r="439">
          <cell r="K439">
            <v>53015257</v>
          </cell>
          <cell r="AK439">
            <v>45463</v>
          </cell>
          <cell r="AL439">
            <v>45645</v>
          </cell>
        </row>
        <row r="440">
          <cell r="K440">
            <v>16590073</v>
          </cell>
          <cell r="AK440">
            <v>45461</v>
          </cell>
          <cell r="AL440">
            <v>45582</v>
          </cell>
        </row>
        <row r="441">
          <cell r="K441" t="str">
            <v>ANULADO</v>
          </cell>
          <cell r="AK441" t="str">
            <v>ANULADO</v>
          </cell>
          <cell r="AL441" t="str">
            <v>ANULADO</v>
          </cell>
        </row>
        <row r="442">
          <cell r="K442">
            <v>52870578</v>
          </cell>
          <cell r="AK442">
            <v>45468</v>
          </cell>
          <cell r="AL442">
            <v>45589</v>
          </cell>
        </row>
        <row r="443">
          <cell r="K443">
            <v>1016004857</v>
          </cell>
          <cell r="AK443">
            <v>45460</v>
          </cell>
          <cell r="AL443">
            <v>45642</v>
          </cell>
        </row>
        <row r="444">
          <cell r="K444">
            <v>1054856290</v>
          </cell>
          <cell r="AK444">
            <v>45462</v>
          </cell>
          <cell r="AL444">
            <v>45583</v>
          </cell>
        </row>
        <row r="445">
          <cell r="K445">
            <v>52507798</v>
          </cell>
          <cell r="AK445">
            <v>45464</v>
          </cell>
          <cell r="AL445">
            <v>45646</v>
          </cell>
        </row>
        <row r="446">
          <cell r="K446">
            <v>1030573570</v>
          </cell>
          <cell r="AK446">
            <v>45463</v>
          </cell>
          <cell r="AL446">
            <v>45645</v>
          </cell>
        </row>
        <row r="447">
          <cell r="K447">
            <v>1033705078</v>
          </cell>
          <cell r="AK447">
            <v>45464</v>
          </cell>
          <cell r="AL447">
            <v>45646</v>
          </cell>
        </row>
        <row r="448">
          <cell r="K448">
            <v>79837038</v>
          </cell>
          <cell r="AK448">
            <v>45456</v>
          </cell>
          <cell r="AL448">
            <v>45638</v>
          </cell>
        </row>
        <row r="449">
          <cell r="K449">
            <v>1030681690</v>
          </cell>
          <cell r="AK449">
            <v>45457</v>
          </cell>
          <cell r="AL449">
            <v>45639</v>
          </cell>
        </row>
        <row r="450">
          <cell r="K450">
            <v>19273729</v>
          </cell>
          <cell r="AK450">
            <v>45457</v>
          </cell>
          <cell r="AL450">
            <v>45639</v>
          </cell>
        </row>
        <row r="451">
          <cell r="K451">
            <v>52702473</v>
          </cell>
          <cell r="AK451">
            <v>45461</v>
          </cell>
          <cell r="AL451">
            <v>45643</v>
          </cell>
        </row>
        <row r="452">
          <cell r="K452">
            <v>52841998</v>
          </cell>
          <cell r="AK452">
            <v>45460</v>
          </cell>
          <cell r="AL452">
            <v>45642</v>
          </cell>
        </row>
        <row r="453">
          <cell r="K453">
            <v>1064797331</v>
          </cell>
          <cell r="AK453">
            <v>45468</v>
          </cell>
          <cell r="AL453">
            <v>45650</v>
          </cell>
        </row>
        <row r="454">
          <cell r="K454">
            <v>79901146</v>
          </cell>
          <cell r="AK454">
            <v>45463</v>
          </cell>
          <cell r="AL454">
            <v>45584</v>
          </cell>
        </row>
        <row r="455">
          <cell r="K455">
            <v>79352706</v>
          </cell>
          <cell r="AK455">
            <v>45469</v>
          </cell>
          <cell r="AL455">
            <v>45590</v>
          </cell>
        </row>
        <row r="456">
          <cell r="K456">
            <v>1030621844</v>
          </cell>
          <cell r="AK456">
            <v>45457</v>
          </cell>
          <cell r="AL456">
            <v>45578</v>
          </cell>
        </row>
        <row r="457">
          <cell r="K457">
            <v>79514189</v>
          </cell>
          <cell r="AK457">
            <v>45462</v>
          </cell>
          <cell r="AL457">
            <v>45644</v>
          </cell>
        </row>
        <row r="458">
          <cell r="K458" t="str">
            <v>ANULADO</v>
          </cell>
          <cell r="AK458" t="str">
            <v>ANULADO</v>
          </cell>
          <cell r="AL458" t="str">
            <v>ANULADO</v>
          </cell>
        </row>
        <row r="459">
          <cell r="K459">
            <v>1023889393</v>
          </cell>
          <cell r="AK459">
            <v>45463</v>
          </cell>
          <cell r="AL459">
            <v>45645</v>
          </cell>
        </row>
        <row r="460">
          <cell r="K460">
            <v>79715890</v>
          </cell>
          <cell r="AK460">
            <v>45471</v>
          </cell>
          <cell r="AL460">
            <v>45653</v>
          </cell>
        </row>
        <row r="461">
          <cell r="K461">
            <v>1030596933</v>
          </cell>
          <cell r="AK461">
            <v>45475</v>
          </cell>
          <cell r="AL461">
            <v>45597</v>
          </cell>
        </row>
        <row r="462">
          <cell r="K462">
            <v>1116261080</v>
          </cell>
          <cell r="AK462">
            <v>45460</v>
          </cell>
          <cell r="AL462">
            <v>45642</v>
          </cell>
        </row>
        <row r="463">
          <cell r="K463">
            <v>52916237</v>
          </cell>
          <cell r="AK463">
            <v>45463</v>
          </cell>
          <cell r="AL463">
            <v>45645</v>
          </cell>
        </row>
        <row r="464">
          <cell r="K464">
            <v>1026259160</v>
          </cell>
          <cell r="AK464">
            <v>45464</v>
          </cell>
          <cell r="AL464">
            <v>45646</v>
          </cell>
        </row>
        <row r="465">
          <cell r="K465">
            <v>1032418687</v>
          </cell>
          <cell r="AK465">
            <v>45461</v>
          </cell>
          <cell r="AL465">
            <v>45643</v>
          </cell>
        </row>
        <row r="466">
          <cell r="K466">
            <v>80810526</v>
          </cell>
          <cell r="AK466">
            <v>45464</v>
          </cell>
          <cell r="AL466">
            <v>45585</v>
          </cell>
        </row>
        <row r="467">
          <cell r="K467">
            <v>19493673</v>
          </cell>
          <cell r="AK467">
            <v>45457</v>
          </cell>
          <cell r="AL467">
            <v>45639</v>
          </cell>
        </row>
        <row r="468">
          <cell r="K468">
            <v>52859278</v>
          </cell>
          <cell r="AK468">
            <v>45457</v>
          </cell>
          <cell r="AL468">
            <v>45639</v>
          </cell>
        </row>
        <row r="469">
          <cell r="K469">
            <v>19334823</v>
          </cell>
          <cell r="AK469">
            <v>45468</v>
          </cell>
          <cell r="AL469">
            <v>45589</v>
          </cell>
        </row>
        <row r="470">
          <cell r="K470" t="str">
            <v>52772448</v>
          </cell>
          <cell r="AK470">
            <v>45460</v>
          </cell>
          <cell r="AL470">
            <v>45642</v>
          </cell>
        </row>
        <row r="471">
          <cell r="K471">
            <v>53102990</v>
          </cell>
          <cell r="AK471">
            <v>45464</v>
          </cell>
          <cell r="AL471">
            <v>45585</v>
          </cell>
        </row>
        <row r="472">
          <cell r="K472">
            <v>1004826667</v>
          </cell>
          <cell r="AK472">
            <v>45462</v>
          </cell>
          <cell r="AL472">
            <v>45644</v>
          </cell>
        </row>
        <row r="473">
          <cell r="K473">
            <v>1033684884</v>
          </cell>
          <cell r="AK473">
            <v>45464</v>
          </cell>
          <cell r="AL473">
            <v>45646</v>
          </cell>
        </row>
        <row r="474">
          <cell r="K474">
            <v>1020810447</v>
          </cell>
          <cell r="AK474">
            <v>45467</v>
          </cell>
          <cell r="AL474">
            <v>45649</v>
          </cell>
        </row>
        <row r="475">
          <cell r="K475">
            <v>1018475492</v>
          </cell>
          <cell r="AK475">
            <v>45462</v>
          </cell>
          <cell r="AL475">
            <v>45644</v>
          </cell>
        </row>
        <row r="476">
          <cell r="K476">
            <v>79102953</v>
          </cell>
          <cell r="AK476">
            <v>45463</v>
          </cell>
          <cell r="AL476">
            <v>45584</v>
          </cell>
        </row>
        <row r="477">
          <cell r="K477">
            <v>79455696</v>
          </cell>
          <cell r="AK477">
            <v>45461</v>
          </cell>
          <cell r="AL477">
            <v>45582</v>
          </cell>
        </row>
        <row r="478">
          <cell r="K478">
            <v>1013622812</v>
          </cell>
          <cell r="AK478">
            <v>45460</v>
          </cell>
          <cell r="AL478">
            <v>45581</v>
          </cell>
        </row>
        <row r="479">
          <cell r="K479">
            <v>52897882</v>
          </cell>
          <cell r="AK479">
            <v>45463</v>
          </cell>
          <cell r="AL479">
            <v>45645</v>
          </cell>
        </row>
        <row r="480">
          <cell r="K480">
            <v>49761061</v>
          </cell>
          <cell r="AK480">
            <v>45463</v>
          </cell>
          <cell r="AL480">
            <v>45645</v>
          </cell>
        </row>
        <row r="481">
          <cell r="K481">
            <v>80720516</v>
          </cell>
          <cell r="AK481">
            <v>45462</v>
          </cell>
          <cell r="AL481">
            <v>45644</v>
          </cell>
        </row>
        <row r="482">
          <cell r="K482">
            <v>52328157</v>
          </cell>
          <cell r="AK482">
            <v>45460</v>
          </cell>
          <cell r="AL482">
            <v>45642</v>
          </cell>
        </row>
        <row r="483">
          <cell r="K483">
            <v>51865154</v>
          </cell>
          <cell r="AK483">
            <v>45460</v>
          </cell>
          <cell r="AL483">
            <v>45642</v>
          </cell>
        </row>
        <row r="484">
          <cell r="K484">
            <v>79577246</v>
          </cell>
          <cell r="AK484">
            <v>45462</v>
          </cell>
          <cell r="AL484">
            <v>45644</v>
          </cell>
        </row>
        <row r="485">
          <cell r="K485">
            <v>19593519</v>
          </cell>
          <cell r="AK485">
            <v>45462</v>
          </cell>
          <cell r="AL485">
            <v>45644</v>
          </cell>
        </row>
        <row r="486">
          <cell r="K486">
            <v>52190377</v>
          </cell>
          <cell r="AK486">
            <v>45460</v>
          </cell>
          <cell r="AL486">
            <v>45581</v>
          </cell>
        </row>
        <row r="487">
          <cell r="K487" t="str">
            <v>ANULADO</v>
          </cell>
          <cell r="AK487" t="str">
            <v>ANULADO</v>
          </cell>
          <cell r="AL487" t="str">
            <v>ANULADO</v>
          </cell>
        </row>
        <row r="488">
          <cell r="K488">
            <v>51842833</v>
          </cell>
          <cell r="AK488">
            <v>45464</v>
          </cell>
          <cell r="AL488">
            <v>45646</v>
          </cell>
        </row>
        <row r="489">
          <cell r="K489">
            <v>19447999</v>
          </cell>
          <cell r="AK489">
            <v>45475</v>
          </cell>
          <cell r="AL489">
            <v>45597</v>
          </cell>
        </row>
        <row r="490">
          <cell r="K490">
            <v>80727717</v>
          </cell>
          <cell r="AK490">
            <v>45468</v>
          </cell>
          <cell r="AL490">
            <v>45650</v>
          </cell>
        </row>
        <row r="491">
          <cell r="K491">
            <v>52737842</v>
          </cell>
          <cell r="AK491">
            <v>45463</v>
          </cell>
          <cell r="AL491">
            <v>45645</v>
          </cell>
        </row>
        <row r="492">
          <cell r="K492">
            <v>1030530204</v>
          </cell>
          <cell r="AK492">
            <v>45463</v>
          </cell>
          <cell r="AL492">
            <v>45645</v>
          </cell>
        </row>
        <row r="493">
          <cell r="K493">
            <v>1030556177</v>
          </cell>
          <cell r="AK493">
            <v>45471</v>
          </cell>
          <cell r="AL493">
            <v>45653</v>
          </cell>
        </row>
        <row r="494">
          <cell r="K494">
            <v>1030574608</v>
          </cell>
          <cell r="AK494">
            <v>45463</v>
          </cell>
          <cell r="AL494">
            <v>45645</v>
          </cell>
        </row>
        <row r="495">
          <cell r="K495">
            <v>1015476458</v>
          </cell>
          <cell r="AK495">
            <v>45463</v>
          </cell>
          <cell r="AL495">
            <v>45645</v>
          </cell>
        </row>
        <row r="496">
          <cell r="K496">
            <v>52784300</v>
          </cell>
          <cell r="AK496">
            <v>45463</v>
          </cell>
          <cell r="AL496">
            <v>45645</v>
          </cell>
        </row>
        <row r="497">
          <cell r="K497">
            <v>1013602250</v>
          </cell>
          <cell r="AK497">
            <v>45475</v>
          </cell>
          <cell r="AL497">
            <v>45518</v>
          </cell>
        </row>
        <row r="498">
          <cell r="K498">
            <v>1019134244</v>
          </cell>
          <cell r="AK498">
            <v>45470</v>
          </cell>
          <cell r="AL498">
            <v>45987</v>
          </cell>
        </row>
        <row r="499">
          <cell r="K499">
            <v>830081460</v>
          </cell>
          <cell r="AK499">
            <v>45467</v>
          </cell>
          <cell r="AL499">
            <v>45657</v>
          </cell>
        </row>
        <row r="500">
          <cell r="K500">
            <v>1030663740</v>
          </cell>
          <cell r="AK500">
            <v>45467</v>
          </cell>
          <cell r="AL500">
            <v>45649</v>
          </cell>
        </row>
        <row r="501">
          <cell r="K501">
            <v>1018471947</v>
          </cell>
          <cell r="AK501">
            <v>45467</v>
          </cell>
          <cell r="AL501">
            <v>45649</v>
          </cell>
        </row>
        <row r="502">
          <cell r="K502">
            <v>65736597</v>
          </cell>
          <cell r="AK502">
            <v>45467</v>
          </cell>
          <cell r="AL502">
            <v>45649</v>
          </cell>
        </row>
        <row r="503">
          <cell r="K503">
            <v>1030657007</v>
          </cell>
          <cell r="AK503">
            <v>45478</v>
          </cell>
          <cell r="AL503">
            <v>45600</v>
          </cell>
        </row>
        <row r="504">
          <cell r="K504">
            <v>51813759</v>
          </cell>
          <cell r="AK504">
            <v>45467</v>
          </cell>
          <cell r="AL504">
            <v>45649</v>
          </cell>
        </row>
        <row r="505">
          <cell r="K505">
            <v>1013644401</v>
          </cell>
          <cell r="AK505">
            <v>45464</v>
          </cell>
          <cell r="AL505">
            <v>45646</v>
          </cell>
        </row>
        <row r="506">
          <cell r="K506">
            <v>52179565</v>
          </cell>
          <cell r="AK506">
            <v>45468</v>
          </cell>
          <cell r="AL506">
            <v>45650</v>
          </cell>
        </row>
        <row r="507">
          <cell r="K507">
            <v>52035562</v>
          </cell>
          <cell r="AK507">
            <v>45468</v>
          </cell>
          <cell r="AL507">
            <v>45650</v>
          </cell>
        </row>
        <row r="508">
          <cell r="K508">
            <v>80164661</v>
          </cell>
          <cell r="AK508">
            <v>45476</v>
          </cell>
          <cell r="AL508">
            <v>45598</v>
          </cell>
        </row>
        <row r="509">
          <cell r="K509">
            <v>53029609</v>
          </cell>
          <cell r="AK509">
            <v>45475</v>
          </cell>
          <cell r="AL509">
            <v>45597</v>
          </cell>
        </row>
        <row r="510">
          <cell r="K510">
            <v>1075682535</v>
          </cell>
          <cell r="AK510">
            <v>45467</v>
          </cell>
          <cell r="AL510">
            <v>45588</v>
          </cell>
        </row>
        <row r="511">
          <cell r="K511">
            <v>36288936</v>
          </cell>
          <cell r="AK511">
            <v>45468</v>
          </cell>
          <cell r="AL511">
            <v>45650</v>
          </cell>
        </row>
        <row r="512">
          <cell r="K512">
            <v>80149634</v>
          </cell>
          <cell r="AK512">
            <v>45468</v>
          </cell>
          <cell r="AL512">
            <v>45650</v>
          </cell>
        </row>
        <row r="513">
          <cell r="K513">
            <v>55301549</v>
          </cell>
          <cell r="AK513">
            <v>45475</v>
          </cell>
          <cell r="AL513">
            <v>45658</v>
          </cell>
        </row>
        <row r="514">
          <cell r="K514">
            <v>1030600558</v>
          </cell>
          <cell r="AK514">
            <v>45481</v>
          </cell>
          <cell r="AL514">
            <v>45603</v>
          </cell>
        </row>
        <row r="515">
          <cell r="K515">
            <v>1010225750</v>
          </cell>
          <cell r="AK515">
            <v>45467</v>
          </cell>
          <cell r="AL515">
            <v>45649</v>
          </cell>
        </row>
        <row r="516">
          <cell r="K516">
            <v>1032417443</v>
          </cell>
          <cell r="AK516">
            <v>45463</v>
          </cell>
          <cell r="AL516">
            <v>45584</v>
          </cell>
        </row>
        <row r="517">
          <cell r="K517">
            <v>53073877</v>
          </cell>
          <cell r="AK517">
            <v>45475</v>
          </cell>
          <cell r="AL517">
            <v>45597</v>
          </cell>
        </row>
        <row r="518">
          <cell r="K518">
            <v>1022342933</v>
          </cell>
          <cell r="AK518">
            <v>45471</v>
          </cell>
          <cell r="AL518">
            <v>45653</v>
          </cell>
        </row>
        <row r="519">
          <cell r="K519">
            <v>28157086</v>
          </cell>
          <cell r="AK519">
            <v>45470</v>
          </cell>
          <cell r="AL519">
            <v>45652</v>
          </cell>
        </row>
        <row r="520">
          <cell r="K520">
            <v>40029029</v>
          </cell>
          <cell r="AK520">
            <v>45476</v>
          </cell>
          <cell r="AL520">
            <v>45598</v>
          </cell>
        </row>
        <row r="521">
          <cell r="K521">
            <v>80831741</v>
          </cell>
          <cell r="AK521">
            <v>45463</v>
          </cell>
          <cell r="AL521">
            <v>45645</v>
          </cell>
        </row>
        <row r="522">
          <cell r="K522">
            <v>1014241575</v>
          </cell>
          <cell r="AK522">
            <v>45467</v>
          </cell>
          <cell r="AL522">
            <v>45649</v>
          </cell>
        </row>
        <row r="523">
          <cell r="K523">
            <v>1030655703</v>
          </cell>
          <cell r="AK523">
            <v>45469</v>
          </cell>
          <cell r="AL523">
            <v>45651</v>
          </cell>
        </row>
        <row r="524">
          <cell r="K524">
            <v>80149799</v>
          </cell>
          <cell r="AK524">
            <v>45464</v>
          </cell>
          <cell r="AL524">
            <v>45646</v>
          </cell>
        </row>
        <row r="525">
          <cell r="K525">
            <v>11203939</v>
          </cell>
          <cell r="AK525">
            <v>45464</v>
          </cell>
          <cell r="AL525">
            <v>45585</v>
          </cell>
        </row>
        <row r="526">
          <cell r="K526">
            <v>80154723</v>
          </cell>
          <cell r="AK526">
            <v>45475</v>
          </cell>
          <cell r="AL526">
            <v>45658</v>
          </cell>
        </row>
        <row r="527">
          <cell r="K527">
            <v>1026581634</v>
          </cell>
          <cell r="AK527">
            <v>45467</v>
          </cell>
          <cell r="AL527">
            <v>45588</v>
          </cell>
        </row>
        <row r="528">
          <cell r="K528">
            <v>52023912</v>
          </cell>
          <cell r="AK528">
            <v>45475</v>
          </cell>
          <cell r="AL528">
            <v>45597</v>
          </cell>
        </row>
        <row r="529">
          <cell r="K529">
            <v>80056526</v>
          </cell>
          <cell r="AK529">
            <v>45471</v>
          </cell>
          <cell r="AL529">
            <v>45592</v>
          </cell>
        </row>
        <row r="530">
          <cell r="K530">
            <v>1000379211</v>
          </cell>
          <cell r="AK530">
            <v>45475</v>
          </cell>
          <cell r="AL530">
            <v>45597</v>
          </cell>
        </row>
        <row r="531">
          <cell r="K531">
            <v>1030527778</v>
          </cell>
          <cell r="AK531">
            <v>45471</v>
          </cell>
          <cell r="AL531">
            <v>45653</v>
          </cell>
        </row>
        <row r="532">
          <cell r="K532">
            <v>34609611</v>
          </cell>
          <cell r="AK532">
            <v>45467</v>
          </cell>
          <cell r="AL532">
            <v>45588</v>
          </cell>
        </row>
        <row r="533">
          <cell r="K533">
            <v>1136887298</v>
          </cell>
          <cell r="AK533">
            <v>45469</v>
          </cell>
          <cell r="AL533">
            <v>45651</v>
          </cell>
        </row>
        <row r="534">
          <cell r="K534">
            <v>1030558598</v>
          </cell>
          <cell r="AK534">
            <v>45468</v>
          </cell>
          <cell r="AL534">
            <v>45589</v>
          </cell>
        </row>
        <row r="535">
          <cell r="K535">
            <v>1014213536</v>
          </cell>
          <cell r="AK535">
            <v>45471</v>
          </cell>
          <cell r="AL535">
            <v>45653</v>
          </cell>
        </row>
        <row r="536">
          <cell r="K536">
            <v>65748593</v>
          </cell>
          <cell r="AK536">
            <v>45471</v>
          </cell>
          <cell r="AL536">
            <v>45653</v>
          </cell>
        </row>
        <row r="537">
          <cell r="K537">
            <v>1022346303</v>
          </cell>
          <cell r="AK537">
            <v>45470</v>
          </cell>
          <cell r="AL537">
            <v>45652</v>
          </cell>
        </row>
        <row r="538">
          <cell r="K538">
            <v>1053807522</v>
          </cell>
          <cell r="AK538">
            <v>45469</v>
          </cell>
          <cell r="AL538">
            <v>45651</v>
          </cell>
        </row>
        <row r="539">
          <cell r="K539">
            <v>1033704282</v>
          </cell>
          <cell r="AK539">
            <v>45475</v>
          </cell>
          <cell r="AL539">
            <v>45658</v>
          </cell>
        </row>
        <row r="540">
          <cell r="K540" t="str">
            <v>ANULADO</v>
          </cell>
          <cell r="AK540" t="str">
            <v>ANULADO</v>
          </cell>
          <cell r="AL540" t="str">
            <v>ANULADO</v>
          </cell>
        </row>
        <row r="541">
          <cell r="K541">
            <v>1030644344</v>
          </cell>
          <cell r="AK541">
            <v>45476</v>
          </cell>
          <cell r="AL541">
            <v>45598</v>
          </cell>
        </row>
        <row r="542">
          <cell r="K542">
            <v>1049605313</v>
          </cell>
          <cell r="AK542">
            <v>45475</v>
          </cell>
          <cell r="AL542">
            <v>45597</v>
          </cell>
        </row>
        <row r="543">
          <cell r="K543">
            <v>1031151913</v>
          </cell>
          <cell r="AK543">
            <v>45469</v>
          </cell>
          <cell r="AL543">
            <v>45651</v>
          </cell>
        </row>
        <row r="544">
          <cell r="K544">
            <v>79636999</v>
          </cell>
          <cell r="AK544">
            <v>45469</v>
          </cell>
          <cell r="AL544">
            <v>45651</v>
          </cell>
        </row>
        <row r="545">
          <cell r="K545">
            <v>1013622677</v>
          </cell>
          <cell r="AK545">
            <v>45475</v>
          </cell>
          <cell r="AL545">
            <v>45597</v>
          </cell>
        </row>
        <row r="546">
          <cell r="K546">
            <v>52843938</v>
          </cell>
          <cell r="AK546">
            <v>45502</v>
          </cell>
          <cell r="AL546">
            <v>45624</v>
          </cell>
        </row>
        <row r="547">
          <cell r="K547">
            <v>4166152</v>
          </cell>
          <cell r="AK547">
            <v>45470</v>
          </cell>
          <cell r="AL547">
            <v>45591</v>
          </cell>
        </row>
        <row r="548">
          <cell r="K548">
            <v>1030567316</v>
          </cell>
          <cell r="AK548">
            <v>45469</v>
          </cell>
          <cell r="AL548">
            <v>45651</v>
          </cell>
        </row>
        <row r="549">
          <cell r="K549">
            <v>1022333031</v>
          </cell>
          <cell r="AK549">
            <v>45490</v>
          </cell>
          <cell r="AL549">
            <v>45612</v>
          </cell>
        </row>
        <row r="550">
          <cell r="K550">
            <v>1233496573</v>
          </cell>
          <cell r="AK550">
            <v>45475</v>
          </cell>
          <cell r="AL550">
            <v>45658</v>
          </cell>
        </row>
        <row r="551">
          <cell r="K551">
            <v>79051668</v>
          </cell>
          <cell r="AK551">
            <v>45475</v>
          </cell>
          <cell r="AL551">
            <v>45597</v>
          </cell>
        </row>
        <row r="552">
          <cell r="K552">
            <v>1032441424</v>
          </cell>
          <cell r="AK552">
            <v>45476</v>
          </cell>
          <cell r="AL552">
            <v>45598</v>
          </cell>
        </row>
        <row r="553">
          <cell r="K553">
            <v>1030526432</v>
          </cell>
          <cell r="AK553">
            <v>45471</v>
          </cell>
          <cell r="AL553">
            <v>45653</v>
          </cell>
        </row>
        <row r="554">
          <cell r="K554">
            <v>1033722190</v>
          </cell>
          <cell r="AK554">
            <v>45475</v>
          </cell>
          <cell r="AL554">
            <v>45597</v>
          </cell>
        </row>
        <row r="555">
          <cell r="K555">
            <v>1031140805</v>
          </cell>
          <cell r="AK555">
            <v>45475</v>
          </cell>
          <cell r="AL555">
            <v>45597</v>
          </cell>
        </row>
        <row r="556">
          <cell r="K556">
            <v>93125062</v>
          </cell>
          <cell r="AK556">
            <v>45478</v>
          </cell>
          <cell r="AL556">
            <v>45602</v>
          </cell>
        </row>
        <row r="557">
          <cell r="K557">
            <v>1030589318</v>
          </cell>
          <cell r="AK557">
            <v>45490</v>
          </cell>
          <cell r="AL557">
            <v>45612</v>
          </cell>
        </row>
        <row r="558">
          <cell r="K558">
            <v>1030594547</v>
          </cell>
          <cell r="AK558">
            <v>45490</v>
          </cell>
          <cell r="AL558">
            <v>45673</v>
          </cell>
        </row>
        <row r="559">
          <cell r="K559">
            <v>800089897</v>
          </cell>
          <cell r="AK559">
            <v>45484</v>
          </cell>
          <cell r="AL559">
            <v>45498</v>
          </cell>
        </row>
        <row r="560">
          <cell r="K560">
            <v>52505295</v>
          </cell>
          <cell r="AK560">
            <v>45495</v>
          </cell>
          <cell r="AL560">
            <v>45678</v>
          </cell>
        </row>
        <row r="561">
          <cell r="K561">
            <v>1030622686</v>
          </cell>
          <cell r="AK561">
            <v>45489</v>
          </cell>
          <cell r="AL561">
            <v>45672</v>
          </cell>
        </row>
        <row r="562">
          <cell r="K562">
            <v>1030546484</v>
          </cell>
          <cell r="AK562">
            <v>45489</v>
          </cell>
          <cell r="AL562">
            <v>45611</v>
          </cell>
        </row>
        <row r="563">
          <cell r="K563">
            <v>1000587801</v>
          </cell>
          <cell r="AK563">
            <v>45490</v>
          </cell>
          <cell r="AL563">
            <v>45612</v>
          </cell>
        </row>
        <row r="564">
          <cell r="K564">
            <v>1022950072</v>
          </cell>
          <cell r="AK564">
            <v>45489</v>
          </cell>
          <cell r="AL564">
            <v>45611</v>
          </cell>
        </row>
        <row r="565">
          <cell r="K565">
            <v>1030654010</v>
          </cell>
          <cell r="AK565">
            <v>45489</v>
          </cell>
          <cell r="AL565">
            <v>45611</v>
          </cell>
        </row>
        <row r="566">
          <cell r="K566">
            <v>52931918</v>
          </cell>
          <cell r="AK566">
            <v>45490</v>
          </cell>
          <cell r="AL566">
            <v>45673</v>
          </cell>
        </row>
        <row r="567">
          <cell r="K567">
            <v>1030546475</v>
          </cell>
          <cell r="AK567">
            <v>45490</v>
          </cell>
          <cell r="AL567">
            <v>45657</v>
          </cell>
        </row>
        <row r="568">
          <cell r="K568">
            <v>1016010146</v>
          </cell>
          <cell r="AK568">
            <v>45490</v>
          </cell>
          <cell r="AL568">
            <v>45657</v>
          </cell>
        </row>
        <row r="569">
          <cell r="K569">
            <v>10774726</v>
          </cell>
          <cell r="AK569">
            <v>45489</v>
          </cell>
          <cell r="AL569">
            <v>45656</v>
          </cell>
        </row>
        <row r="570">
          <cell r="K570">
            <v>80015551</v>
          </cell>
          <cell r="AK570">
            <v>45490</v>
          </cell>
          <cell r="AL570">
            <v>45657</v>
          </cell>
        </row>
        <row r="571">
          <cell r="K571">
            <v>80833153</v>
          </cell>
          <cell r="AK571">
            <v>45490</v>
          </cell>
          <cell r="AL571">
            <v>45612</v>
          </cell>
        </row>
        <row r="572">
          <cell r="K572">
            <v>1016079323</v>
          </cell>
          <cell r="AK572">
            <v>45491</v>
          </cell>
          <cell r="AL572">
            <v>45613</v>
          </cell>
        </row>
        <row r="573">
          <cell r="K573">
            <v>79528445</v>
          </cell>
          <cell r="AK573">
            <v>45495</v>
          </cell>
          <cell r="AL573">
            <v>45617</v>
          </cell>
        </row>
        <row r="574">
          <cell r="K574">
            <v>80155894</v>
          </cell>
          <cell r="AK574">
            <v>45490</v>
          </cell>
          <cell r="AL574">
            <v>45612</v>
          </cell>
        </row>
        <row r="575">
          <cell r="K575">
            <v>1110462568</v>
          </cell>
          <cell r="AK575">
            <v>45490</v>
          </cell>
          <cell r="AL575">
            <v>45612</v>
          </cell>
        </row>
        <row r="576">
          <cell r="K576">
            <v>52833714</v>
          </cell>
          <cell r="AK576">
            <v>45490</v>
          </cell>
          <cell r="AL576">
            <v>45657</v>
          </cell>
        </row>
        <row r="577">
          <cell r="K577">
            <v>80831921</v>
          </cell>
          <cell r="AK577">
            <v>45490</v>
          </cell>
          <cell r="AL577">
            <v>45657</v>
          </cell>
        </row>
        <row r="578">
          <cell r="K578">
            <v>53100672</v>
          </cell>
          <cell r="AK578">
            <v>45505</v>
          </cell>
          <cell r="AL578">
            <v>45687</v>
          </cell>
        </row>
        <row r="579">
          <cell r="K579">
            <v>79903213</v>
          </cell>
          <cell r="AK579">
            <v>45512</v>
          </cell>
          <cell r="AL579">
            <v>45633</v>
          </cell>
        </row>
        <row r="580">
          <cell r="K580">
            <v>1010222069</v>
          </cell>
          <cell r="AK580">
            <v>45489</v>
          </cell>
          <cell r="AL580">
            <v>45611</v>
          </cell>
        </row>
        <row r="581">
          <cell r="K581">
            <v>52963700</v>
          </cell>
          <cell r="AK581">
            <v>45566</v>
          </cell>
          <cell r="AL581">
            <v>45657</v>
          </cell>
        </row>
        <row r="582">
          <cell r="K582">
            <v>1030634705</v>
          </cell>
          <cell r="AK582">
            <v>45512</v>
          </cell>
          <cell r="AL582">
            <v>45633</v>
          </cell>
        </row>
        <row r="583">
          <cell r="K583">
            <v>80227663</v>
          </cell>
          <cell r="AK583">
            <v>45509</v>
          </cell>
          <cell r="AL583">
            <v>45657</v>
          </cell>
        </row>
        <row r="584">
          <cell r="K584">
            <v>1010244609</v>
          </cell>
          <cell r="AK584">
            <v>45517</v>
          </cell>
          <cell r="AL584">
            <v>45638</v>
          </cell>
        </row>
        <row r="585">
          <cell r="K585">
            <v>1110491280</v>
          </cell>
          <cell r="AK585">
            <v>45512</v>
          </cell>
          <cell r="AL585">
            <v>45657</v>
          </cell>
        </row>
        <row r="586">
          <cell r="K586">
            <v>52273667</v>
          </cell>
          <cell r="AK586">
            <v>45512</v>
          </cell>
          <cell r="AL586">
            <v>45657</v>
          </cell>
        </row>
        <row r="587">
          <cell r="K587">
            <v>52087922</v>
          </cell>
          <cell r="AK587">
            <v>45519</v>
          </cell>
          <cell r="AL587">
            <v>45657</v>
          </cell>
        </row>
        <row r="588">
          <cell r="K588">
            <v>901857866</v>
          </cell>
          <cell r="AK588">
            <v>45548</v>
          </cell>
          <cell r="AL588">
            <v>46003</v>
          </cell>
        </row>
        <row r="589">
          <cell r="K589">
            <v>901855498</v>
          </cell>
          <cell r="AK589">
            <v>45548</v>
          </cell>
          <cell r="AL589">
            <v>46003</v>
          </cell>
        </row>
        <row r="590">
          <cell r="K590">
            <v>901855501</v>
          </cell>
          <cell r="AK590">
            <v>45548</v>
          </cell>
          <cell r="AL590">
            <v>46003</v>
          </cell>
        </row>
        <row r="591">
          <cell r="K591">
            <v>1030543035</v>
          </cell>
          <cell r="AK591">
            <v>45524</v>
          </cell>
          <cell r="AL591">
            <v>45657</v>
          </cell>
        </row>
        <row r="592">
          <cell r="K592">
            <v>52773873</v>
          </cell>
          <cell r="AK592">
            <v>45540</v>
          </cell>
          <cell r="AL592">
            <v>45657</v>
          </cell>
        </row>
        <row r="593">
          <cell r="K593">
            <v>53159751</v>
          </cell>
          <cell r="AK593">
            <v>45530</v>
          </cell>
          <cell r="AL593">
            <v>45657</v>
          </cell>
        </row>
        <row r="594">
          <cell r="K594">
            <v>80055941</v>
          </cell>
          <cell r="AK594">
            <v>45539</v>
          </cell>
          <cell r="AL594">
            <v>45657</v>
          </cell>
        </row>
        <row r="595">
          <cell r="K595">
            <v>53129226</v>
          </cell>
          <cell r="AK595">
            <v>45532</v>
          </cell>
          <cell r="AL595">
            <v>45657</v>
          </cell>
        </row>
        <row r="596">
          <cell r="K596">
            <v>1010220574</v>
          </cell>
          <cell r="AK596">
            <v>45533</v>
          </cell>
          <cell r="AL596">
            <v>45657</v>
          </cell>
        </row>
        <row r="597">
          <cell r="K597">
            <v>52635263</v>
          </cell>
          <cell r="AK597">
            <v>45533</v>
          </cell>
          <cell r="AL597">
            <v>45657</v>
          </cell>
        </row>
        <row r="598">
          <cell r="K598">
            <v>79616185</v>
          </cell>
          <cell r="AK598">
            <v>45530</v>
          </cell>
          <cell r="AL598">
            <v>45657</v>
          </cell>
        </row>
        <row r="599">
          <cell r="K599">
            <v>52704910</v>
          </cell>
          <cell r="AK599">
            <v>45531</v>
          </cell>
          <cell r="AL599">
            <v>45657</v>
          </cell>
        </row>
        <row r="600">
          <cell r="K600" t="str">
            <v>ANULADO</v>
          </cell>
          <cell r="AK600" t="str">
            <v>ANULADO</v>
          </cell>
          <cell r="AL600" t="str">
            <v>ANULADO</v>
          </cell>
        </row>
        <row r="601">
          <cell r="K601">
            <v>1070604982</v>
          </cell>
          <cell r="AK601">
            <v>45538</v>
          </cell>
          <cell r="AL601">
            <v>45657</v>
          </cell>
        </row>
        <row r="602">
          <cell r="K602">
            <v>52271479</v>
          </cell>
          <cell r="AK602">
            <v>45551</v>
          </cell>
          <cell r="AL602">
            <v>45657</v>
          </cell>
        </row>
        <row r="603">
          <cell r="K603">
            <v>1024504973</v>
          </cell>
          <cell r="AK603">
            <v>45551</v>
          </cell>
          <cell r="AL603">
            <v>45657</v>
          </cell>
        </row>
        <row r="604">
          <cell r="K604">
            <v>52973884</v>
          </cell>
          <cell r="AK604">
            <v>45574</v>
          </cell>
          <cell r="AL604">
            <v>45596</v>
          </cell>
        </row>
        <row r="605">
          <cell r="K605">
            <v>1090368551</v>
          </cell>
          <cell r="AK605">
            <v>45544</v>
          </cell>
          <cell r="AL605">
            <v>45657</v>
          </cell>
        </row>
        <row r="606">
          <cell r="K606">
            <v>51982796</v>
          </cell>
          <cell r="AK606">
            <v>45533</v>
          </cell>
          <cell r="AL606">
            <v>45657</v>
          </cell>
        </row>
        <row r="607">
          <cell r="K607">
            <v>52932428</v>
          </cell>
          <cell r="AK607">
            <v>45537</v>
          </cell>
          <cell r="AL607">
            <v>45657</v>
          </cell>
        </row>
        <row r="608">
          <cell r="K608">
            <v>63478333</v>
          </cell>
          <cell r="AK608">
            <v>45537</v>
          </cell>
          <cell r="AL608">
            <v>45657</v>
          </cell>
        </row>
        <row r="609">
          <cell r="K609">
            <v>1013105136</v>
          </cell>
          <cell r="AK609">
            <v>45544</v>
          </cell>
          <cell r="AL609">
            <v>45657</v>
          </cell>
        </row>
        <row r="610">
          <cell r="K610">
            <v>1014203080</v>
          </cell>
          <cell r="AK610">
            <v>45537</v>
          </cell>
          <cell r="AL610">
            <v>45657</v>
          </cell>
        </row>
        <row r="611">
          <cell r="K611">
            <v>1016027524</v>
          </cell>
          <cell r="AK611">
            <v>45573</v>
          </cell>
          <cell r="AL611">
            <v>45657</v>
          </cell>
        </row>
        <row r="612">
          <cell r="K612">
            <v>52977316</v>
          </cell>
          <cell r="AK612">
            <v>45533</v>
          </cell>
          <cell r="AL612">
            <v>45657</v>
          </cell>
        </row>
        <row r="613">
          <cell r="K613">
            <v>79969466</v>
          </cell>
          <cell r="AK613">
            <v>45538</v>
          </cell>
          <cell r="AL613">
            <v>45657</v>
          </cell>
        </row>
        <row r="614">
          <cell r="K614">
            <v>53080096</v>
          </cell>
          <cell r="AK614">
            <v>45537</v>
          </cell>
          <cell r="AL614">
            <v>45657</v>
          </cell>
        </row>
        <row r="615">
          <cell r="K615">
            <v>1000156983</v>
          </cell>
          <cell r="AK615">
            <v>45544</v>
          </cell>
          <cell r="AL615">
            <v>45657</v>
          </cell>
        </row>
        <row r="616">
          <cell r="K616">
            <v>51723531</v>
          </cell>
          <cell r="AK616">
            <v>45539</v>
          </cell>
          <cell r="AL616">
            <v>45657</v>
          </cell>
        </row>
        <row r="617">
          <cell r="K617">
            <v>1030536850</v>
          </cell>
          <cell r="AK617">
            <v>45544</v>
          </cell>
          <cell r="AL617">
            <v>45657</v>
          </cell>
        </row>
        <row r="618">
          <cell r="K618">
            <v>80149699</v>
          </cell>
          <cell r="AK618">
            <v>45544</v>
          </cell>
          <cell r="AL618">
            <v>45657</v>
          </cell>
        </row>
        <row r="619">
          <cell r="K619">
            <v>1030589009</v>
          </cell>
          <cell r="AK619">
            <v>45544</v>
          </cell>
          <cell r="AL619">
            <v>45657</v>
          </cell>
        </row>
        <row r="620">
          <cell r="K620">
            <v>1055918104</v>
          </cell>
          <cell r="AK620">
            <v>45544</v>
          </cell>
          <cell r="AL620">
            <v>45657</v>
          </cell>
        </row>
        <row r="621">
          <cell r="K621">
            <v>1022407896</v>
          </cell>
          <cell r="AK621">
            <v>45533</v>
          </cell>
          <cell r="AL621">
            <v>45657</v>
          </cell>
        </row>
        <row r="622">
          <cell r="K622">
            <v>1090415680</v>
          </cell>
          <cell r="AK622">
            <v>45533</v>
          </cell>
          <cell r="AL622">
            <v>45657</v>
          </cell>
        </row>
        <row r="623">
          <cell r="K623">
            <v>52958749</v>
          </cell>
          <cell r="AK623">
            <v>45534</v>
          </cell>
          <cell r="AL623">
            <v>45657</v>
          </cell>
        </row>
        <row r="624">
          <cell r="K624">
            <v>899999061</v>
          </cell>
          <cell r="AK624">
            <v>45524</v>
          </cell>
          <cell r="AL624">
            <v>45657</v>
          </cell>
        </row>
        <row r="625">
          <cell r="K625">
            <v>1032412594</v>
          </cell>
          <cell r="AK625">
            <v>45533</v>
          </cell>
          <cell r="AL625">
            <v>45657</v>
          </cell>
        </row>
        <row r="626">
          <cell r="K626">
            <v>1032421810</v>
          </cell>
          <cell r="AK626">
            <v>45541</v>
          </cell>
          <cell r="AL626">
            <v>45657</v>
          </cell>
        </row>
        <row r="627">
          <cell r="K627">
            <v>1033774224</v>
          </cell>
          <cell r="AK627">
            <v>45537</v>
          </cell>
          <cell r="AL627">
            <v>45657</v>
          </cell>
        </row>
        <row r="628">
          <cell r="K628">
            <v>1026276255</v>
          </cell>
          <cell r="AK628">
            <v>45537</v>
          </cell>
          <cell r="AL628">
            <v>45657</v>
          </cell>
        </row>
        <row r="629">
          <cell r="K629">
            <v>39686993</v>
          </cell>
          <cell r="AK629">
            <v>45540</v>
          </cell>
          <cell r="AL629">
            <v>45657</v>
          </cell>
        </row>
        <row r="630">
          <cell r="K630">
            <v>51903455</v>
          </cell>
          <cell r="AK630">
            <v>45539</v>
          </cell>
          <cell r="AL630">
            <v>45657</v>
          </cell>
        </row>
        <row r="631">
          <cell r="K631">
            <v>1000153636</v>
          </cell>
          <cell r="AK631">
            <v>45540</v>
          </cell>
          <cell r="AL631">
            <v>45657</v>
          </cell>
        </row>
        <row r="632">
          <cell r="K632">
            <v>1001113860</v>
          </cell>
          <cell r="AK632">
            <v>45540</v>
          </cell>
          <cell r="AL632">
            <v>45657</v>
          </cell>
        </row>
        <row r="633">
          <cell r="K633">
            <v>1022324968</v>
          </cell>
          <cell r="AK633">
            <v>45537</v>
          </cell>
          <cell r="AL633">
            <v>45657</v>
          </cell>
        </row>
        <row r="634">
          <cell r="K634">
            <v>51934391</v>
          </cell>
          <cell r="AK634">
            <v>45552</v>
          </cell>
          <cell r="AL634">
            <v>45657</v>
          </cell>
        </row>
        <row r="635">
          <cell r="K635">
            <v>1082998506</v>
          </cell>
          <cell r="AK635">
            <v>45552</v>
          </cell>
          <cell r="AL635">
            <v>45657</v>
          </cell>
        </row>
        <row r="636">
          <cell r="K636">
            <v>1022389982</v>
          </cell>
          <cell r="AK636">
            <v>45546</v>
          </cell>
          <cell r="AL636">
            <v>45657</v>
          </cell>
        </row>
        <row r="637">
          <cell r="K637">
            <v>1069720992</v>
          </cell>
          <cell r="AK637">
            <v>45546</v>
          </cell>
          <cell r="AL637">
            <v>45657</v>
          </cell>
        </row>
        <row r="638">
          <cell r="K638">
            <v>1024507920</v>
          </cell>
          <cell r="AK638">
            <v>45552</v>
          </cell>
          <cell r="AL638">
            <v>45657</v>
          </cell>
        </row>
        <row r="639">
          <cell r="K639">
            <v>1013593856</v>
          </cell>
          <cell r="AK639">
            <v>45540</v>
          </cell>
          <cell r="AL639">
            <v>45657</v>
          </cell>
        </row>
        <row r="640">
          <cell r="K640">
            <v>1018439603</v>
          </cell>
          <cell r="AK640">
            <v>45573</v>
          </cell>
          <cell r="AL640">
            <v>45657</v>
          </cell>
        </row>
        <row r="641">
          <cell r="K641">
            <v>1030531229</v>
          </cell>
          <cell r="AK641">
            <v>45566</v>
          </cell>
          <cell r="AL641">
            <v>45657</v>
          </cell>
        </row>
        <row r="642">
          <cell r="K642">
            <v>1018427687</v>
          </cell>
          <cell r="AK642">
            <v>45540</v>
          </cell>
          <cell r="AL642">
            <v>45657</v>
          </cell>
        </row>
        <row r="643">
          <cell r="K643">
            <v>1018438276</v>
          </cell>
          <cell r="AK643">
            <v>45540</v>
          </cell>
          <cell r="AL643">
            <v>45657</v>
          </cell>
        </row>
        <row r="644">
          <cell r="K644">
            <v>52775408</v>
          </cell>
          <cell r="AK644">
            <v>45537</v>
          </cell>
          <cell r="AL644">
            <v>45657</v>
          </cell>
        </row>
        <row r="645">
          <cell r="K645">
            <v>20384661</v>
          </cell>
          <cell r="AK645">
            <v>45537</v>
          </cell>
          <cell r="AL645">
            <v>45657</v>
          </cell>
        </row>
        <row r="646">
          <cell r="K646">
            <v>1030563621</v>
          </cell>
          <cell r="AK646">
            <v>45547</v>
          </cell>
          <cell r="AL646">
            <v>45657</v>
          </cell>
        </row>
        <row r="647">
          <cell r="K647">
            <v>79894979</v>
          </cell>
          <cell r="AK647">
            <v>45555</v>
          </cell>
          <cell r="AL647">
            <v>45657</v>
          </cell>
        </row>
        <row r="648">
          <cell r="K648">
            <v>1032381724</v>
          </cell>
          <cell r="AK648">
            <v>45539</v>
          </cell>
          <cell r="AL648">
            <v>45657</v>
          </cell>
        </row>
        <row r="649">
          <cell r="K649">
            <v>1022364779</v>
          </cell>
          <cell r="AK649">
            <v>45544</v>
          </cell>
          <cell r="AL649">
            <v>45657</v>
          </cell>
        </row>
        <row r="650">
          <cell r="K650">
            <v>1023930407</v>
          </cell>
          <cell r="AK650">
            <v>45552</v>
          </cell>
          <cell r="AL650">
            <v>45657</v>
          </cell>
        </row>
        <row r="651">
          <cell r="K651">
            <v>80735213</v>
          </cell>
          <cell r="AK651">
            <v>45539</v>
          </cell>
          <cell r="AL651">
            <v>45657</v>
          </cell>
        </row>
        <row r="652">
          <cell r="K652">
            <v>1022958112</v>
          </cell>
          <cell r="AK652">
            <v>45539</v>
          </cell>
          <cell r="AL652">
            <v>45657</v>
          </cell>
        </row>
        <row r="653">
          <cell r="K653">
            <v>1022417243</v>
          </cell>
          <cell r="AK653">
            <v>45541</v>
          </cell>
          <cell r="AL653">
            <v>45657</v>
          </cell>
        </row>
        <row r="654">
          <cell r="K654">
            <v>1030547250</v>
          </cell>
          <cell r="AK654">
            <v>45540</v>
          </cell>
          <cell r="AL654">
            <v>45657</v>
          </cell>
        </row>
        <row r="655">
          <cell r="K655">
            <v>52896650</v>
          </cell>
          <cell r="AK655">
            <v>45548</v>
          </cell>
          <cell r="AL655">
            <v>45657</v>
          </cell>
        </row>
        <row r="656">
          <cell r="K656">
            <v>1233507669</v>
          </cell>
        </row>
        <row r="657">
          <cell r="K657">
            <v>1030594415</v>
          </cell>
          <cell r="AK657">
            <v>45539</v>
          </cell>
          <cell r="AL657">
            <v>45657</v>
          </cell>
        </row>
        <row r="658">
          <cell r="K658">
            <v>79863081</v>
          </cell>
          <cell r="AK658">
            <v>45539</v>
          </cell>
          <cell r="AL658">
            <v>45657</v>
          </cell>
        </row>
        <row r="659">
          <cell r="K659">
            <v>1193156356</v>
          </cell>
          <cell r="AK659">
            <v>45566</v>
          </cell>
          <cell r="AL659">
            <v>45657</v>
          </cell>
        </row>
        <row r="660">
          <cell r="K660">
            <v>1018446272</v>
          </cell>
          <cell r="AK660">
            <v>45552</v>
          </cell>
          <cell r="AL660">
            <v>45657</v>
          </cell>
        </row>
        <row r="661">
          <cell r="K661">
            <v>1091664403</v>
          </cell>
          <cell r="AK661">
            <v>45546</v>
          </cell>
          <cell r="AL661">
            <v>45657</v>
          </cell>
        </row>
        <row r="662">
          <cell r="K662">
            <v>52992039</v>
          </cell>
          <cell r="AK662">
            <v>45552</v>
          </cell>
          <cell r="AL662">
            <v>45657</v>
          </cell>
        </row>
        <row r="663">
          <cell r="K663">
            <v>1022437864</v>
          </cell>
          <cell r="AK663">
            <v>45555</v>
          </cell>
          <cell r="AL663">
            <v>45657</v>
          </cell>
        </row>
        <row r="664">
          <cell r="K664">
            <v>1052086615</v>
          </cell>
          <cell r="AK664">
            <v>45560</v>
          </cell>
          <cell r="AL664">
            <v>45657</v>
          </cell>
        </row>
        <row r="665">
          <cell r="K665">
            <v>1019062716</v>
          </cell>
        </row>
        <row r="666">
          <cell r="K666">
            <v>79959900</v>
          </cell>
          <cell r="AK666">
            <v>45559</v>
          </cell>
          <cell r="AL666">
            <v>45657</v>
          </cell>
        </row>
        <row r="667">
          <cell r="K667">
            <v>1010208096</v>
          </cell>
          <cell r="AK667">
            <v>45555</v>
          </cell>
          <cell r="AL667">
            <v>45657</v>
          </cell>
        </row>
        <row r="668">
          <cell r="K668">
            <v>1013655721</v>
          </cell>
          <cell r="AK668">
            <v>45555</v>
          </cell>
          <cell r="AL668">
            <v>45657</v>
          </cell>
        </row>
        <row r="669">
          <cell r="K669">
            <v>901508361</v>
          </cell>
          <cell r="AK669">
            <v>45559</v>
          </cell>
          <cell r="AL669">
            <v>48213</v>
          </cell>
        </row>
        <row r="670">
          <cell r="K670">
            <v>53166907</v>
          </cell>
          <cell r="AK670">
            <v>45580</v>
          </cell>
          <cell r="AL670">
            <v>45657</v>
          </cell>
        </row>
        <row r="671">
          <cell r="K671">
            <v>80831476</v>
          </cell>
          <cell r="AK671">
            <v>45566</v>
          </cell>
          <cell r="AL671">
            <v>45657</v>
          </cell>
        </row>
        <row r="672">
          <cell r="K672">
            <v>1023963435</v>
          </cell>
          <cell r="AK672">
            <v>45566</v>
          </cell>
          <cell r="AL672">
            <v>45657</v>
          </cell>
        </row>
        <row r="673">
          <cell r="K673">
            <v>1030581513</v>
          </cell>
          <cell r="AK673">
            <v>45568</v>
          </cell>
          <cell r="AL673">
            <v>45657</v>
          </cell>
        </row>
        <row r="674">
          <cell r="K674">
            <v>52170796</v>
          </cell>
          <cell r="AK674">
            <v>45566</v>
          </cell>
          <cell r="AL674">
            <v>45657</v>
          </cell>
        </row>
        <row r="675">
          <cell r="K675">
            <v>1022354458</v>
          </cell>
          <cell r="AK675">
            <v>45566</v>
          </cell>
          <cell r="AL675">
            <v>45657</v>
          </cell>
        </row>
        <row r="676">
          <cell r="K676">
            <v>1121855155</v>
          </cell>
          <cell r="AK676">
            <v>45566</v>
          </cell>
          <cell r="AL676">
            <v>45657</v>
          </cell>
        </row>
        <row r="677">
          <cell r="K677">
            <v>80829330</v>
          </cell>
          <cell r="AK677">
            <v>45566</v>
          </cell>
          <cell r="AL677">
            <v>45657</v>
          </cell>
        </row>
        <row r="678">
          <cell r="K678">
            <v>79401126</v>
          </cell>
          <cell r="AK678">
            <v>45566</v>
          </cell>
          <cell r="AL678">
            <v>45657</v>
          </cell>
        </row>
        <row r="679">
          <cell r="K679">
            <v>1073671140</v>
          </cell>
          <cell r="AK679">
            <v>45566</v>
          </cell>
          <cell r="AL679">
            <v>45657</v>
          </cell>
        </row>
        <row r="680">
          <cell r="K680">
            <v>1022358469</v>
          </cell>
          <cell r="AK680">
            <v>45566</v>
          </cell>
          <cell r="AL680">
            <v>45657</v>
          </cell>
        </row>
        <row r="681">
          <cell r="K681">
            <v>80832684</v>
          </cell>
          <cell r="AK681">
            <v>45555</v>
          </cell>
          <cell r="AL681">
            <v>45657</v>
          </cell>
        </row>
        <row r="682">
          <cell r="K682">
            <v>1026290016</v>
          </cell>
          <cell r="AK682">
            <v>45566</v>
          </cell>
          <cell r="AL682">
            <v>45657</v>
          </cell>
        </row>
        <row r="683">
          <cell r="K683">
            <v>1109265582</v>
          </cell>
          <cell r="AK683">
            <v>45573</v>
          </cell>
          <cell r="AL683">
            <v>45657</v>
          </cell>
        </row>
        <row r="684">
          <cell r="K684">
            <v>51746969</v>
          </cell>
          <cell r="AK684">
            <v>45581</v>
          </cell>
          <cell r="AL684">
            <v>45657</v>
          </cell>
        </row>
        <row r="685">
          <cell r="K685">
            <v>52528683</v>
          </cell>
          <cell r="AK685">
            <v>45573</v>
          </cell>
          <cell r="AL685">
            <v>45657</v>
          </cell>
        </row>
        <row r="686">
          <cell r="K686">
            <v>52170787</v>
          </cell>
          <cell r="AK686">
            <v>45566</v>
          </cell>
          <cell r="AL686">
            <v>45657</v>
          </cell>
        </row>
        <row r="687">
          <cell r="K687">
            <v>1032431123</v>
          </cell>
        </row>
        <row r="688">
          <cell r="K688">
            <v>26421174</v>
          </cell>
          <cell r="AK688">
            <v>45574</v>
          </cell>
          <cell r="AL688">
            <v>45596</v>
          </cell>
        </row>
        <row r="689">
          <cell r="K689">
            <v>79963130</v>
          </cell>
          <cell r="AK689">
            <v>45574</v>
          </cell>
          <cell r="AL689">
            <v>45657</v>
          </cell>
        </row>
        <row r="690">
          <cell r="K690">
            <v>1030564162</v>
          </cell>
          <cell r="AK690">
            <v>45576</v>
          </cell>
          <cell r="AL690">
            <v>45596</v>
          </cell>
        </row>
        <row r="691">
          <cell r="K691">
            <v>1022367818</v>
          </cell>
        </row>
        <row r="692">
          <cell r="K692">
            <v>51796435</v>
          </cell>
        </row>
        <row r="693">
          <cell r="K693">
            <v>1000832969</v>
          </cell>
        </row>
        <row r="694">
          <cell r="K694">
            <v>1030577206</v>
          </cell>
          <cell r="AK694">
            <v>45573</v>
          </cell>
          <cell r="AL694">
            <v>45657</v>
          </cell>
        </row>
        <row r="695">
          <cell r="K695">
            <v>1032481128</v>
          </cell>
        </row>
        <row r="696">
          <cell r="K696">
            <v>52934211</v>
          </cell>
          <cell r="AK696">
            <v>45561</v>
          </cell>
          <cell r="AL696">
            <v>45657</v>
          </cell>
        </row>
        <row r="697">
          <cell r="K697">
            <v>860002400</v>
          </cell>
        </row>
        <row r="698">
          <cell r="K698">
            <v>1032489136</v>
          </cell>
        </row>
        <row r="699">
          <cell r="K699">
            <v>1022433264</v>
          </cell>
        </row>
        <row r="700">
          <cell r="K700">
            <v>1030543734</v>
          </cell>
        </row>
        <row r="701">
          <cell r="K701">
            <v>1233695485</v>
          </cell>
        </row>
        <row r="702">
          <cell r="K702">
            <v>1030632852</v>
          </cell>
        </row>
        <row r="703">
          <cell r="K703">
            <v>80154893</v>
          </cell>
          <cell r="AK703">
            <v>45573</v>
          </cell>
          <cell r="AL703">
            <v>45657</v>
          </cell>
        </row>
        <row r="704">
          <cell r="K704">
            <v>1018496200</v>
          </cell>
          <cell r="AK704">
            <v>45572</v>
          </cell>
          <cell r="AL704">
            <v>45657</v>
          </cell>
        </row>
        <row r="705">
          <cell r="K705">
            <v>53029549</v>
          </cell>
          <cell r="AK705">
            <v>45560</v>
          </cell>
          <cell r="AL705">
            <v>45657</v>
          </cell>
        </row>
        <row r="706">
          <cell r="K706">
            <v>79386699</v>
          </cell>
          <cell r="AK706">
            <v>45560</v>
          </cell>
          <cell r="AL706">
            <v>45657</v>
          </cell>
        </row>
        <row r="707">
          <cell r="K707">
            <v>52411839</v>
          </cell>
          <cell r="AK707">
            <v>45572</v>
          </cell>
          <cell r="AL707">
            <v>45657</v>
          </cell>
        </row>
        <row r="708">
          <cell r="K708">
            <v>1136909646</v>
          </cell>
        </row>
        <row r="709">
          <cell r="K709">
            <v>1092356634</v>
          </cell>
        </row>
        <row r="710">
          <cell r="K710">
            <v>1030541818</v>
          </cell>
          <cell r="AK710">
            <v>45573</v>
          </cell>
          <cell r="AL710">
            <v>45657</v>
          </cell>
        </row>
        <row r="711">
          <cell r="K711">
            <v>1010164064</v>
          </cell>
          <cell r="AK711">
            <v>45567</v>
          </cell>
          <cell r="AL711">
            <v>45657</v>
          </cell>
        </row>
        <row r="712">
          <cell r="K712">
            <v>79058026</v>
          </cell>
          <cell r="AK712">
            <v>45567</v>
          </cell>
          <cell r="AL712">
            <v>45657</v>
          </cell>
        </row>
        <row r="713">
          <cell r="K713">
            <v>1233500218</v>
          </cell>
          <cell r="AK713">
            <v>45573</v>
          </cell>
          <cell r="AL713">
            <v>45657</v>
          </cell>
        </row>
        <row r="714">
          <cell r="K714">
            <v>1030617185</v>
          </cell>
          <cell r="AK714">
            <v>45572</v>
          </cell>
          <cell r="AL714">
            <v>45657</v>
          </cell>
        </row>
        <row r="715">
          <cell r="K715">
            <v>19499408</v>
          </cell>
          <cell r="AK715">
            <v>45573</v>
          </cell>
          <cell r="AL715">
            <v>45657</v>
          </cell>
        </row>
        <row r="716">
          <cell r="K716">
            <v>1030555134</v>
          </cell>
          <cell r="AK716">
            <v>45566</v>
          </cell>
          <cell r="AL716">
            <v>45657</v>
          </cell>
        </row>
        <row r="717">
          <cell r="K717">
            <v>1026293937</v>
          </cell>
          <cell r="AK717">
            <v>45562</v>
          </cell>
          <cell r="AL717">
            <v>45657</v>
          </cell>
        </row>
        <row r="718">
          <cell r="K718">
            <v>1022327202</v>
          </cell>
          <cell r="AK718">
            <v>45572</v>
          </cell>
          <cell r="AL718">
            <v>45657</v>
          </cell>
        </row>
        <row r="720">
          <cell r="K720">
            <v>1031132532</v>
          </cell>
          <cell r="AK720">
            <v>45561</v>
          </cell>
          <cell r="AL720">
            <v>45657</v>
          </cell>
        </row>
        <row r="721">
          <cell r="K721">
            <v>1018432997</v>
          </cell>
          <cell r="AK721">
            <v>45568</v>
          </cell>
          <cell r="AL721">
            <v>45657</v>
          </cell>
        </row>
        <row r="722">
          <cell r="K722">
            <v>22438896</v>
          </cell>
          <cell r="AK722">
            <v>45581</v>
          </cell>
          <cell r="AL722">
            <v>45657</v>
          </cell>
        </row>
        <row r="723">
          <cell r="K723">
            <v>1030701032</v>
          </cell>
          <cell r="AK723">
            <v>45581</v>
          </cell>
          <cell r="AL723">
            <v>45657</v>
          </cell>
        </row>
        <row r="724">
          <cell r="K724">
            <v>80824713</v>
          </cell>
          <cell r="AK724">
            <v>45576</v>
          </cell>
          <cell r="AL724">
            <v>45657</v>
          </cell>
        </row>
        <row r="725">
          <cell r="K725">
            <v>1022371399</v>
          </cell>
          <cell r="AK725">
            <v>45581</v>
          </cell>
          <cell r="AL725">
            <v>45657</v>
          </cell>
        </row>
        <row r="726">
          <cell r="K726">
            <v>1022343574</v>
          </cell>
          <cell r="AK726">
            <v>45573</v>
          </cell>
          <cell r="AL726">
            <v>45657</v>
          </cell>
        </row>
        <row r="727">
          <cell r="K727">
            <v>80735923</v>
          </cell>
          <cell r="AK727">
            <v>45573</v>
          </cell>
          <cell r="AL727">
            <v>45657</v>
          </cell>
        </row>
        <row r="728">
          <cell r="K728">
            <v>1128429419</v>
          </cell>
          <cell r="AK728">
            <v>45573</v>
          </cell>
          <cell r="AL728">
            <v>45657</v>
          </cell>
        </row>
        <row r="729">
          <cell r="K729">
            <v>1026559595</v>
          </cell>
          <cell r="AK729">
            <v>45586</v>
          </cell>
          <cell r="AL729">
            <v>45657</v>
          </cell>
        </row>
        <row r="730">
          <cell r="K730">
            <v>35512483</v>
          </cell>
          <cell r="AK730">
            <v>45581</v>
          </cell>
          <cell r="AL730">
            <v>45657</v>
          </cell>
        </row>
        <row r="731">
          <cell r="K731">
            <v>52931685</v>
          </cell>
          <cell r="AK731">
            <v>45581</v>
          </cell>
          <cell r="AL731">
            <v>45657</v>
          </cell>
        </row>
        <row r="732">
          <cell r="K732">
            <v>1030597867</v>
          </cell>
          <cell r="AK732">
            <v>45582</v>
          </cell>
          <cell r="AL732">
            <v>45657</v>
          </cell>
        </row>
        <row r="733">
          <cell r="K733">
            <v>52904494</v>
          </cell>
          <cell r="AK733">
            <v>45582</v>
          </cell>
          <cell r="AL733">
            <v>45657</v>
          </cell>
        </row>
        <row r="734">
          <cell r="K734">
            <v>1030618389</v>
          </cell>
          <cell r="AK734">
            <v>45573</v>
          </cell>
          <cell r="AL734">
            <v>45657</v>
          </cell>
        </row>
        <row r="735">
          <cell r="K735">
            <v>1030673520</v>
          </cell>
          <cell r="AK735">
            <v>45573</v>
          </cell>
          <cell r="AL735">
            <v>45657</v>
          </cell>
        </row>
        <row r="736">
          <cell r="K736">
            <v>64479894</v>
          </cell>
          <cell r="AK736">
            <v>45576</v>
          </cell>
          <cell r="AL736">
            <v>45657</v>
          </cell>
        </row>
        <row r="737">
          <cell r="K737">
            <v>80912814</v>
          </cell>
          <cell r="AK737">
            <v>45576</v>
          </cell>
          <cell r="AL737">
            <v>45657</v>
          </cell>
        </row>
        <row r="738">
          <cell r="K738">
            <v>1136883308</v>
          </cell>
          <cell r="AK738">
            <v>45581</v>
          </cell>
          <cell r="AL738">
            <v>45657</v>
          </cell>
        </row>
        <row r="739">
          <cell r="K739">
            <v>1022391802</v>
          </cell>
          <cell r="AK739">
            <v>45576</v>
          </cell>
          <cell r="AL739">
            <v>45657</v>
          </cell>
        </row>
        <row r="740">
          <cell r="K740">
            <v>1031144173</v>
          </cell>
          <cell r="AK740">
            <v>45573</v>
          </cell>
          <cell r="AL740">
            <v>45657</v>
          </cell>
        </row>
        <row r="741">
          <cell r="K741">
            <v>1030649029</v>
          </cell>
        </row>
        <row r="742">
          <cell r="K742">
            <v>80731431</v>
          </cell>
        </row>
        <row r="743">
          <cell r="K743">
            <v>79426136</v>
          </cell>
          <cell r="AK743">
            <v>45576</v>
          </cell>
          <cell r="AL743">
            <v>45657</v>
          </cell>
        </row>
        <row r="744">
          <cell r="K744">
            <v>1012455807</v>
          </cell>
        </row>
        <row r="745">
          <cell r="K745">
            <v>1018474432</v>
          </cell>
          <cell r="AK745">
            <v>45580</v>
          </cell>
          <cell r="AL745">
            <v>45657</v>
          </cell>
        </row>
        <row r="747">
          <cell r="K747">
            <v>52155910</v>
          </cell>
        </row>
        <row r="748">
          <cell r="K748">
            <v>1030598819</v>
          </cell>
        </row>
        <row r="749">
          <cell r="K749">
            <v>1032463798</v>
          </cell>
          <cell r="AK749">
            <v>45586</v>
          </cell>
          <cell r="AL749">
            <v>45657</v>
          </cell>
        </row>
        <row r="750">
          <cell r="K750">
            <v>1030655659</v>
          </cell>
        </row>
        <row r="751">
          <cell r="K751">
            <v>1022421776</v>
          </cell>
          <cell r="AK751">
            <v>45581</v>
          </cell>
          <cell r="AL751">
            <v>45657</v>
          </cell>
        </row>
        <row r="752">
          <cell r="K752">
            <v>1001328329</v>
          </cell>
        </row>
        <row r="753">
          <cell r="K753">
            <v>7317525</v>
          </cell>
        </row>
        <row r="754">
          <cell r="K754">
            <v>80113570</v>
          </cell>
        </row>
        <row r="755">
          <cell r="K755">
            <v>1015394640</v>
          </cell>
        </row>
        <row r="756">
          <cell r="K756">
            <v>53161176</v>
          </cell>
        </row>
        <row r="757">
          <cell r="K757">
            <v>52770087</v>
          </cell>
        </row>
        <row r="758">
          <cell r="K758">
            <v>79613699</v>
          </cell>
          <cell r="AK758">
            <v>45581</v>
          </cell>
          <cell r="AL758">
            <v>45657</v>
          </cell>
        </row>
        <row r="759">
          <cell r="K759">
            <v>1106306030</v>
          </cell>
          <cell r="AK759">
            <v>45581</v>
          </cell>
          <cell r="AL759">
            <v>45657</v>
          </cell>
        </row>
        <row r="760">
          <cell r="K760">
            <v>1030553238</v>
          </cell>
        </row>
        <row r="761">
          <cell r="K761">
            <v>80732152</v>
          </cell>
        </row>
        <row r="762">
          <cell r="K762">
            <v>1015451717</v>
          </cell>
        </row>
        <row r="763">
          <cell r="K763">
            <v>53071020</v>
          </cell>
          <cell r="AK763">
            <v>45581</v>
          </cell>
          <cell r="AL763">
            <v>45657</v>
          </cell>
        </row>
        <row r="764">
          <cell r="K764">
            <v>1030594399</v>
          </cell>
        </row>
        <row r="765">
          <cell r="K765">
            <v>53135914</v>
          </cell>
        </row>
        <row r="766">
          <cell r="K766">
            <v>19304662</v>
          </cell>
          <cell r="AK766">
            <v>45582</v>
          </cell>
          <cell r="AL766">
            <v>45657</v>
          </cell>
        </row>
        <row r="767">
          <cell r="K767">
            <v>1030545637</v>
          </cell>
        </row>
        <row r="768">
          <cell r="K768">
            <v>79426780</v>
          </cell>
          <cell r="AK768">
            <v>45583</v>
          </cell>
          <cell r="AL768">
            <v>45657</v>
          </cell>
        </row>
        <row r="769">
          <cell r="K769">
            <v>1013597950</v>
          </cell>
        </row>
        <row r="770">
          <cell r="K770">
            <v>79877506</v>
          </cell>
        </row>
        <row r="771">
          <cell r="K771">
            <v>830037946</v>
          </cell>
        </row>
        <row r="772">
          <cell r="K772">
            <v>1019018257</v>
          </cell>
        </row>
        <row r="773">
          <cell r="K773">
            <v>1030694095</v>
          </cell>
        </row>
        <row r="774">
          <cell r="K774">
            <v>1016005167</v>
          </cell>
        </row>
        <row r="775">
          <cell r="K775">
            <v>79456574</v>
          </cell>
        </row>
        <row r="776">
          <cell r="K776">
            <v>1022397253</v>
          </cell>
        </row>
        <row r="777">
          <cell r="K777">
            <v>1096215676</v>
          </cell>
        </row>
        <row r="778">
          <cell r="K778">
            <v>1000707794</v>
          </cell>
        </row>
        <row r="779">
          <cell r="K779">
            <v>1030586777</v>
          </cell>
        </row>
        <row r="780">
          <cell r="K780">
            <v>52192938</v>
          </cell>
        </row>
        <row r="781">
          <cell r="K781">
            <v>1010012831</v>
          </cell>
        </row>
        <row r="782">
          <cell r="K782">
            <v>1024524638</v>
          </cell>
        </row>
        <row r="783">
          <cell r="K783">
            <v>79915114</v>
          </cell>
        </row>
        <row r="784">
          <cell r="K784">
            <v>1030572276</v>
          </cell>
        </row>
        <row r="785">
          <cell r="K785">
            <v>79693472</v>
          </cell>
        </row>
        <row r="786">
          <cell r="K786">
            <v>52960458</v>
          </cell>
        </row>
        <row r="787">
          <cell r="K787">
            <v>1026269956</v>
          </cell>
        </row>
        <row r="788">
          <cell r="K788">
            <v>1022362455</v>
          </cell>
        </row>
        <row r="789">
          <cell r="K789">
            <v>79211392</v>
          </cell>
        </row>
        <row r="790">
          <cell r="K790">
            <v>79615810</v>
          </cell>
        </row>
        <row r="791">
          <cell r="K791">
            <v>1030566307</v>
          </cell>
        </row>
        <row r="793">
          <cell r="K793">
            <v>1010240646</v>
          </cell>
        </row>
        <row r="794">
          <cell r="K794">
            <v>79472974</v>
          </cell>
        </row>
        <row r="795">
          <cell r="K795">
            <v>52883883</v>
          </cell>
        </row>
        <row r="796">
          <cell r="K796">
            <v>52155573</v>
          </cell>
        </row>
        <row r="797">
          <cell r="K797">
            <v>52529141</v>
          </cell>
        </row>
        <row r="799">
          <cell r="K799">
            <v>19446769</v>
          </cell>
        </row>
        <row r="800">
          <cell r="K800">
            <v>1030530193</v>
          </cell>
        </row>
        <row r="801">
          <cell r="K801">
            <v>79771450</v>
          </cell>
        </row>
        <row r="802">
          <cell r="K802">
            <v>1014216426</v>
          </cell>
        </row>
        <row r="803">
          <cell r="K803">
            <v>1032502264</v>
          </cell>
        </row>
        <row r="804">
          <cell r="K804">
            <v>1001046765</v>
          </cell>
        </row>
        <row r="806">
          <cell r="K806">
            <v>1126320029</v>
          </cell>
        </row>
        <row r="807">
          <cell r="K807">
            <v>1007445345</v>
          </cell>
        </row>
        <row r="808">
          <cell r="K808">
            <v>1030578196</v>
          </cell>
        </row>
        <row r="809">
          <cell r="K809">
            <v>55225039</v>
          </cell>
        </row>
        <row r="810">
          <cell r="K810">
            <v>1030546484</v>
          </cell>
        </row>
        <row r="811">
          <cell r="K811">
            <v>80722958</v>
          </cell>
        </row>
        <row r="812">
          <cell r="K812">
            <v>1030686454</v>
          </cell>
        </row>
        <row r="813">
          <cell r="K813">
            <v>79125786</v>
          </cell>
        </row>
        <row r="816">
          <cell r="K816">
            <v>52190</v>
          </cell>
        </row>
        <row r="817">
          <cell r="K817">
            <v>79707714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A55E05-6E10-442D-85F3-41E1BC14DD9E}" name="Tabla2" displayName="Tabla2" ref="A1:AC446" totalsRowShown="0" headerRowDxfId="33" dataDxfId="32" headerRowBorderDxfId="30" tableBorderDxfId="31" totalsRowBorderDxfId="29">
  <autoFilter ref="A1:AC446" xr:uid="{00000000-0001-0000-0000-000000000000}">
    <filterColumn colId="16">
      <colorFilter dxfId="34"/>
    </filterColumn>
  </autoFilter>
  <tableColumns count="29">
    <tableColumn id="1" xr3:uid="{CA6F05F2-3E1F-47A7-ADD1-84CFD2F25EA7}" name="No. " dataDxfId="28">
      <calculatedColumnFormula>ROWS($A$2:A2)</calculatedColumnFormula>
    </tableColumn>
    <tableColumn id="7" xr3:uid="{6303F03E-48FA-45B0-A8EC-1E0B0301259B}" name="APELLIDO PATERNO" dataDxfId="27">
      <calculatedColumnFormula>LEFT(E2, FIND(" ", E2) - 1)</calculatedColumnFormula>
    </tableColumn>
    <tableColumn id="27" xr3:uid="{D3556198-B7C8-44BF-91D5-03B1B076A080}" name="APELLIDO MATERNO" dataDxfId="26">
      <calculatedColumnFormula>MID(E2, FIND(" ", E2) + 1, FIND(" ", E2, FIND(" ", E2) + 1) - FIND(" ", E2) - 1)</calculatedColumnFormula>
    </tableColumn>
    <tableColumn id="28" xr3:uid="{0AEAD6B0-57E7-4A14-AF4D-D1E399C7895B}" name="NOMBRE(S)" dataDxfId="25">
      <calculatedColumnFormula>RIGHT(E2, LEN(E2) - FIND(" ", E2, FIND(" ", E2) + 1))</calculatedColumnFormula>
    </tableColumn>
    <tableColumn id="2" xr3:uid="{C007D5B7-8893-4124-BCA1-759A93A98850}" name="NOMBRE COMPLETO" dataDxfId="24"/>
    <tableColumn id="3" xr3:uid="{756B5A15-30B0-47DB-A6D1-1F786AACAB68}" name="IDENTIFICACION " dataDxfId="23"/>
    <tableColumn id="4" xr3:uid="{E5DEA620-EB6C-457D-AB2F-BA4CD23B3D4F}" name="FECHA ENTREVISTA " dataDxfId="22"/>
    <tableColumn id="5" xr3:uid="{DAB43B29-507F-465F-A5CF-AAFAD26438BC}" name="TELEFONO " dataDxfId="21"/>
    <tableColumn id="6" xr3:uid="{DC58EA09-D9BA-4600-8A47-438C4346E352}" name="PERFIL" dataDxfId="20"/>
    <tableColumn id="8" xr3:uid="{3A920F14-E3E1-4E74-849B-56012908B0F5}" name="HV" dataDxfId="19"/>
    <tableColumn id="9" xr3:uid="{FD28E668-4A6F-486D-88D9-58A6F2B10E55}" name="AREA" dataDxfId="18"/>
    <tableColumn id="10" xr3:uid="{E88962CC-8132-472B-9102-005A3DD27447}" name="SUBGRUPO" dataDxfId="17"/>
    <tableColumn id="11" xr3:uid="{E1D559AB-B4A6-4B88-BB7F-C45703FADF73}" name="ROL" dataDxfId="16"/>
    <tableColumn id="12" xr3:uid="{6137F943-B930-42EA-8648-1A7CB7F7B578}" name="RIESGO" dataDxfId="15"/>
    <tableColumn id="13" xr3:uid="{C5C0B70A-85B4-43A7-9E72-648409BAB402}" name="CONTRATO" dataDxfId="14"/>
    <tableColumn id="14" xr3:uid="{CBF4DB6E-7498-4FAF-B099-CF6FB8D37565}" name="HONORARIOS" dataDxfId="13"/>
    <tableColumn id="15" xr3:uid="{1C31B1C6-56A0-4CE0-9FA8-58AE4326B268}" name="SIPSE" dataDxfId="12"/>
    <tableColumn id="16" xr3:uid="{4667AF0D-BFB5-4FDA-9A59-2A96BEB5B83C}" name="Fecha recepcion NO HAY" dataDxfId="11"/>
    <tableColumn id="17" xr3:uid="{F0C3B9D3-FA5D-41E0-AFC8-03CE79C5EFCA}" name="Fecha de vencimiento NO HAY" dataDxfId="10"/>
    <tableColumn id="18" xr3:uid="{4FCF3F2B-A993-4904-8312-AEF2088371F5}" name="CDP" dataDxfId="9"/>
    <tableColumn id="19" xr3:uid="{74D20E7C-BBFB-4A4A-9F31-A53D811FCC27}" name="CRP" dataDxfId="8"/>
    <tableColumn id="20" xr3:uid="{CDB15DDA-BED2-472E-BBBB-B1EDB4E7F298}" name=" A CONTRATACION" dataDxfId="7"/>
    <tableColumn id="21" xr3:uid="{DE7A662E-1000-4493-98A6-9610E737ED78}" name="ESTADO DEL PROCESO" dataDxfId="6"/>
    <tableColumn id="22" xr3:uid="{0313ABC7-73F8-40CE-80CF-7D1EAF560C08}" name="NOTAS" dataDxfId="5"/>
    <tableColumn id="23" xr3:uid="{FC1F2D0D-FE66-49E2-BE40-0389BEE861FF}" name="TIPO DE MOVIMIENTO " dataDxfId="4"/>
    <tableColumn id="24" xr3:uid="{4B6FDE5B-607C-4D6D-9A01-353EAEBE9124}" name="FECHA DE TERMINACIÓN CONTRATO" dataDxfId="3"/>
    <tableColumn id="25" xr3:uid="{EC759EDD-3EDA-46E9-8060-554581104636}" name="FECHA DE INICIO" dataDxfId="2"/>
    <tableColumn id="26" xr3:uid="{2F4FB45A-83D2-438F-9680-2123F07E8C22}" name="FECHA DE TERMINACIÓN" dataDxfId="1"/>
    <tableColumn id="29" xr3:uid="{952A1D7B-2E76-4DFA-BC44-6988D9F96EA0}" name="Columna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biernobogota-my.sharepoint.com/:b:/g/personal/alcalde_kennedy_gobiernobogota_gov_co/EVTdzJmm735DuMUQpZ9gtPkBsoMYdIlT2Z5YCptkj6RF5Q?e=yf2FnJ" TargetMode="External"/><Relationship Id="rId21" Type="http://schemas.openxmlformats.org/officeDocument/2006/relationships/hyperlink" Target="https://gobiernobogota-my.sharepoint.com/:b:/g/personal/alcalde_kennedy_gobiernobogota_gov_co/EbaWDikWt35Bs0ffuq35SsQBE8bDMPfHcpOxjy7tXKbGLA?e=ETbEDC" TargetMode="External"/><Relationship Id="rId42" Type="http://schemas.openxmlformats.org/officeDocument/2006/relationships/hyperlink" Target="../../Alcaldia/Downloads/H.V%20CON%20SOPORTES%20DE%20ESTUDIO.pdf" TargetMode="External"/><Relationship Id="rId63" Type="http://schemas.openxmlformats.org/officeDocument/2006/relationships/hyperlink" Target="https://gobiernobogota-my.sharepoint.com/:b:/g/personal/alcalde_kennedy_gobiernobogota_gov_co/Ea-tey3BvklJi3KotUcP2WgBI27HhaeA7Nk5SiCYR3GoZg?e=vxn8l3" TargetMode="External"/><Relationship Id="rId84" Type="http://schemas.openxmlformats.org/officeDocument/2006/relationships/hyperlink" Target="https://gobiernobogota-my.sharepoint.com/:b:/g/personal/alcalde_kennedy_gobiernobogota_gov_co/EZnHKCXotZxOqvitwX_HwysBCJFo_y0Vx-Sz5Z3pi2eJsw?e=NJY32E" TargetMode="External"/><Relationship Id="rId16" Type="http://schemas.openxmlformats.org/officeDocument/2006/relationships/hyperlink" Target="https://gobiernobogota-my.sharepoint.com/:b:/g/personal/alcalde_kennedy_gobiernobogota_gov_co/ETw1ma1i7BVGmL7D51JAyy4BMfPr8rlUvaVYEw0eGqj4Ww?e=Zyyusq" TargetMode="External"/><Relationship Id="rId107" Type="http://schemas.openxmlformats.org/officeDocument/2006/relationships/hyperlink" Target="https://gobiernobogota-my.sharepoint.com/:b:/g/personal/alcalde_kennedy_gobiernobogota_gov_co/EZlnZY6Gg-5BqfdwvosrOs8BTBXqYQOSlV5LNtkztk9G1A?e=vk0dI1" TargetMode="External"/><Relationship Id="rId11" Type="http://schemas.openxmlformats.org/officeDocument/2006/relationships/hyperlink" Target="https://gobiernobogota-my.sharepoint.com/:b:/g/personal/alcalde_kennedy_gobiernobogota_gov_co/EWg7QF7nh-1OjsUe8eJXbGUBY5ObCDUFshe-hhGyhSqjrA?e=bYDDpz" TargetMode="External"/><Relationship Id="rId32" Type="http://schemas.openxmlformats.org/officeDocument/2006/relationships/hyperlink" Target="https://gobiernobogota-my.sharepoint.com/:b:/g/personal/alcalde_kennedy_gobiernobogota_gov_co/EXU_Wptxb7tBnS_gB_EHwl0BgiyrvswmrLNaSub8ezb5RA?e=LDdvEY" TargetMode="External"/><Relationship Id="rId37" Type="http://schemas.openxmlformats.org/officeDocument/2006/relationships/hyperlink" Target="../../Alcaldia/Downloads/Jarrinzon%20Gilberto%20Pe&#195;&#177;a%20Camargo%20Alcaldia%20de%20Kennedy.pdf" TargetMode="External"/><Relationship Id="rId53" Type="http://schemas.openxmlformats.org/officeDocument/2006/relationships/hyperlink" Target="https://gobiernobogota-my.sharepoint.com/:b:/g/personal/alcalde_kennedy_gobiernobogota_gov_co/EQ5Rnqo8J2VInNWE7CFjrkoB56tLxQ4qkcJjTp6A-_PuVw?e=PeXF1g" TargetMode="External"/><Relationship Id="rId58" Type="http://schemas.openxmlformats.org/officeDocument/2006/relationships/hyperlink" Target="https://gobiernobogota-my.sharepoint.com/:b:/g/personal/alcalde_kennedy_gobiernobogota_gov_co/EYTIOik_a_BJkvr6NI5cfPQBJgrDZHn17Wmf9-XqCMngEg?e=ngsadY" TargetMode="External"/><Relationship Id="rId74" Type="http://schemas.openxmlformats.org/officeDocument/2006/relationships/hyperlink" Target="https://gobiernobogota-my.sharepoint.com/:b:/g/personal/alcalde_kennedy_gobiernobogota_gov_co/ESXC-ERk5k1PhOhXcWpe7rgBc8UmMHjLLu70WQEW2nz56w?e=iepR37" TargetMode="External"/><Relationship Id="rId79" Type="http://schemas.openxmlformats.org/officeDocument/2006/relationships/hyperlink" Target="https://gobiernobogota-my.sharepoint.com/:b:/g/personal/alcalde_kennedy_gobiernobogota_gov_co/EbXSobpnK0dHkF1O7-L4wTYBUYQqeGNwgkp3wkmCJhgrWg?e=3zXFKE" TargetMode="External"/><Relationship Id="rId102" Type="http://schemas.openxmlformats.org/officeDocument/2006/relationships/hyperlink" Target="../../Alcaldia/Downloads/HOJA%20DE%20VIDA%20CON%20SOPORTES.pdf" TargetMode="External"/><Relationship Id="rId123" Type="http://schemas.openxmlformats.org/officeDocument/2006/relationships/hyperlink" Target="https://gobiernobogota-my.sharepoint.com/:b:/g/personal/alcalde_kennedy_gobiernobogota_gov_co/EddYuR3IK7JAiVGlS9fHWtABj8wbUXy3fKqYvp-TawnuJQ?e=RcDapl" TargetMode="External"/><Relationship Id="rId128" Type="http://schemas.openxmlformats.org/officeDocument/2006/relationships/hyperlink" Target="https://gobiernobogota-my.sharepoint.com/:b:/g/personal/alcalde_kennedy_gobiernobogota_gov_co/EYW564SumH9Jte7pRbK_zt0B3ZkX3jJWQ4rqjv1qED9lcA?e=KElD9l" TargetMode="External"/><Relationship Id="rId5" Type="http://schemas.openxmlformats.org/officeDocument/2006/relationships/hyperlink" Target="https://gobiernobogota-my.sharepoint.com/:b:/g/personal/alcalde_kennedy_gobiernobogota_gov_co/EY2vp1MQICZDnb0kkDlL-dYBwMEJLl9_QbmISd5QFIzwbA?e=Ncc7zl" TargetMode="External"/><Relationship Id="rId90" Type="http://schemas.openxmlformats.org/officeDocument/2006/relationships/hyperlink" Target="https://gobiernobogota-my.sharepoint.com/:b:/g/personal/alcalde_kennedy_gobiernobogota_gov_co/EVdGYB23TxRPoEf1vqb2KKIBz2fw6aIDGIzW0I0rIBpREg?e=kuS2wP" TargetMode="External"/><Relationship Id="rId95" Type="http://schemas.openxmlformats.org/officeDocument/2006/relationships/hyperlink" Target="https://gobiernobogota-my.sharepoint.com/:b:/g/personal/alcalde_kennedy_gobiernobogota_gov_co/EenlAa75LANIihkcOxwxt-4BO19cG1vOVyI9V2iojtSZnw?e=V3wmlV" TargetMode="External"/><Relationship Id="rId22" Type="http://schemas.openxmlformats.org/officeDocument/2006/relationships/hyperlink" Target="https://gobiernobogota-my.sharepoint.com/:b:/g/personal/alcalde_kennedy_gobiernobogota_gov_co/EYoMRsuTqe5Kmk4kgefzxawBiJWin88v9Zdp_2goeMPzKQ?e=9vzbO8" TargetMode="External"/><Relationship Id="rId27" Type="http://schemas.openxmlformats.org/officeDocument/2006/relationships/hyperlink" Target="https://gobiernobogota-my.sharepoint.com/:b:/g/personal/alcalde_kennedy_gobiernobogota_gov_co/EQgoOawkegVOtwsQonvRVb0BUjK4VLwayZSG7_bQOGsFJQ?e=FWbM2I" TargetMode="External"/><Relationship Id="rId43" Type="http://schemas.openxmlformats.org/officeDocument/2006/relationships/hyperlink" Target="../../Alcaldia/Downloads/HOJA%20DE%20VIDA%20SOPORTES%20DE%20ESTUDIOS%20YASMIN%20REYES.pdf" TargetMode="External"/><Relationship Id="rId48" Type="http://schemas.openxmlformats.org/officeDocument/2006/relationships/hyperlink" Target="https://gobiernobogota-my.sharepoint.com/:b:/g/personal/alcalde_kennedy_gobiernobogota_gov_co/EU1N7cBl5WdCpdnm1g_VWw0BA0iADG8VeQYYgFvMEoxRvQ?e=303rcY" TargetMode="External"/><Relationship Id="rId64" Type="http://schemas.openxmlformats.org/officeDocument/2006/relationships/hyperlink" Target="https://gobiernobogota-my.sharepoint.com/:b:/g/personal/alcalde_kennedy_gobiernobogota_gov_co/EfbbIi8tm-1KrBCXXgfmiw0BeBioIRgysRHqnq0_BjYwIQ?e=GZOPVy" TargetMode="External"/><Relationship Id="rId69" Type="http://schemas.openxmlformats.org/officeDocument/2006/relationships/hyperlink" Target="https://gobiernobogota-my.sharepoint.com/:b:/g/personal/alcalde_kennedy_gobiernobogota_gov_co/ESGktSr7aIBAvGRslnGVvNUBE6hK-uGvlJjqMO0TBrbLMA?e=x7yQdu" TargetMode="External"/><Relationship Id="rId113" Type="http://schemas.openxmlformats.org/officeDocument/2006/relationships/hyperlink" Target="https://gobiernobogota-my.sharepoint.com/:b:/g/personal/alcalde_kennedy_gobiernobogota_gov_co/EWsacPMgPzdAh3ayvLi6dvsB9MuSRSKXC4FNjMgQXUAXSQ?e=BIB2Mn" TargetMode="External"/><Relationship Id="rId118" Type="http://schemas.openxmlformats.org/officeDocument/2006/relationships/hyperlink" Target="../../Alcaldia/Downloads/Documentacion%20Jose%20Ernesto%20Siabato.pdf" TargetMode="External"/><Relationship Id="rId134" Type="http://schemas.openxmlformats.org/officeDocument/2006/relationships/hyperlink" Target="https://gobiernobogota-my.sharepoint.com/:b:/g/personal/alcalde_kennedy_gobiernobogota_gov_co/EXi_1CRmdRpIvtnuwy8zYX4BsZ1by6hjjHooTP4LE-1fCA?e=40C86v" TargetMode="External"/><Relationship Id="rId80" Type="http://schemas.openxmlformats.org/officeDocument/2006/relationships/hyperlink" Target="https://gobiernobogota-my.sharepoint.com/:b:/g/personal/alcalde_kennedy_gobiernobogota_gov_co/EaPPbMrrVd1NrkcivBGkS7sBgvLSOqnywHJOrDkac7iOiw?e=Ok0faN" TargetMode="External"/><Relationship Id="rId85" Type="http://schemas.openxmlformats.org/officeDocument/2006/relationships/hyperlink" Target="https://gobiernobogota-my.sharepoint.com/:b:/g/personal/alcalde_kennedy_gobiernobogota_gov_co/ERZzb7tqsWFAoeUU_e_zXv8B5ty3m3GhPuw83uVAlptveA?e=oC5kvJ" TargetMode="External"/><Relationship Id="rId12" Type="http://schemas.openxmlformats.org/officeDocument/2006/relationships/hyperlink" Target="https://gobiernobogota-my.sharepoint.com/:b:/g/personal/alcalde_kennedy_gobiernobogota_gov_co/EZo1ggkvE9NLohOMH0IoQW4BvWw-ZX90JXvJqg2A3qdSSA?e=80D99k" TargetMode="External"/><Relationship Id="rId17" Type="http://schemas.openxmlformats.org/officeDocument/2006/relationships/hyperlink" Target="https://gobiernobogota-my.sharepoint.com/:b:/g/personal/alcalde_kennedy_gobiernobogota_gov_co/EeMpQrmpOlBPmpI2-9RvLmoBMZ9pe0V3Byw-q4F7zgCQ_Q?e=3fGukl" TargetMode="External"/><Relationship Id="rId33" Type="http://schemas.openxmlformats.org/officeDocument/2006/relationships/hyperlink" Target="https://gobiernobogota-my.sharepoint.com/:b:/g/personal/alcalde_kennedy_gobiernobogota_gov_co/EfF2azziwZxJqNUIJT6r2-wBrlSAbD43zch1uLhObVG6WA?e=OBq9F3" TargetMode="External"/><Relationship Id="rId38" Type="http://schemas.openxmlformats.org/officeDocument/2006/relationships/hyperlink" Target="../../Alcaldia/Downloads/Anamaria%20Guevara%20Herrera%201032501608.pdf" TargetMode="External"/><Relationship Id="rId59" Type="http://schemas.openxmlformats.org/officeDocument/2006/relationships/hyperlink" Target="https://gobiernobogota-my.sharepoint.com/:b:/g/personal/alcalde_kennedy_gobiernobogota_gov_co/EfTWIRIEOuxFvzwVsaFEuvwBCdKCqNafPw9eXUpjbndU9w?e=MgtrWS" TargetMode="External"/><Relationship Id="rId103" Type="http://schemas.openxmlformats.org/officeDocument/2006/relationships/hyperlink" Target="https://gobiernobogota-my.sharepoint.com/:b:/g/personal/alcalde_kennedy_gobiernobogota_gov_co/EcYvrW3k35BNn2DaerUguzgBpwa8-f7BvFRLxk9C48FbiQ?e=JEu9i1" TargetMode="External"/><Relationship Id="rId108" Type="http://schemas.openxmlformats.org/officeDocument/2006/relationships/hyperlink" Target="https://gobiernobogota-my.sharepoint.com/:b:/g/personal/alcalde_kennedy_gobiernobogota_gov_co/EYUd-TEqUDNPgn7j3Ygg-bcBROEcCSaFOA6zG2C4CgyqcA?e=dlKfBf" TargetMode="External"/><Relationship Id="rId124" Type="http://schemas.openxmlformats.org/officeDocument/2006/relationships/hyperlink" Target="https://gobiernobogota-my.sharepoint.com/:b:/g/personal/alcalde_kennedy_gobiernobogota_gov_co/EYlHzyd-8AhFoTH5EaZ7c74BhR016OAi2aN-SO3XwbU48A?e=N3ssaj" TargetMode="External"/><Relationship Id="rId129" Type="http://schemas.openxmlformats.org/officeDocument/2006/relationships/hyperlink" Target="https://gobiernobogota-my.sharepoint.com/:b:/g/personal/alcalde_kennedy_gobiernobogota_gov_co/ETmHp-wjvGlMsXVd5PUOPK8BDyJ_zQ_MCVgz6T9UjiUNjQ?e=k6LGig" TargetMode="External"/><Relationship Id="rId54" Type="http://schemas.openxmlformats.org/officeDocument/2006/relationships/hyperlink" Target="https://gobiernobogota-my.sharepoint.com/:b:/g/personal/alcalde_kennedy_gobiernobogota_gov_co/ESL_iGgw_SpChirgRKisj2ABCnmBQBvgtbZoIYCuhLRDLg?e=TIYfqd" TargetMode="External"/><Relationship Id="rId70" Type="http://schemas.openxmlformats.org/officeDocument/2006/relationships/hyperlink" Target="https://gobiernobogota-my.sharepoint.com/:b:/g/personal/alcalde_kennedy_gobiernobogota_gov_co/EX-Nj_KbDA9FnZK4OBbd0LEBkJod3PK8cICjJkMnwOUVDw?e=ZVjojg" TargetMode="External"/><Relationship Id="rId75" Type="http://schemas.openxmlformats.org/officeDocument/2006/relationships/hyperlink" Target="https://gobiernobogota-my.sharepoint.com/:b:/g/personal/alcalde_kennedy_gobiernobogota_gov_co/ET1-_pcolQJEjaa1D6MshDsBTzIhPt1ZSfRJ7aGzUnEU0Q?e=H1VBg4" TargetMode="External"/><Relationship Id="rId91" Type="http://schemas.openxmlformats.org/officeDocument/2006/relationships/hyperlink" Target="https://gobiernobogota-my.sharepoint.com/:b:/g/personal/alcalde_kennedy_gobiernobogota_gov_co/EdJTSMgO4BRJs_q3FA59tjABmOSvekaE0KP_Lt9IqPdxAg?e=TbVpQs" TargetMode="External"/><Relationship Id="rId96" Type="http://schemas.openxmlformats.org/officeDocument/2006/relationships/hyperlink" Target="https://gobiernobogota-my.sharepoint.com/:b:/g/personal/alcalde_kennedy_gobiernobogota_gov_co/EUTk4ux-1XtChGv84S-FpeQBuOMTNRC9tRn2TkkhkVgxXA?e=jmSAXR" TargetMode="External"/><Relationship Id="rId1" Type="http://schemas.openxmlformats.org/officeDocument/2006/relationships/hyperlink" Target="https://gobiernobogota-my.sharepoint.com/:b:/g/personal/alcalde_kennedy_gobiernobogota_gov_co/ETn1Y0Tim9BKrqCQQLAhNc4BN7IJlPLcsxi5nEsDDCnnZg?e=yqGGM5" TargetMode="External"/><Relationship Id="rId6" Type="http://schemas.openxmlformats.org/officeDocument/2006/relationships/hyperlink" Target="https://gobiernobogota-my.sharepoint.com/:b:/g/personal/alcalde_kennedy_gobiernobogota_gov_co/EcggDnZTRWpPrGk9BhtUUIcBU31CTuQJn89AMAOtbb-abA?e=w8rBuM" TargetMode="External"/><Relationship Id="rId23" Type="http://schemas.openxmlformats.org/officeDocument/2006/relationships/hyperlink" Target="https://gobiernobogota-my.sharepoint.com/:b:/g/personal/alcalde_kennedy_gobiernobogota_gov_co/EStv8AxIFx5MkTJtEpfq7_ABjficaz2vDbT--KhTwhniPQ?e=B6qlHL" TargetMode="External"/><Relationship Id="rId28" Type="http://schemas.openxmlformats.org/officeDocument/2006/relationships/hyperlink" Target="https://gobiernobogota-my.sharepoint.com/:b:/g/personal/alcalde_kennedy_gobiernobogota_gov_co/ESPJ5Rgu_A5Nlt8IG60RXl4B5S0fZlGIj4hBhzvZNRyxrg?e=yp9Afs" TargetMode="External"/><Relationship Id="rId49" Type="http://schemas.openxmlformats.org/officeDocument/2006/relationships/hyperlink" Target="https://gobiernobogota-my.sharepoint.com/:b:/g/personal/alcalde_kennedy_gobiernobogota_gov_co/EbWl7UlMRgROtGUAVAyI6OgBzYCPAv46FP0VtmR6O-b-xA?e=1mGVth" TargetMode="External"/><Relationship Id="rId114" Type="http://schemas.openxmlformats.org/officeDocument/2006/relationships/hyperlink" Target="https://gobiernobogota-my.sharepoint.com/:b:/g/personal/alcalde_kennedy_gobiernobogota_gov_co/EcXHmH6yAVRFh3R-usWGmEoBEpaViA7fQR2HjXGSS5dYIQ?e=dlNpw1" TargetMode="External"/><Relationship Id="rId119" Type="http://schemas.openxmlformats.org/officeDocument/2006/relationships/hyperlink" Target="https://gobiernobogota-my.sharepoint.com/:b:/g/personal/alcalde_kennedy_gobiernobogota_gov_co/ERGqPzVuDr1NlDm00_lvn4ABxKuGJlt0bN2yrBARJS4hcg?e=6buZ2d" TargetMode="External"/><Relationship Id="rId44" Type="http://schemas.openxmlformats.org/officeDocument/2006/relationships/hyperlink" Target="https://gobiernobogota-my.sharepoint.com/:b:/g/personal/alcalde_kennedy_gobiernobogota_gov_co/EcygeDrGWwZAqln2iinB7RUBvYY6YIHlorwS0e26b2rjfg?e=e5BUa3" TargetMode="External"/><Relationship Id="rId60" Type="http://schemas.openxmlformats.org/officeDocument/2006/relationships/hyperlink" Target="https://gobiernobogota-my.sharepoint.com/:b:/g/personal/alcalde_kennedy_gobiernobogota_gov_co/EfGsLylET7BAj050ghOqCHwBryO_Er-9J3sH-rwkNW_mtw?e=cSrBqx" TargetMode="External"/><Relationship Id="rId65" Type="http://schemas.openxmlformats.org/officeDocument/2006/relationships/hyperlink" Target="https://gobiernobogota-my.sharepoint.com/:b:/g/personal/alcalde_kennedy_gobiernobogota_gov_co/EaU_WWEDEP1An7sduygP18ABOWdfICGrSxwbVgDqBiGdwg?e=P5Znok" TargetMode="External"/><Relationship Id="rId81" Type="http://schemas.openxmlformats.org/officeDocument/2006/relationships/hyperlink" Target="https://gobiernobogota-my.sharepoint.com/:b:/g/personal/alcalde_kennedy_gobiernobogota_gov_co/EVydZS6SnrJNgWSCYUBxUcoBuW6xRUROCK5rCPu5rV8n5w?e=xP7JA2" TargetMode="External"/><Relationship Id="rId86" Type="http://schemas.openxmlformats.org/officeDocument/2006/relationships/hyperlink" Target="https://gobiernobogota-my.sharepoint.com/:b:/g/personal/alcalde_kennedy_gobiernobogota_gov_co/Ec6lYECHx8dNsTMvQZbOznUB_hH7mVke_xFXef2HBM0fag?e=AAm3NN" TargetMode="External"/><Relationship Id="rId130" Type="http://schemas.openxmlformats.org/officeDocument/2006/relationships/hyperlink" Target="https://gobiernobogota-my.sharepoint.com/:b:/g/personal/alcalde_kennedy_gobiernobogota_gov_co/EWEazp0W7WdGj6_OppbHWqYBAorkrIw8P68D1tg-BY72oQ?e=siKHy2" TargetMode="External"/><Relationship Id="rId135" Type="http://schemas.openxmlformats.org/officeDocument/2006/relationships/hyperlink" Target="https://gobiernobogota-my.sharepoint.com/:b:/g/personal/alcalde_kennedy_gobiernobogota_gov_co/EZ2Q7shbF6BCs8SDhljIBGkBVdwzzURnMgGTVt_4CkNuyg?e=GDctSB" TargetMode="External"/><Relationship Id="rId13" Type="http://schemas.openxmlformats.org/officeDocument/2006/relationships/hyperlink" Target="https://gobiernobogota-my.sharepoint.com/:b:/g/personal/alcalde_kennedy_gobiernobogota_gov_co/EffG9Wpgc0lPh3YELZftzXkBin6RyuUicrQf9kmsfyvOwg?e=SAiaOa" TargetMode="External"/><Relationship Id="rId18" Type="http://schemas.openxmlformats.org/officeDocument/2006/relationships/hyperlink" Target="https://drive.google.com/file/d/1oi6COxZ3jdUypvVLb2AAvFVBeLBKuqKF/view?usp=drive_link" TargetMode="External"/><Relationship Id="rId39" Type="http://schemas.openxmlformats.org/officeDocument/2006/relationships/hyperlink" Target="../../Alcaldia/Downloads/combinado.pdf" TargetMode="External"/><Relationship Id="rId109" Type="http://schemas.openxmlformats.org/officeDocument/2006/relationships/hyperlink" Target="https://gobiernobogota-my.sharepoint.com/:b:/g/personal/alcalde_kennedy_gobiernobogota_gov_co/Ed26r_YCchxNq4i6ceRWI-MBLCbdlutNeBDqgejf-vP5Hw?e=sqcY50" TargetMode="External"/><Relationship Id="rId34" Type="http://schemas.openxmlformats.org/officeDocument/2006/relationships/hyperlink" Target="https://gobiernobogota-my.sharepoint.com/:b:/g/personal/alcalde_kennedy_gobiernobogota_gov_co/EXWoRC6w_yFDktKWrCr-t1oBEMDXE69KkQ3YQ-svw3Xrbg?e=Rkadcg" TargetMode="External"/><Relationship Id="rId50" Type="http://schemas.openxmlformats.org/officeDocument/2006/relationships/hyperlink" Target="https://gobiernobogota-my.sharepoint.com/:b:/g/personal/alcalde_kennedy_gobiernobogota_gov_co/ET9AHNE4HctCim8i_puqOmsBgjsc6l8duaiTHVai_GH3VQ?e=4WTWLb" TargetMode="External"/><Relationship Id="rId55" Type="http://schemas.openxmlformats.org/officeDocument/2006/relationships/hyperlink" Target="https://gobiernobogota-my.sharepoint.com/:b:/g/personal/alcalde_kennedy_gobiernobogota_gov_co/ETtYY9vfdzVKvy3HMmwKoFEB36Fsm61SWCz74lcZ0V7FMg?e=nshTDz" TargetMode="External"/><Relationship Id="rId76" Type="http://schemas.openxmlformats.org/officeDocument/2006/relationships/hyperlink" Target="https://gobiernobogota-my.sharepoint.com/:b:/g/personal/alcalde_kennedy_gobiernobogota_gov_co/EeRLLdi737VAgduiuXZfpfcBZWC9LJLMwDhg1I28Mvi4Rw?e=8vXgHZ" TargetMode="External"/><Relationship Id="rId97" Type="http://schemas.openxmlformats.org/officeDocument/2006/relationships/hyperlink" Target="https://gobiernobogota-my.sharepoint.com/:b:/g/personal/alcalde_kennedy_gobiernobogota_gov_co/EctcsM34PXxLpGwTpkIWNQIBix0ycdAaAsHM3tdqUqLahA?e=a4Djjj" TargetMode="External"/><Relationship Id="rId104" Type="http://schemas.openxmlformats.org/officeDocument/2006/relationships/hyperlink" Target="https://gobiernobogota-my.sharepoint.com/:b:/g/personal/alcalde_kennedy_gobiernobogota_gov_co/EdgvU5LUPYNMuH9uuohVizkBanbdrY63DclTvWIVDwRcNA?e=hQbh2X" TargetMode="External"/><Relationship Id="rId120" Type="http://schemas.openxmlformats.org/officeDocument/2006/relationships/hyperlink" Target="https://gobiernobogota-my.sharepoint.com/:b:/g/personal/alcalde_kennedy_gobiernobogota_gov_co/EVBNhVIjBTNBqVjahipFQlkBgk24xSoQfZS45YDYTn0BYQ?e=wmZ1eu" TargetMode="External"/><Relationship Id="rId125" Type="http://schemas.openxmlformats.org/officeDocument/2006/relationships/hyperlink" Target="https://gobiernobogota-my.sharepoint.com/:b:/g/personal/alcalde_kennedy_gobiernobogota_gov_co/Ef_O0SjB4C5Gm_urFoqpU4cBbsga5nvopsjKfFdS9Q5Ugw?e=gcw9DO" TargetMode="External"/><Relationship Id="rId7" Type="http://schemas.openxmlformats.org/officeDocument/2006/relationships/hyperlink" Target="https://gobiernobogota-my.sharepoint.com/:b:/g/personal/alcalde_kennedy_gobiernobogota_gov_co/EUEKJLgs2_1NrDzFkSmXTv0BlwecK16jgLxXeGS5gac71A?e=X06zzI" TargetMode="External"/><Relationship Id="rId71" Type="http://schemas.openxmlformats.org/officeDocument/2006/relationships/hyperlink" Target="https://gobiernobogota-my.sharepoint.com/:b:/g/personal/alcalde_kennedy_gobiernobogota_gov_co/EXCOG2sOKohOjIYeQjdsDmABRxt1ssX3NaTs_vglONSaCg?e=bxiWcp" TargetMode="External"/><Relationship Id="rId92" Type="http://schemas.openxmlformats.org/officeDocument/2006/relationships/hyperlink" Target="https://gobiernobogota-my.sharepoint.com/:b:/g/personal/alcalde_kennedy_gobiernobogota_gov_co/ETuZpuWUyzZEqYK5hBXuc1kB1h98yHE0X846daVGaKovSA?e=hUxxzE" TargetMode="External"/><Relationship Id="rId2" Type="http://schemas.openxmlformats.org/officeDocument/2006/relationships/hyperlink" Target="https://gobiernobogota-my.sharepoint.com/:b:/g/personal/alcalde_kennedy_gobiernobogota_gov_co/EQU3qBesNz5MpZgo7tRld1kBSQEfRH1FsIvHwHZOE5XZEQ?e=Mwlbco" TargetMode="External"/><Relationship Id="rId29" Type="http://schemas.openxmlformats.org/officeDocument/2006/relationships/hyperlink" Target="https://gobiernobogota-my.sharepoint.com/:b:/g/personal/alcalde_kennedy_gobiernobogota_gov_co/Eb2Jhnnne0VLngZzAau-ZMcBR1IwQD1boOLQVQcRz8DzfQ?e=zFfQgi" TargetMode="External"/><Relationship Id="rId24" Type="http://schemas.openxmlformats.org/officeDocument/2006/relationships/hyperlink" Target="https://gobiernobogota-my.sharepoint.com/:b:/g/personal/alcalde_kennedy_gobiernobogota_gov_co/EY-CQlREm3xDmjwdK45J3tsBwlunl5YW2iDQuyvworW3Dw?e=cZvReE" TargetMode="External"/><Relationship Id="rId40" Type="http://schemas.openxmlformats.org/officeDocument/2006/relationships/hyperlink" Target="http://../Downloads/HOJA%20DE%20VIDA%20Maria%20Camila%20Gonzalez%20Botero.pdf" TargetMode="External"/><Relationship Id="rId45" Type="http://schemas.openxmlformats.org/officeDocument/2006/relationships/hyperlink" Target="https://gobiernobogota-my.sharepoint.com/:b:/g/personal/alcalde_kennedy_gobiernobogota_gov_co/EWduPcUZl7hJkzptvhbDfHwBIuJtkNk50gsJfgPrTg_ZEg?e=sTabEI" TargetMode="External"/><Relationship Id="rId66" Type="http://schemas.openxmlformats.org/officeDocument/2006/relationships/hyperlink" Target="https://gobiernobogota-my.sharepoint.com/:b:/g/personal/alcalde_kennedy_gobiernobogota_gov_co/Earyo-8qCopBkR6EL0u3_tYBd-0pf7H1-I3Hoz28VdRANA?e=FeoZGF" TargetMode="External"/><Relationship Id="rId87" Type="http://schemas.openxmlformats.org/officeDocument/2006/relationships/hyperlink" Target="https://gobiernobogota-my.sharepoint.com/:b:/g/personal/alcalde_kennedy_gobiernobogota_gov_co/EbJDzZYafmlIhKT0zagzvX0BQTJIQY3EPCH8o55rNNNhnA?e=e6yueE" TargetMode="External"/><Relationship Id="rId110" Type="http://schemas.openxmlformats.org/officeDocument/2006/relationships/hyperlink" Target="https://gobiernobogota-my.sharepoint.com/:b:/g/personal/alcalde_kennedy_gobiernobogota_gov_co/EWLCNmv9c7FFuyUITA-nyF4BQyxMvbpr6BC8ERcVPLlDXA?e=D0WKcv" TargetMode="External"/><Relationship Id="rId115" Type="http://schemas.openxmlformats.org/officeDocument/2006/relationships/hyperlink" Target="https://gobiernobogota-my.sharepoint.com/:b:/g/personal/alcalde_kennedy_gobiernobogota_gov_co/EbjjnMkaRUtHqv9AEUueU3sBdTbb4X-S5e0Jz8MV-UdiZg?e=NWc7Ri" TargetMode="External"/><Relationship Id="rId131" Type="http://schemas.openxmlformats.org/officeDocument/2006/relationships/hyperlink" Target="https://gobiernobogota-my.sharepoint.com/:b:/g/personal/alcalde_kennedy_gobiernobogota_gov_co/EW3B1vo8IU1Jujx7irs7-rMB9CoSTS4Uwjavknlm7PSu1A?e=3270gS" TargetMode="External"/><Relationship Id="rId136" Type="http://schemas.openxmlformats.org/officeDocument/2006/relationships/table" Target="../tables/table1.xml"/><Relationship Id="rId61" Type="http://schemas.openxmlformats.org/officeDocument/2006/relationships/hyperlink" Target="https://gobiernobogota-my.sharepoint.com/:b:/g/personal/alcalde_kennedy_gobiernobogota_gov_co/EbWRhi_K5BtOm2TI5XdVEBUB4fTCDDOQ1-vg5tP7HcnUGA?e=c9GGI1" TargetMode="External"/><Relationship Id="rId82" Type="http://schemas.openxmlformats.org/officeDocument/2006/relationships/hyperlink" Target="https://gobiernobogota-my.sharepoint.com/:b:/g/personal/alcalde_kennedy_gobiernobogota_gov_co/EfCA8-cDz8xBkcRt_8jI-P0BOAQnJCEVPI5ztbje-doBvw?e=UHV3oe" TargetMode="External"/><Relationship Id="rId19" Type="http://schemas.openxmlformats.org/officeDocument/2006/relationships/hyperlink" Target="https://gobiernobogota-my.sharepoint.com/:b:/g/personal/alcalde_kennedy_gobiernobogota_gov_co/EWwyp5AhTCdCt9TU7eJZdVoBD6HqA4I476F1Q3TocLU4Hw?e=IKzddZ" TargetMode="External"/><Relationship Id="rId14" Type="http://schemas.openxmlformats.org/officeDocument/2006/relationships/hyperlink" Target="https://gobiernobogota-my.sharepoint.com/:b:/g/personal/alcalde_kennedy_gobiernobogota_gov_co/ESNm_ITP8HpOqtrgA6VvaIQB6lrtK8Jc4lWUdSkozA1b5Q?e=BQfo7d" TargetMode="External"/><Relationship Id="rId30" Type="http://schemas.openxmlformats.org/officeDocument/2006/relationships/hyperlink" Target="https://gobiernobogota-my.sharepoint.com/:b:/g/personal/alcalde_kennedy_gobiernobogota_gov_co/Ea28xiAuUX1EnwB6dU6kaVoB_Vgx0yWJ-ing0jEV6KV_bA?e=d1MRkF" TargetMode="External"/><Relationship Id="rId35" Type="http://schemas.openxmlformats.org/officeDocument/2006/relationships/hyperlink" Target="../../Alcaldia/Downloads/DOCUMENTOS%20HEIDY%20KOWOLL.pdf" TargetMode="External"/><Relationship Id="rId56" Type="http://schemas.openxmlformats.org/officeDocument/2006/relationships/hyperlink" Target="https://gobiernobogota-my.sharepoint.com/:b:/g/personal/alcalde_kennedy_gobiernobogota_gov_co/EcDdHvEy2_tJmXCsHhvR7eQBmdOOGK_7iBF0Qt7ujIb71Q?e=Dmwo8K" TargetMode="External"/><Relationship Id="rId77" Type="http://schemas.openxmlformats.org/officeDocument/2006/relationships/hyperlink" Target="https://gobiernobogota-my.sharepoint.com/:b:/g/personal/alcalde_kennedy_gobiernobogota_gov_co/ERXHA-ZjTRJHgQP38cam3qQBwI4mzTtEVrVPcOr9TNe5yg?e=xweqri" TargetMode="External"/><Relationship Id="rId100" Type="http://schemas.openxmlformats.org/officeDocument/2006/relationships/hyperlink" Target="https://gobiernobogota-my.sharepoint.com/:b:/g/personal/alcalde_kennedy_gobiernobogota_gov_co/EYlbCLw0rA1OkzRL7Vpj9OEBnTV3xipbwWzYP6LKAyhvLg?e=2FIa53" TargetMode="External"/><Relationship Id="rId105" Type="http://schemas.openxmlformats.org/officeDocument/2006/relationships/hyperlink" Target="https://gobiernobogota-my.sharepoint.com/:b:/g/personal/alcalde_kennedy_gobiernobogota_gov_co/EXBNzg0yvjVHl_6P1V6sI14BeqCHtFhmVk72efCB6NcSGA?e=LzGlqr" TargetMode="External"/><Relationship Id="rId126" Type="http://schemas.openxmlformats.org/officeDocument/2006/relationships/hyperlink" Target="https://gobiernobogota-my.sharepoint.com/:b:/g/personal/alcalde_kennedy_gobiernobogota_gov_co/EZ6j9P8fXVdGkdEoyem7uf4Bz8zaF5z0VWzDZDDHlb93kg?e=xNRh2I" TargetMode="External"/><Relationship Id="rId8" Type="http://schemas.openxmlformats.org/officeDocument/2006/relationships/hyperlink" Target="https://drive.google.com/file/d/1Q0nhvw0X3vA8SWurlIf-qYvLB_YQ8hth/view?usp=drive_link" TargetMode="External"/><Relationship Id="rId51" Type="http://schemas.openxmlformats.org/officeDocument/2006/relationships/hyperlink" Target="https://gobiernobogota-my.sharepoint.com/:b:/g/personal/alcalde_kennedy_gobiernobogota_gov_co/EZ-cWSWnLv5Fihw1ghd4lHUBt3xm6zOFXVyAieq6lJjNRA?e=9U5s3Y" TargetMode="External"/><Relationship Id="rId72" Type="http://schemas.openxmlformats.org/officeDocument/2006/relationships/hyperlink" Target="https://gobiernobogota-my.sharepoint.com/:b:/g/personal/alcalde_kennedy_gobiernobogota_gov_co/ERiOaKwOFrFAvrahm4PilHQBDepi3KvoMSqqOUlXXLY0_Q?e=oxzVZG" TargetMode="External"/><Relationship Id="rId93" Type="http://schemas.openxmlformats.org/officeDocument/2006/relationships/hyperlink" Target="https://gobiernobogota-my.sharepoint.com/:b:/g/personal/alcalde_kennedy_gobiernobogota_gov_co/EYy-yr5z-XlCnaAtN0C8xHEBwOK9OMBhJc4ul9ikyFAoxA?e=w8PnrC" TargetMode="External"/><Relationship Id="rId98" Type="http://schemas.openxmlformats.org/officeDocument/2006/relationships/hyperlink" Target="https://gobiernobogota-my.sharepoint.com/:b:/g/personal/alcalde_kennedy_gobiernobogota_gov_co/EUf1-1XuehlJoXleCcPAvqUBBT1dTVchkN_YTr6zY-wi6g?e=pjiLof" TargetMode="External"/><Relationship Id="rId121" Type="http://schemas.openxmlformats.org/officeDocument/2006/relationships/hyperlink" Target="https://gobiernobogota-my.sharepoint.com/:b:/g/personal/alcalde_kennedy_gobiernobogota_gov_co/EbO6GfY3djtIvggaQXxvqAUByIWXlZrg6AswG5ldX2ZhuA?e=v1Kwjz" TargetMode="External"/><Relationship Id="rId3" Type="http://schemas.openxmlformats.org/officeDocument/2006/relationships/hyperlink" Target="https://gobiernobogota-my.sharepoint.com/:b:/g/personal/alcalde_kennedy_gobiernobogota_gov_co/EQZ0sS1k795JliVCRakgotEBhPksyIQW_RGVXfzLuyW3rg?e=FrxAvO" TargetMode="External"/><Relationship Id="rId25" Type="http://schemas.openxmlformats.org/officeDocument/2006/relationships/hyperlink" Target="https://gobiernobogota-my.sharepoint.com/:b:/g/personal/alcalde_kennedy_gobiernobogota_gov_co/Ef0T7sXWGyJIsBSE3PYCHakB34EGIsMlKCDz-umcDXKBDA?e=aVJtCP" TargetMode="External"/><Relationship Id="rId46" Type="http://schemas.openxmlformats.org/officeDocument/2006/relationships/hyperlink" Target="https://gobiernobogota-my.sharepoint.com/:b:/g/personal/alcalde_kennedy_gobiernobogota_gov_co/EWJUV3SJfHVPt7dl1rPOgcIBIf-R-60MZw6OCj0Zfo8MyA?e=YRFjZp" TargetMode="External"/><Relationship Id="rId67" Type="http://schemas.openxmlformats.org/officeDocument/2006/relationships/hyperlink" Target="https://gobiernobogota-my.sharepoint.com/:b:/g/personal/alcalde_kennedy_gobiernobogota_gov_co/EYko2W2xlBhHuSqFow7_gEwBQOFyFU9Af3I6iwSSlwH1Mw?e=NVCBXv" TargetMode="External"/><Relationship Id="rId116" Type="http://schemas.openxmlformats.org/officeDocument/2006/relationships/hyperlink" Target="https://gobiernobogota-my.sharepoint.com/:b:/g/personal/alcalde_kennedy_gobiernobogota_gov_co/EcKWazATKapEmsYLSHGAbwUBOcJzXMRejOiek3GtCcUfrA?e=OOEOPf" TargetMode="External"/><Relationship Id="rId20" Type="http://schemas.openxmlformats.org/officeDocument/2006/relationships/hyperlink" Target="https://gobiernobogota-my.sharepoint.com/:b:/g/personal/alcalde_kennedy_gobiernobogota_gov_co/EfT8P_5U61VMnY5k7M8un30BrucH7TSSStjukYMFGkW60g?e=VMKghx" TargetMode="External"/><Relationship Id="rId41" Type="http://schemas.openxmlformats.org/officeDocument/2006/relationships/hyperlink" Target="../../Alcaldia/Downloads/DOCUMENTOS%20TS%20ANDREA%20FIGUEROA%20CARRANZA.pdf" TargetMode="External"/><Relationship Id="rId62" Type="http://schemas.openxmlformats.org/officeDocument/2006/relationships/hyperlink" Target="https://gobiernobogota-my.sharepoint.com/:b:/g/personal/alcalde_kennedy_gobiernobogota_gov_co/EWTzhHcRZ5BKp7QaLiqixMAB-SMl4VMRHImKN7Y-5gYyjA?e=hVq5ce" TargetMode="External"/><Relationship Id="rId83" Type="http://schemas.openxmlformats.org/officeDocument/2006/relationships/hyperlink" Target="https://gobiernobogota-my.sharepoint.com/:b:/g/personal/alcalde_kennedy_gobiernobogota_gov_co/Ec9BVO0KDq5Kuwcu7GVjndMBVGK4UOqWgwO54p85ZTxbqg?e=wsHNw2" TargetMode="External"/><Relationship Id="rId88" Type="http://schemas.openxmlformats.org/officeDocument/2006/relationships/hyperlink" Target="https://gobiernobogota-my.sharepoint.com/:b:/g/personal/alcalde_kennedy_gobiernobogota_gov_co/EZ7stYhVRXlDpZJP4sS7kYYBVp0fOwCfztPD4tut6XKFeg?e=uXla4X" TargetMode="External"/><Relationship Id="rId111" Type="http://schemas.openxmlformats.org/officeDocument/2006/relationships/hyperlink" Target="https://gobiernobogota-my.sharepoint.com/:b:/g/personal/alcalde_kennedy_gobiernobogota_gov_co/EdAtO_TYJktFovKEJFtkDAUBBs0BHQFr9le6fZbdThP6GQ?e=4EUdLb" TargetMode="External"/><Relationship Id="rId132" Type="http://schemas.openxmlformats.org/officeDocument/2006/relationships/hyperlink" Target="https://gobiernobogota-my.sharepoint.com/:b:/g/personal/alcalde_kennedy_gobiernobogota_gov_co/ERLCdyp4KIJLqZ0EnXXHqWwBt1_AkGHxkFLz5s1lAl6S1w?e=hXk4Ag" TargetMode="External"/><Relationship Id="rId15" Type="http://schemas.openxmlformats.org/officeDocument/2006/relationships/hyperlink" Target="https://gobiernobogota-my.sharepoint.com/:b:/g/personal/alcalde_kennedy_gobiernobogota_gov_co/EQ9e0I3vx2RLsk8C0hUp6VIBHFA5_ZsXhxU59yekdPtZYg?e=URgfGL" TargetMode="External"/><Relationship Id="rId36" Type="http://schemas.openxmlformats.org/officeDocument/2006/relationships/hyperlink" Target="../../Alcaldia/Downloads/HV.pdf" TargetMode="External"/><Relationship Id="rId57" Type="http://schemas.openxmlformats.org/officeDocument/2006/relationships/hyperlink" Target="https://gobiernobogota-my.sharepoint.com/:b:/g/personal/alcalde_kennedy_gobiernobogota_gov_co/EdStzflvP5BColUvX3NjcKgBOnS2nPBt0bmVzbu0HPdQgg?e=bre2h7" TargetMode="External"/><Relationship Id="rId106" Type="http://schemas.openxmlformats.org/officeDocument/2006/relationships/hyperlink" Target="https://gobiernobogota-my.sharepoint.com/:b:/g/personal/alcalde_kennedy_gobiernobogota_gov_co/ER7JK4oMgE9Gubp4gK648GwBPqd8FeiFBId-V7QiXQ2TcA?e=NUEWQ7" TargetMode="External"/><Relationship Id="rId127" Type="http://schemas.openxmlformats.org/officeDocument/2006/relationships/hyperlink" Target="https://gobiernobogota-my.sharepoint.com/:b:/g/personal/alcalde_kennedy_gobiernobogota_gov_co/ES5O_u-d6nJAhqcHuO-lBhkBRHW_mFVx_IvkL2t187oXDQ?e=cjkb1k" TargetMode="External"/><Relationship Id="rId10" Type="http://schemas.openxmlformats.org/officeDocument/2006/relationships/hyperlink" Target="https://gobiernobogota-my.sharepoint.com/:b:/g/personal/alcalde_kennedy_gobiernobogota_gov_co/EfOCmuVaOJBPuKNL6twD9rYB9nrNdhPaz1CAhnLatg4LXg?e=wgF4WZ" TargetMode="External"/><Relationship Id="rId31" Type="http://schemas.openxmlformats.org/officeDocument/2006/relationships/hyperlink" Target="https://gobiernobogota-my.sharepoint.com/:b:/g/personal/alcalde_kennedy_gobiernobogota_gov_co/Eaa4JZ1QgIZKhK-BkvHwgFIB3RAKZc9ykAJMJKYw4mB_oQ?e=JVUb5n" TargetMode="External"/><Relationship Id="rId52" Type="http://schemas.openxmlformats.org/officeDocument/2006/relationships/hyperlink" Target="https://gobiernobogota-my.sharepoint.com/:b:/g/personal/alcalde_kennedy_gobiernobogota_gov_co/EUiTeRBcs59AhTZ9KaZynSkBrrmvZzO9rTq2U0262nFdyA?e=Y25DXQ" TargetMode="External"/><Relationship Id="rId73" Type="http://schemas.openxmlformats.org/officeDocument/2006/relationships/hyperlink" Target="https://gobiernobogota-my.sharepoint.com/:b:/g/personal/alcalde_kennedy_gobiernobogota_gov_co/Ef_wLGMhDRVFtB46NqV3YSgBJTius_l5eH_Noivgwx6Gdg?e=yomzuY" TargetMode="External"/><Relationship Id="rId78" Type="http://schemas.openxmlformats.org/officeDocument/2006/relationships/hyperlink" Target="https://gobiernobogota-my.sharepoint.com/:b:/g/personal/alcalde_kennedy_gobiernobogota_gov_co/EVL8PTxe4-9AhKgBPtfCXgwBaGQqEDSyO4t9S2GV0GpjGw?e=FrRUEM" TargetMode="External"/><Relationship Id="rId94" Type="http://schemas.openxmlformats.org/officeDocument/2006/relationships/hyperlink" Target="https://gobiernobogota-my.sharepoint.com/:b:/g/personal/alcalde_kennedy_gobiernobogota_gov_co/EeEMSaTYHdBHqnYDCVp4asQBq7ulesSixM53Q9ZN0No1-A?e=2fbXPl" TargetMode="External"/><Relationship Id="rId99" Type="http://schemas.openxmlformats.org/officeDocument/2006/relationships/hyperlink" Target="https://gobiernobogota-my.sharepoint.com/:b:/g/personal/alcalde_kennedy_gobiernobogota_gov_co/EcPhy2_mC31Kvo6YL9L3VTkB1XXbIIocjVFbqwA_MaCTKA?e=wESs11" TargetMode="External"/><Relationship Id="rId101" Type="http://schemas.openxmlformats.org/officeDocument/2006/relationships/hyperlink" Target="https://gobiernobogota-my.sharepoint.com/:b:/g/personal/alcalde_kennedy_gobiernobogota_gov_co/Ef0ZO0xb7cVLts6bq1z_YMcBDrKxecAZVgMSkLUUzbxHRw?e=WMRM4y" TargetMode="External"/><Relationship Id="rId122" Type="http://schemas.openxmlformats.org/officeDocument/2006/relationships/hyperlink" Target="https://gobiernobogota-my.sharepoint.com/:b:/g/personal/alcalde_kennedy_gobiernobogota_gov_co/EYkaHScs8vhIh1pXDhka26MBDOnCFS8688WbUzqhsWNZuw?e=8VmaPd" TargetMode="External"/><Relationship Id="rId4" Type="http://schemas.openxmlformats.org/officeDocument/2006/relationships/hyperlink" Target="https://gobiernobogota-my.sharepoint.com/:b:/g/personal/alcalde_kennedy_gobiernobogota_gov_co/EcjepKUcpKBAtE1sZl9Ge8YBrsoHytv4fCzPGbrlZClFgw?e=RAp2V9" TargetMode="External"/><Relationship Id="rId9" Type="http://schemas.openxmlformats.org/officeDocument/2006/relationships/hyperlink" Target="https://gobiernobogota-my.sharepoint.com/:b:/g/personal/alcalde_kennedy_gobiernobogota_gov_co/EZlzoOFl391Gp0g8Q5NF2AQBD9_t4dflTLOGqELD582fHQ?e=HuY5db" TargetMode="External"/><Relationship Id="rId26" Type="http://schemas.openxmlformats.org/officeDocument/2006/relationships/hyperlink" Target="https://gobiernobogota-my.sharepoint.com/:b:/g/personal/alcalde_kennedy_gobiernobogota_gov_co/ER4Jz2_4DhpGpXw3WvKdW-UBZlqKchV8UbdS-sKZPXGBAw?e=DwS4e3" TargetMode="External"/><Relationship Id="rId47" Type="http://schemas.openxmlformats.org/officeDocument/2006/relationships/hyperlink" Target="https://gobiernobogota-my.sharepoint.com/:b:/g/personal/alcalde_kennedy_gobiernobogota_gov_co/EWJUV3SJfHVPt7dl1rPOgcIBIf-R-60MZw6OCj0Zfo8MyA?e=YRFjZp" TargetMode="External"/><Relationship Id="rId68" Type="http://schemas.openxmlformats.org/officeDocument/2006/relationships/hyperlink" Target="https://gobiernobogota-my.sharepoint.com/:b:/g/personal/alcalde_kennedy_gobiernobogota_gov_co/ES7_n6fzX05GtgIBTukpN4kB7uguEJbQA7Vfv_rd9ae8Pw?e=zhwxqk" TargetMode="External"/><Relationship Id="rId89" Type="http://schemas.openxmlformats.org/officeDocument/2006/relationships/hyperlink" Target="https://gobiernobogota-my.sharepoint.com/:b:/g/personal/alcalde_kennedy_gobiernobogota_gov_co/EVdGYB23TxRPoEf1vqb2KKIBz2fw6aIDGIzW0I0rIBpREg?e=kuS2wP" TargetMode="External"/><Relationship Id="rId112" Type="http://schemas.openxmlformats.org/officeDocument/2006/relationships/hyperlink" Target="https://gobiernobogota-my.sharepoint.com/:b:/g/personal/alcalde_kennedy_gobiernobogota_gov_co/EcpN3K-R6a1JoCw831Hgfq4BwNk4CuvnU9ctFTBPP_I6Mw?e=npfFEC" TargetMode="External"/><Relationship Id="rId133" Type="http://schemas.openxmlformats.org/officeDocument/2006/relationships/hyperlink" Target="https://gobiernobogota-my.sharepoint.com/:b:/g/personal/alcalde_kennedy_gobiernobogota_gov_co/EenKMpC1SD1CmiaHFTMlRI8B7Xdq6LAfeMBBOJ1oyRgefQ?e=u1qQ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5"/>
  <sheetViews>
    <sheetView tabSelected="1" topLeftCell="O1" workbookViewId="0">
      <pane ySplit="1" topLeftCell="A416" activePane="bottomLeft" state="frozen"/>
      <selection pane="bottomLeft" activeCell="AB1" sqref="AB1"/>
      <selection activeCell="O1" sqref="O1"/>
    </sheetView>
  </sheetViews>
  <sheetFormatPr defaultColWidth="14.42578125" defaultRowHeight="15" customHeight="1"/>
  <cols>
    <col min="1" max="1" width="7" style="8" bestFit="1" customWidth="1"/>
    <col min="2" max="2" width="21.140625" style="8" bestFit="1" customWidth="1"/>
    <col min="3" max="3" width="21.85546875" style="8" bestFit="1" customWidth="1"/>
    <col min="4" max="4" width="19.140625" style="8" customWidth="1"/>
    <col min="5" max="5" width="46" style="8" bestFit="1" customWidth="1"/>
    <col min="6" max="6" width="19.140625" style="58" bestFit="1" customWidth="1"/>
    <col min="7" max="7" width="22.85546875" style="24" bestFit="1" customWidth="1"/>
    <col min="8" max="8" width="25" style="58" customWidth="1"/>
    <col min="9" max="9" width="17.7109375" style="8" customWidth="1"/>
    <col min="10" max="10" width="23.85546875" style="8" customWidth="1"/>
    <col min="11" max="11" width="30.7109375" style="8" customWidth="1"/>
    <col min="12" max="12" width="12.42578125" style="8" customWidth="1"/>
    <col min="13" max="13" width="14" style="8" customWidth="1"/>
    <col min="14" max="14" width="18.85546875" style="8" customWidth="1"/>
    <col min="15" max="15" width="30.7109375" style="8" customWidth="1"/>
    <col min="16" max="16" width="20.42578125" style="51" customWidth="1"/>
    <col min="17" max="17" width="20.42578125" style="8" customWidth="1"/>
    <col min="18" max="19" width="18.140625" style="8" customWidth="1"/>
    <col min="20" max="20" width="20.42578125" style="8" customWidth="1"/>
    <col min="21" max="21" width="32.85546875" style="8" bestFit="1" customWidth="1"/>
    <col min="22" max="22" width="14.42578125" style="8" customWidth="1"/>
    <col min="23" max="23" width="24.28515625" style="8" customWidth="1"/>
    <col min="24" max="24" width="36" style="8" bestFit="1" customWidth="1"/>
    <col min="25" max="25" width="18.42578125" style="24" bestFit="1" customWidth="1"/>
    <col min="26" max="26" width="26.85546875" style="24" bestFit="1" customWidth="1"/>
    <col min="27" max="16384" width="14.42578125" style="8"/>
  </cols>
  <sheetData>
    <row r="1" spans="1:29" s="5" customFormat="1" ht="33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52" t="s">
        <v>5</v>
      </c>
      <c r="G1" s="4" t="s">
        <v>6</v>
      </c>
      <c r="H1" s="60" t="s">
        <v>7</v>
      </c>
      <c r="I1" s="42" t="s">
        <v>8</v>
      </c>
      <c r="J1" s="42" t="s">
        <v>9</v>
      </c>
      <c r="K1" s="4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3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2" t="s">
        <v>22</v>
      </c>
      <c r="X1" s="4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2" t="s">
        <v>28</v>
      </c>
    </row>
    <row r="2" spans="1:29" s="7" customFormat="1" ht="15" hidden="1" customHeight="1">
      <c r="A2" s="64">
        <f>ROWS($A$2:A2)</f>
        <v>1</v>
      </c>
      <c r="B2" s="65" t="str">
        <f t="shared" ref="B2:B64" si="0">LEFT(E2, FIND(" ", E2) - 1)</f>
        <v>SALAZAR</v>
      </c>
      <c r="C2" s="64" t="str">
        <f t="shared" ref="C2:C64" si="1">MID(E2, FIND(" ", E2) + 1, FIND(" ", E2, FIND(" ", E2) + 1) - FIND(" ", E2) - 1)</f>
        <v>ANTIA</v>
      </c>
      <c r="D2" s="64" t="str">
        <f t="shared" ref="D2:D64" si="2">RIGHT(E2, LEN(E2) - FIND(" ", E2, FIND(" ", E2) + 1))</f>
        <v>ADRIAN ALBERTO</v>
      </c>
      <c r="E2" s="66" t="s">
        <v>29</v>
      </c>
      <c r="F2" s="67">
        <v>1030536850</v>
      </c>
      <c r="G2" s="68">
        <v>45506</v>
      </c>
      <c r="H2" s="69">
        <v>3164145958</v>
      </c>
      <c r="I2" s="70" t="s">
        <v>30</v>
      </c>
      <c r="J2" s="71" t="s">
        <v>31</v>
      </c>
      <c r="K2" s="70" t="s">
        <v>32</v>
      </c>
      <c r="L2" s="66"/>
      <c r="M2" s="66"/>
      <c r="N2" s="66"/>
      <c r="O2" s="66">
        <v>614</v>
      </c>
      <c r="P2" s="72">
        <v>4000000</v>
      </c>
      <c r="Q2" s="73">
        <v>115130</v>
      </c>
      <c r="R2" s="66"/>
      <c r="S2" s="66"/>
      <c r="T2" s="66"/>
      <c r="U2" s="66"/>
      <c r="V2" s="66"/>
      <c r="W2" s="70" t="s">
        <v>33</v>
      </c>
      <c r="X2" s="70">
        <v>10</v>
      </c>
      <c r="Y2" s="66" t="s">
        <v>34</v>
      </c>
      <c r="Z2" s="74">
        <v>45657</v>
      </c>
      <c r="AA2" s="68">
        <f>_xlfn.XLOOKUP(F2,[1]Contratos_2024!$K:$K,[1]Contratos_2024!$AK:$AK,0)</f>
        <v>45544</v>
      </c>
      <c r="AB2" s="68">
        <f>_xlfn.XLOOKUP(F2,[1]Contratos_2024!$K:$K,[1]Contratos_2024!$AL:$AL,0)</f>
        <v>45657</v>
      </c>
    </row>
    <row r="3" spans="1:29" s="7" customFormat="1" ht="15" hidden="1" customHeight="1">
      <c r="A3" s="64">
        <f>ROWS($A$2:A3)</f>
        <v>2</v>
      </c>
      <c r="B3" s="64" t="str">
        <f t="shared" si="0"/>
        <v>BARRERO</v>
      </c>
      <c r="C3" s="64" t="str">
        <f t="shared" si="1"/>
        <v>JIMENEZ</v>
      </c>
      <c r="D3" s="64" t="str">
        <f t="shared" si="2"/>
        <v xml:space="preserve">LUIS ALBERTO </v>
      </c>
      <c r="E3" s="66" t="s">
        <v>35</v>
      </c>
      <c r="F3" s="67">
        <v>79426780</v>
      </c>
      <c r="G3" s="68">
        <v>45517</v>
      </c>
      <c r="H3" s="69">
        <v>3125829249</v>
      </c>
      <c r="I3" s="70" t="s">
        <v>36</v>
      </c>
      <c r="J3" s="71" t="s">
        <v>37</v>
      </c>
      <c r="K3" s="70" t="s">
        <v>38</v>
      </c>
      <c r="L3" s="66"/>
      <c r="M3" s="66"/>
      <c r="N3" s="66"/>
      <c r="O3" s="66">
        <v>765</v>
      </c>
      <c r="P3" s="72">
        <v>6450000</v>
      </c>
      <c r="Q3" s="70">
        <v>118737</v>
      </c>
      <c r="R3" s="66"/>
      <c r="S3" s="66"/>
      <c r="T3" s="66"/>
      <c r="U3" s="66"/>
      <c r="V3" s="66"/>
      <c r="W3" s="70" t="s">
        <v>33</v>
      </c>
      <c r="X3" s="70">
        <v>10</v>
      </c>
      <c r="Y3" s="66" t="s">
        <v>34</v>
      </c>
      <c r="Z3" s="74">
        <v>45657</v>
      </c>
      <c r="AA3" s="68">
        <f>_xlfn.XLOOKUP(F3,[1]Contratos_2024!$K:$K,[1]Contratos_2024!$AK:$AK,0)</f>
        <v>45583</v>
      </c>
      <c r="AB3" s="68">
        <f>_xlfn.XLOOKUP(F3,[1]Contratos_2024!$K:$K,[1]Contratos_2024!$AL:$AL,0)</f>
        <v>45657</v>
      </c>
    </row>
    <row r="4" spans="1:29" s="7" customFormat="1" ht="15" hidden="1" customHeight="1">
      <c r="A4" s="64">
        <f>ROWS($A$2:A4)</f>
        <v>3</v>
      </c>
      <c r="B4" s="64" t="str">
        <f t="shared" si="0"/>
        <v>SOTO</v>
      </c>
      <c r="C4" s="64" t="str">
        <f t="shared" si="1"/>
        <v>MARTINEZ</v>
      </c>
      <c r="D4" s="64" t="str">
        <f t="shared" si="2"/>
        <v>ALDAIR AUGUSTO</v>
      </c>
      <c r="E4" s="75" t="s">
        <v>39</v>
      </c>
      <c r="F4" s="67">
        <v>1014269807</v>
      </c>
      <c r="G4" s="68">
        <v>45551</v>
      </c>
      <c r="H4" s="69">
        <v>3007853288</v>
      </c>
      <c r="I4" s="70"/>
      <c r="J4" s="70"/>
      <c r="K4" s="70"/>
      <c r="L4" s="66"/>
      <c r="M4" s="66"/>
      <c r="N4" s="66"/>
      <c r="O4" s="66">
        <v>432</v>
      </c>
      <c r="P4" s="72"/>
      <c r="Q4" s="70"/>
      <c r="R4" s="66"/>
      <c r="S4" s="66"/>
      <c r="T4" s="66"/>
      <c r="U4" s="66"/>
      <c r="V4" s="66"/>
      <c r="W4" s="70" t="s">
        <v>33</v>
      </c>
      <c r="X4" s="70">
        <v>32</v>
      </c>
      <c r="Y4" s="66" t="s">
        <v>40</v>
      </c>
      <c r="Z4" s="74">
        <v>45636</v>
      </c>
      <c r="AA4" s="68">
        <f>_xlfn.XLOOKUP(F4,[1]Contratos_2024!$K:$K,[1]Contratos_2024!$AK:$AK,0)</f>
        <v>45455</v>
      </c>
      <c r="AB4" s="68">
        <f>_xlfn.XLOOKUP(F4,[1]Contratos_2024!$K:$K,[1]Contratos_2024!$AL:$AL,0)</f>
        <v>45637</v>
      </c>
    </row>
    <row r="5" spans="1:29" s="7" customFormat="1" ht="15" hidden="1" customHeight="1">
      <c r="A5" s="64">
        <f>ROWS($A$2:A5)</f>
        <v>4</v>
      </c>
      <c r="B5" s="64" t="str">
        <f t="shared" si="0"/>
        <v>LOZANO</v>
      </c>
      <c r="C5" s="64" t="str">
        <f t="shared" si="1"/>
        <v>FRANCO</v>
      </c>
      <c r="D5" s="64" t="str">
        <f t="shared" si="2"/>
        <v>ALEJANDRO</v>
      </c>
      <c r="E5" s="66" t="s">
        <v>41</v>
      </c>
      <c r="F5" s="67">
        <v>1022324968</v>
      </c>
      <c r="G5" s="68">
        <v>45506</v>
      </c>
      <c r="H5" s="69"/>
      <c r="I5" s="70" t="s">
        <v>42</v>
      </c>
      <c r="J5" s="71" t="s">
        <v>43</v>
      </c>
      <c r="K5" s="70" t="s">
        <v>44</v>
      </c>
      <c r="L5" s="66"/>
      <c r="M5" s="66"/>
      <c r="N5" s="66"/>
      <c r="O5" s="66">
        <v>630</v>
      </c>
      <c r="P5" s="72">
        <v>6450000</v>
      </c>
      <c r="Q5" s="73">
        <v>115472</v>
      </c>
      <c r="R5" s="66"/>
      <c r="S5" s="66"/>
      <c r="T5" s="66"/>
      <c r="U5" s="66"/>
      <c r="V5" s="66"/>
      <c r="W5" s="70" t="s">
        <v>33</v>
      </c>
      <c r="X5" s="70">
        <v>22</v>
      </c>
      <c r="Y5" s="66" t="s">
        <v>34</v>
      </c>
      <c r="Z5" s="74">
        <v>45657</v>
      </c>
      <c r="AA5" s="68">
        <f>_xlfn.XLOOKUP(F5,[1]Contratos_2024!$K:$K,[1]Contratos_2024!$AK:$AK,0)</f>
        <v>45537</v>
      </c>
      <c r="AB5" s="68">
        <f>_xlfn.XLOOKUP(F5,[1]Contratos_2024!$K:$K,[1]Contratos_2024!$AL:$AL,0)</f>
        <v>45657</v>
      </c>
    </row>
    <row r="6" spans="1:29" s="7" customFormat="1" ht="15" hidden="1" customHeight="1">
      <c r="A6" s="64">
        <f>ROWS($A$2:A6)</f>
        <v>5</v>
      </c>
      <c r="B6" s="64" t="str">
        <f t="shared" si="0"/>
        <v>RUIZ</v>
      </c>
      <c r="C6" s="64" t="str">
        <f t="shared" si="1"/>
        <v>HERNANDEZ</v>
      </c>
      <c r="D6" s="64" t="str">
        <f t="shared" si="2"/>
        <v>ALEXANDER</v>
      </c>
      <c r="E6" s="66" t="s">
        <v>45</v>
      </c>
      <c r="F6" s="67">
        <v>79959900</v>
      </c>
      <c r="G6" s="68">
        <v>45506</v>
      </c>
      <c r="H6" s="69">
        <v>3134209560</v>
      </c>
      <c r="I6" s="70" t="s">
        <v>46</v>
      </c>
      <c r="J6" s="71" t="s">
        <v>47</v>
      </c>
      <c r="K6" s="70"/>
      <c r="L6" s="66"/>
      <c r="M6" s="66"/>
      <c r="N6" s="66"/>
      <c r="O6" s="66">
        <v>663</v>
      </c>
      <c r="P6" s="72">
        <v>6450000</v>
      </c>
      <c r="Q6" s="73">
        <v>115875</v>
      </c>
      <c r="R6" s="66"/>
      <c r="S6" s="66"/>
      <c r="T6" s="66"/>
      <c r="U6" s="66"/>
      <c r="V6" s="66"/>
      <c r="W6" s="70" t="s">
        <v>33</v>
      </c>
      <c r="X6" s="70">
        <v>10</v>
      </c>
      <c r="Y6" s="66" t="s">
        <v>34</v>
      </c>
      <c r="Z6" s="74">
        <v>45657</v>
      </c>
      <c r="AA6" s="68">
        <f>_xlfn.XLOOKUP(F6,[1]Contratos_2024!$K:$K,[1]Contratos_2024!$AK:$AK,0)</f>
        <v>45559</v>
      </c>
      <c r="AB6" s="68">
        <f>_xlfn.XLOOKUP(F6,[1]Contratos_2024!$K:$K,[1]Contratos_2024!$AL:$AL,0)</f>
        <v>45657</v>
      </c>
    </row>
    <row r="7" spans="1:29" s="7" customFormat="1" ht="15" hidden="1" customHeight="1">
      <c r="A7" s="64">
        <f>ROWS($A$2:A7)</f>
        <v>6</v>
      </c>
      <c r="B7" s="64" t="str">
        <f t="shared" si="0"/>
        <v>FAJARDO</v>
      </c>
      <c r="C7" s="64" t="str">
        <f t="shared" si="1"/>
        <v>ROJAS</v>
      </c>
      <c r="D7" s="64" t="str">
        <f t="shared" si="2"/>
        <v>ALIX LUCCELY</v>
      </c>
      <c r="E7" s="66" t="s">
        <v>48</v>
      </c>
      <c r="F7" s="76">
        <v>51842833</v>
      </c>
      <c r="G7" s="68">
        <v>45574</v>
      </c>
      <c r="H7" s="69">
        <v>3124774065</v>
      </c>
      <c r="I7" s="70"/>
      <c r="J7" s="70"/>
      <c r="K7" s="70"/>
      <c r="L7" s="66"/>
      <c r="M7" s="66"/>
      <c r="N7" s="66"/>
      <c r="O7" s="66">
        <v>485</v>
      </c>
      <c r="P7" s="72"/>
      <c r="Q7" s="66">
        <v>110482</v>
      </c>
      <c r="R7" s="66"/>
      <c r="S7" s="66"/>
      <c r="T7" s="66"/>
      <c r="U7" s="66"/>
      <c r="V7" s="66"/>
      <c r="W7" s="66" t="s">
        <v>49</v>
      </c>
      <c r="X7" s="70">
        <v>36</v>
      </c>
      <c r="Y7" s="66" t="s">
        <v>40</v>
      </c>
      <c r="Z7" s="74">
        <v>45646</v>
      </c>
      <c r="AA7" s="68">
        <f>_xlfn.XLOOKUP(F7,[1]Contratos_2024!$K:$K,[1]Contratos_2024!$AK:$AK,0)</f>
        <v>45464</v>
      </c>
      <c r="AB7" s="68">
        <f>_xlfn.XLOOKUP(F7,[1]Contratos_2024!$K:$K,[1]Contratos_2024!$AL:$AL,0)</f>
        <v>45646</v>
      </c>
    </row>
    <row r="8" spans="1:29" ht="15" customHeight="1">
      <c r="A8" s="94">
        <f>ROWS($A$2:A8)</f>
        <v>7</v>
      </c>
      <c r="B8" s="94" t="str">
        <f t="shared" si="0"/>
        <v>RODRIGUEZ</v>
      </c>
      <c r="C8" s="94" t="str">
        <f t="shared" si="1"/>
        <v>ARDILA</v>
      </c>
      <c r="D8" s="94" t="str">
        <f t="shared" si="2"/>
        <v>ALFONSO</v>
      </c>
      <c r="E8" s="16" t="s">
        <v>50</v>
      </c>
      <c r="F8" s="54">
        <v>1032375996</v>
      </c>
      <c r="G8" s="34">
        <v>45568</v>
      </c>
      <c r="H8" s="62">
        <v>3106289811</v>
      </c>
      <c r="I8" s="31" t="s">
        <v>51</v>
      </c>
      <c r="J8" s="140" t="s">
        <v>52</v>
      </c>
      <c r="K8" s="104"/>
      <c r="L8" s="104"/>
      <c r="M8" s="104"/>
      <c r="N8" s="104"/>
      <c r="O8" s="104"/>
      <c r="P8" s="45" t="s">
        <v>53</v>
      </c>
      <c r="Q8" s="39">
        <v>120845</v>
      </c>
      <c r="R8" s="16"/>
      <c r="S8" s="16"/>
      <c r="T8" s="16"/>
      <c r="U8" s="16"/>
      <c r="V8" s="16"/>
      <c r="W8" s="31" t="s">
        <v>54</v>
      </c>
      <c r="X8" s="31">
        <v>17</v>
      </c>
      <c r="Y8" s="16" t="s">
        <v>34</v>
      </c>
      <c r="Z8" s="32"/>
      <c r="AA8" s="34"/>
      <c r="AB8" s="34">
        <f>_xlfn.XLOOKUP(F8,[1]Contratos_2024!$K:$K,[1]Contratos_2024!$AL:$AL,0)</f>
        <v>0</v>
      </c>
    </row>
    <row r="9" spans="1:29" s="7" customFormat="1" ht="15" hidden="1" customHeight="1">
      <c r="A9" s="64">
        <f>ROWS($A$2:A9)</f>
        <v>8</v>
      </c>
      <c r="B9" s="64" t="str">
        <f t="shared" si="0"/>
        <v>ACOSTA</v>
      </c>
      <c r="C9" s="64" t="str">
        <f t="shared" si="1"/>
        <v>PEREZ</v>
      </c>
      <c r="D9" s="64" t="str">
        <f t="shared" si="2"/>
        <v>ALVARO JASON</v>
      </c>
      <c r="E9" s="66" t="s">
        <v>55</v>
      </c>
      <c r="F9" s="76">
        <v>10774726</v>
      </c>
      <c r="G9" s="68">
        <v>45491</v>
      </c>
      <c r="H9" s="69">
        <v>3115957109</v>
      </c>
      <c r="I9" s="70"/>
      <c r="J9" s="70"/>
      <c r="K9" s="70"/>
      <c r="L9" s="66"/>
      <c r="M9" s="66"/>
      <c r="N9" s="66"/>
      <c r="O9" s="66">
        <v>566</v>
      </c>
      <c r="P9" s="72"/>
      <c r="Q9" s="70"/>
      <c r="R9" s="66"/>
      <c r="S9" s="66"/>
      <c r="T9" s="66"/>
      <c r="U9" s="66"/>
      <c r="V9" s="66"/>
      <c r="W9" s="66" t="s">
        <v>33</v>
      </c>
      <c r="X9" s="70">
        <v>19</v>
      </c>
      <c r="Y9" s="66" t="s">
        <v>34</v>
      </c>
      <c r="Z9" s="74"/>
      <c r="AA9" s="68">
        <f>_xlfn.XLOOKUP(F9,[1]Contratos_2024!$K:$K,[1]Contratos_2024!$AK:$AK,0)</f>
        <v>45489</v>
      </c>
      <c r="AB9" s="68">
        <f>_xlfn.XLOOKUP(F9,[1]Contratos_2024!$K:$K,[1]Contratos_2024!$AL:$AL,0)</f>
        <v>45656</v>
      </c>
    </row>
    <row r="10" spans="1:29" s="7" customFormat="1" ht="15" hidden="1" customHeight="1">
      <c r="A10" s="64">
        <f>ROWS($A$2:A10)</f>
        <v>9</v>
      </c>
      <c r="B10" s="64" t="str">
        <f t="shared" si="0"/>
        <v>GONZALEZ</v>
      </c>
      <c r="C10" s="64" t="str">
        <f t="shared" si="1"/>
        <v>CARO</v>
      </c>
      <c r="D10" s="64" t="str">
        <f t="shared" si="2"/>
        <v>ANA DE DIOS</v>
      </c>
      <c r="E10" s="75" t="s">
        <v>56</v>
      </c>
      <c r="F10" s="77">
        <v>52411839</v>
      </c>
      <c r="G10" s="68">
        <v>45498</v>
      </c>
      <c r="H10" s="78">
        <v>3115274382</v>
      </c>
      <c r="I10" s="79" t="s">
        <v>57</v>
      </c>
      <c r="J10" s="71" t="s">
        <v>58</v>
      </c>
      <c r="K10" s="70" t="s">
        <v>59</v>
      </c>
      <c r="L10" s="66"/>
      <c r="M10" s="66"/>
      <c r="N10" s="66"/>
      <c r="O10" s="66">
        <v>704</v>
      </c>
      <c r="P10" s="80">
        <v>2850000</v>
      </c>
      <c r="Q10" s="81">
        <v>115198</v>
      </c>
      <c r="R10" s="66"/>
      <c r="S10" s="66"/>
      <c r="T10" s="66"/>
      <c r="U10" s="66"/>
      <c r="V10" s="66"/>
      <c r="W10" s="70" t="s">
        <v>33</v>
      </c>
      <c r="X10" s="70">
        <v>40</v>
      </c>
      <c r="Y10" s="66" t="s">
        <v>34</v>
      </c>
      <c r="Z10" s="74">
        <v>45657</v>
      </c>
      <c r="AA10" s="68">
        <f>_xlfn.XLOOKUP(F10,[1]Contratos_2024!$K:$K,[1]Contratos_2024!$AK:$AK,0)</f>
        <v>45572</v>
      </c>
      <c r="AB10" s="68">
        <f>_xlfn.XLOOKUP(F10,[1]Contratos_2024!$K:$K,[1]Contratos_2024!$AL:$AL,0)</f>
        <v>45657</v>
      </c>
    </row>
    <row r="11" spans="1:29" s="7" customFormat="1" ht="15" hidden="1" customHeight="1">
      <c r="A11" s="64">
        <f>ROWS($A$2:A11)</f>
        <v>10</v>
      </c>
      <c r="B11" s="64" t="str">
        <f t="shared" si="0"/>
        <v>CORTES</v>
      </c>
      <c r="C11" s="64" t="str">
        <f t="shared" si="1"/>
        <v>CABRERA</v>
      </c>
      <c r="D11" s="64" t="str">
        <f t="shared" si="2"/>
        <v>ANA MARIA</v>
      </c>
      <c r="E11" s="66" t="s">
        <v>60</v>
      </c>
      <c r="F11" s="76">
        <v>26421174</v>
      </c>
      <c r="G11" s="68">
        <v>45505</v>
      </c>
      <c r="H11" s="69">
        <v>3508113810</v>
      </c>
      <c r="I11" s="70"/>
      <c r="J11" s="70"/>
      <c r="K11" s="70"/>
      <c r="L11" s="66"/>
      <c r="M11" s="66"/>
      <c r="N11" s="66"/>
      <c r="O11" s="66">
        <v>685</v>
      </c>
      <c r="P11" s="72"/>
      <c r="Q11" s="70"/>
      <c r="R11" s="66"/>
      <c r="S11" s="66"/>
      <c r="T11" s="66"/>
      <c r="U11" s="66"/>
      <c r="V11" s="66"/>
      <c r="W11" s="66" t="s">
        <v>33</v>
      </c>
      <c r="X11" s="70">
        <v>19</v>
      </c>
      <c r="Y11" s="66" t="s">
        <v>34</v>
      </c>
      <c r="Z11" s="74"/>
      <c r="AA11" s="68">
        <f>_xlfn.XLOOKUP(F11,[1]Contratos_2024!$K:$K,[1]Contratos_2024!$AK:$AK,0)</f>
        <v>45427</v>
      </c>
      <c r="AB11" s="68">
        <f>_xlfn.XLOOKUP(F11,[1]Contratos_2024!$K:$K,[1]Contratos_2024!$AL:$AL,0)</f>
        <v>45549</v>
      </c>
    </row>
    <row r="12" spans="1:29" ht="15" customHeight="1">
      <c r="A12" s="94">
        <f>ROWS($A$2:A12)</f>
        <v>11</v>
      </c>
      <c r="B12" s="94" t="str">
        <f t="shared" si="0"/>
        <v>ALBORNOZ</v>
      </c>
      <c r="C12" s="94" t="str">
        <f t="shared" si="1"/>
        <v>DIAZ</v>
      </c>
      <c r="D12" s="94" t="str">
        <f t="shared" si="2"/>
        <v>ANDREA YULY</v>
      </c>
      <c r="E12" s="16" t="s">
        <v>61</v>
      </c>
      <c r="F12" s="54">
        <v>1030564922</v>
      </c>
      <c r="G12" s="34">
        <v>45550</v>
      </c>
      <c r="H12" s="62">
        <v>3157061829</v>
      </c>
      <c r="I12" s="31" t="s">
        <v>62</v>
      </c>
      <c r="J12" s="13" t="s">
        <v>63</v>
      </c>
      <c r="K12" s="31"/>
      <c r="L12" s="16"/>
      <c r="M12" s="16"/>
      <c r="N12" s="16"/>
      <c r="O12" s="16"/>
      <c r="P12" s="45"/>
      <c r="Q12" s="39">
        <v>119134</v>
      </c>
      <c r="R12" s="37">
        <v>45583</v>
      </c>
      <c r="S12" s="16"/>
      <c r="T12" s="16"/>
      <c r="U12" s="16"/>
      <c r="V12" s="16"/>
      <c r="W12" s="16"/>
      <c r="X12" s="31">
        <v>10</v>
      </c>
      <c r="Y12" s="16" t="s">
        <v>34</v>
      </c>
      <c r="Z12" s="32"/>
      <c r="AA12" s="34"/>
      <c r="AB12" s="34">
        <f>_xlfn.XLOOKUP(F12,[1]Contratos_2024!$K:$K,[1]Contratos_2024!$AL:$AL,0)</f>
        <v>0</v>
      </c>
    </row>
    <row r="13" spans="1:29" s="7" customFormat="1" ht="15" hidden="1" customHeight="1">
      <c r="A13" s="64">
        <f>ROWS($A$2:A13)</f>
        <v>12</v>
      </c>
      <c r="B13" s="64" t="str">
        <f t="shared" si="0"/>
        <v>OCAMPO</v>
      </c>
      <c r="C13" s="64" t="str">
        <f t="shared" si="1"/>
        <v>PULIDO</v>
      </c>
      <c r="D13" s="64" t="str">
        <f t="shared" si="2"/>
        <v>ANDREA MARITZA</v>
      </c>
      <c r="E13" s="66" t="s">
        <v>64</v>
      </c>
      <c r="F13" s="76">
        <v>52977316</v>
      </c>
      <c r="G13" s="68">
        <v>45506</v>
      </c>
      <c r="H13" s="69">
        <v>3009658595</v>
      </c>
      <c r="I13" s="70" t="s">
        <v>65</v>
      </c>
      <c r="J13" s="71" t="s">
        <v>66</v>
      </c>
      <c r="K13" s="70"/>
      <c r="L13" s="66"/>
      <c r="M13" s="66"/>
      <c r="N13" s="66"/>
      <c r="O13" s="66">
        <v>609</v>
      </c>
      <c r="P13" s="72">
        <v>3380000</v>
      </c>
      <c r="Q13" s="73">
        <v>115281</v>
      </c>
      <c r="R13" s="66"/>
      <c r="S13" s="66"/>
      <c r="T13" s="66"/>
      <c r="U13" s="66"/>
      <c r="V13" s="66"/>
      <c r="W13" s="70" t="s">
        <v>33</v>
      </c>
      <c r="X13" s="70">
        <v>22</v>
      </c>
      <c r="Y13" s="66" t="s">
        <v>34</v>
      </c>
      <c r="Z13" s="74">
        <v>45657</v>
      </c>
      <c r="AA13" s="68">
        <f>_xlfn.XLOOKUP(F13,[1]Contratos_2024!$K:$K,[1]Contratos_2024!$AK:$AK,0)</f>
        <v>45533</v>
      </c>
      <c r="AB13" s="68">
        <f>_xlfn.XLOOKUP(F13,[1]Contratos_2024!$K:$K,[1]Contratos_2024!$AL:$AL,0)</f>
        <v>45657</v>
      </c>
    </row>
    <row r="14" spans="1:29" s="7" customFormat="1" ht="15" hidden="1" customHeight="1">
      <c r="A14" s="64">
        <f>ROWS($A$2:A14)</f>
        <v>13</v>
      </c>
      <c r="B14" s="64" t="str">
        <f t="shared" si="0"/>
        <v>ROJAS</v>
      </c>
      <c r="C14" s="64" t="str">
        <f t="shared" si="1"/>
        <v>RODRIGUEZ</v>
      </c>
      <c r="D14" s="64" t="str">
        <f t="shared" si="2"/>
        <v>ANDERSON STEVEN</v>
      </c>
      <c r="E14" s="66" t="s">
        <v>67</v>
      </c>
      <c r="F14" s="67">
        <v>1030547250</v>
      </c>
      <c r="G14" s="68">
        <v>45498</v>
      </c>
      <c r="H14" s="69">
        <v>3145699653</v>
      </c>
      <c r="I14" s="70" t="s">
        <v>65</v>
      </c>
      <c r="J14" s="71" t="s">
        <v>68</v>
      </c>
      <c r="K14" s="70" t="s">
        <v>69</v>
      </c>
      <c r="L14" s="66"/>
      <c r="M14" s="66"/>
      <c r="N14" s="66"/>
      <c r="O14" s="66">
        <v>628</v>
      </c>
      <c r="P14" s="80">
        <v>3380000</v>
      </c>
      <c r="Q14" s="82">
        <v>115886</v>
      </c>
      <c r="R14" s="66"/>
      <c r="S14" s="66"/>
      <c r="T14" s="66"/>
      <c r="U14" s="66"/>
      <c r="V14" s="66"/>
      <c r="W14" s="70" t="s">
        <v>33</v>
      </c>
      <c r="X14" s="70">
        <v>10</v>
      </c>
      <c r="Y14" s="66" t="s">
        <v>34</v>
      </c>
      <c r="Z14" s="74">
        <v>45657</v>
      </c>
      <c r="AA14" s="68">
        <f>_xlfn.XLOOKUP(F14,[1]Contratos_2024!$K:$K,[1]Contratos_2024!$AK:$AK,0)</f>
        <v>45540</v>
      </c>
      <c r="AB14" s="68">
        <f>_xlfn.XLOOKUP(F14,[1]Contratos_2024!$K:$K,[1]Contratos_2024!$AL:$AL,0)</f>
        <v>45657</v>
      </c>
    </row>
    <row r="15" spans="1:29" s="7" customFormat="1" ht="15" hidden="1" customHeight="1">
      <c r="A15" s="64">
        <f>ROWS($A$2:A15)</f>
        <v>14</v>
      </c>
      <c r="B15" s="64" t="str">
        <f t="shared" si="0"/>
        <v>ALDANA</v>
      </c>
      <c r="C15" s="64" t="str">
        <f t="shared" si="1"/>
        <v>CHARRY</v>
      </c>
      <c r="D15" s="64" t="str">
        <f t="shared" si="2"/>
        <v xml:space="preserve">ANDRES FELIPE </v>
      </c>
      <c r="E15" s="75" t="s">
        <v>70</v>
      </c>
      <c r="F15" s="77">
        <v>1109265582</v>
      </c>
      <c r="G15" s="68">
        <v>45521</v>
      </c>
      <c r="H15" s="78">
        <v>3217684548</v>
      </c>
      <c r="I15" s="79"/>
      <c r="J15" s="70"/>
      <c r="K15" s="70"/>
      <c r="L15" s="66"/>
      <c r="M15" s="66"/>
      <c r="N15" s="66"/>
      <c r="O15" s="66">
        <v>680</v>
      </c>
      <c r="P15" s="72"/>
      <c r="Q15" s="70"/>
      <c r="R15" s="66"/>
      <c r="S15" s="66"/>
      <c r="T15" s="66"/>
      <c r="U15" s="66"/>
      <c r="V15" s="66"/>
      <c r="W15" s="66" t="s">
        <v>49</v>
      </c>
      <c r="X15" s="70">
        <v>13</v>
      </c>
      <c r="Y15" s="66" t="s">
        <v>34</v>
      </c>
      <c r="Z15" s="74">
        <v>45660</v>
      </c>
      <c r="AA15" s="68">
        <f>_xlfn.XLOOKUP(F15,[1]Contratos_2024!$K:$K,[1]Contratos_2024!$AK:$AK,0)</f>
        <v>45415</v>
      </c>
      <c r="AB15" s="68">
        <f>_xlfn.XLOOKUP(F15,[1]Contratos_2024!$K:$K,[1]Contratos_2024!$AL:$AL,0)</f>
        <v>45537</v>
      </c>
    </row>
    <row r="16" spans="1:29" s="7" customFormat="1" ht="15" hidden="1" customHeight="1">
      <c r="A16" s="64">
        <f>ROWS($A$2:A16)</f>
        <v>15</v>
      </c>
      <c r="B16" s="64" t="str">
        <f t="shared" si="0"/>
        <v>GUTIERREZ</v>
      </c>
      <c r="C16" s="64" t="str">
        <f t="shared" si="1"/>
        <v>PEREZ</v>
      </c>
      <c r="D16" s="64" t="str">
        <f t="shared" si="2"/>
        <v>ANDRES</v>
      </c>
      <c r="E16" s="66" t="s">
        <v>71</v>
      </c>
      <c r="F16" s="76">
        <v>1030541818</v>
      </c>
      <c r="G16" s="68">
        <v>45520</v>
      </c>
      <c r="H16" s="69">
        <v>3187258436</v>
      </c>
      <c r="I16" s="70"/>
      <c r="J16" s="70"/>
      <c r="K16" s="70"/>
      <c r="L16" s="66"/>
      <c r="M16" s="66"/>
      <c r="N16" s="66"/>
      <c r="O16" s="66">
        <v>707</v>
      </c>
      <c r="P16" s="72">
        <v>2850000</v>
      </c>
      <c r="Q16" s="73">
        <v>116978</v>
      </c>
      <c r="R16" s="66"/>
      <c r="S16" s="66"/>
      <c r="T16" s="66"/>
      <c r="U16" s="66"/>
      <c r="V16" s="66"/>
      <c r="W16" s="70" t="s">
        <v>49</v>
      </c>
      <c r="X16" s="70">
        <v>57</v>
      </c>
      <c r="Y16" s="66" t="s">
        <v>34</v>
      </c>
      <c r="Z16" s="74">
        <v>374375</v>
      </c>
      <c r="AA16" s="68">
        <f>_xlfn.XLOOKUP(F16,[1]Contratos_2024!$K:$K,[1]Contratos_2024!$AK:$AK,0)</f>
        <v>45387</v>
      </c>
      <c r="AB16" s="68">
        <f>_xlfn.XLOOKUP(F16,[1]Contratos_2024!$K:$K,[1]Contratos_2024!$AL:$AL,0)</f>
        <v>45508</v>
      </c>
    </row>
    <row r="17" spans="1:29" ht="15" customHeight="1">
      <c r="A17" s="94">
        <f>ROWS($A$2:A17)</f>
        <v>16</v>
      </c>
      <c r="B17" s="94" t="str">
        <f t="shared" si="0"/>
        <v>ARIZA</v>
      </c>
      <c r="C17" s="94" t="str">
        <f t="shared" si="1"/>
        <v>VEGA</v>
      </c>
      <c r="D17" s="94" t="str">
        <f t="shared" si="2"/>
        <v>ANDRES CAMILO</v>
      </c>
      <c r="E17" s="16" t="s">
        <v>72</v>
      </c>
      <c r="F17" s="54">
        <v>1032447016</v>
      </c>
      <c r="G17" s="34">
        <v>45560</v>
      </c>
      <c r="H17" s="54">
        <v>3113931795</v>
      </c>
      <c r="I17" s="31" t="s">
        <v>73</v>
      </c>
      <c r="J17" s="31"/>
      <c r="K17" s="31"/>
      <c r="L17" s="16"/>
      <c r="M17" s="16"/>
      <c r="N17" s="16"/>
      <c r="O17" s="16"/>
      <c r="P17" s="45"/>
      <c r="Q17" s="33">
        <v>120587</v>
      </c>
      <c r="R17" s="16"/>
      <c r="S17" s="16"/>
      <c r="T17" s="16"/>
      <c r="U17" s="16"/>
      <c r="V17" s="16"/>
      <c r="W17" s="31" t="s">
        <v>74</v>
      </c>
      <c r="X17" s="31">
        <v>88</v>
      </c>
      <c r="Y17" s="16" t="s">
        <v>34</v>
      </c>
      <c r="Z17" s="32"/>
      <c r="AA17" s="34"/>
      <c r="AB17" s="34">
        <f>_xlfn.XLOOKUP(F17,[1]Contratos_2024!$K:$K,[1]Contratos_2024!$AL:$AL,0)</f>
        <v>0</v>
      </c>
    </row>
    <row r="18" spans="1:29" s="7" customFormat="1" ht="15" hidden="1" customHeight="1">
      <c r="A18" s="64">
        <f>ROWS($A$2:A18)</f>
        <v>17</v>
      </c>
      <c r="B18" s="64" t="str">
        <f t="shared" si="0"/>
        <v>GUTIERREZ</v>
      </c>
      <c r="C18" s="64" t="str">
        <f t="shared" si="1"/>
        <v>FIERRO</v>
      </c>
      <c r="D18" s="64" t="str">
        <f t="shared" si="2"/>
        <v>ANDRES</v>
      </c>
      <c r="E18" s="66" t="s">
        <v>75</v>
      </c>
      <c r="F18" s="76">
        <v>1070604982</v>
      </c>
      <c r="G18" s="68">
        <v>45498</v>
      </c>
      <c r="H18" s="69">
        <v>3023745749</v>
      </c>
      <c r="I18" s="70" t="s">
        <v>76</v>
      </c>
      <c r="J18" s="71" t="s">
        <v>77</v>
      </c>
      <c r="K18" s="70" t="s">
        <v>78</v>
      </c>
      <c r="L18" s="66"/>
      <c r="M18" s="66"/>
      <c r="N18" s="66"/>
      <c r="O18" s="66">
        <v>598</v>
      </c>
      <c r="P18" s="72">
        <v>7440000</v>
      </c>
      <c r="Q18" s="70">
        <v>115286</v>
      </c>
      <c r="R18" s="66"/>
      <c r="S18" s="66"/>
      <c r="T18" s="66"/>
      <c r="U18" s="66"/>
      <c r="V18" s="66"/>
      <c r="W18" s="70" t="s">
        <v>33</v>
      </c>
      <c r="X18" s="70">
        <v>88</v>
      </c>
      <c r="Y18" s="66" t="s">
        <v>34</v>
      </c>
      <c r="Z18" s="74">
        <v>45657</v>
      </c>
      <c r="AA18" s="68">
        <f>_xlfn.XLOOKUP(F18,[1]Contratos_2024!$K:$K,[1]Contratos_2024!$AK:$AK,0)</f>
        <v>45538</v>
      </c>
      <c r="AB18" s="68">
        <f>_xlfn.XLOOKUP(F18,[1]Contratos_2024!$K:$K,[1]Contratos_2024!$AL:$AL,0)</f>
        <v>45657</v>
      </c>
    </row>
    <row r="19" spans="1:29" s="178" customFormat="1" ht="15" hidden="1" customHeight="1">
      <c r="A19" s="169">
        <f>ROWS($A$2:A19)</f>
        <v>18</v>
      </c>
      <c r="B19" s="169" t="str">
        <f t="shared" si="0"/>
        <v>APARICIO</v>
      </c>
      <c r="C19" s="169" t="str">
        <f t="shared" si="1"/>
        <v>FIGUEROA</v>
      </c>
      <c r="D19" s="169" t="str">
        <f t="shared" si="2"/>
        <v xml:space="preserve">ANGELA MARIA </v>
      </c>
      <c r="E19" s="170" t="s">
        <v>79</v>
      </c>
      <c r="F19" s="171">
        <v>51796435</v>
      </c>
      <c r="G19" s="172">
        <v>45521</v>
      </c>
      <c r="H19" s="173">
        <v>3017312737</v>
      </c>
      <c r="I19" s="174"/>
      <c r="J19" s="174"/>
      <c r="K19" s="174"/>
      <c r="L19" s="170"/>
      <c r="M19" s="170"/>
      <c r="N19" s="170"/>
      <c r="O19" s="170">
        <v>689</v>
      </c>
      <c r="P19" s="175">
        <v>3150000</v>
      </c>
      <c r="Q19" s="174">
        <v>104025</v>
      </c>
      <c r="R19" s="170"/>
      <c r="S19" s="170"/>
      <c r="T19" s="170"/>
      <c r="U19" s="170"/>
      <c r="V19" s="170"/>
      <c r="W19" s="174" t="s">
        <v>33</v>
      </c>
      <c r="X19" s="174">
        <v>57</v>
      </c>
      <c r="Y19" s="170" t="s">
        <v>34</v>
      </c>
      <c r="Z19" s="177" t="s">
        <v>80</v>
      </c>
      <c r="AA19" s="172">
        <f>_xlfn.XLOOKUP(F19,[1]Contratos_2024!$K:$K,[1]Contratos_2024!$AK:$AK,0)</f>
        <v>45390</v>
      </c>
      <c r="AB19" s="172">
        <f>_xlfn.XLOOKUP(F19,[1]Contratos_2024!$K:$K,[1]Contratos_2024!$AL:$AL,0)</f>
        <v>45511</v>
      </c>
    </row>
    <row r="20" spans="1:29" s="7" customFormat="1" ht="15" hidden="1" customHeight="1">
      <c r="A20" s="64">
        <f>ROWS($A$2:A20)</f>
        <v>19</v>
      </c>
      <c r="B20" s="64" t="str">
        <f t="shared" si="0"/>
        <v>MAYORGA</v>
      </c>
      <c r="C20" s="64" t="str">
        <f t="shared" si="1"/>
        <v>RIVEROS</v>
      </c>
      <c r="D20" s="64" t="str">
        <f t="shared" si="2"/>
        <v>ANDRES</v>
      </c>
      <c r="E20" s="66" t="s">
        <v>81</v>
      </c>
      <c r="F20" s="76">
        <v>1031166610</v>
      </c>
      <c r="G20" s="68">
        <v>45521</v>
      </c>
      <c r="H20" s="69">
        <v>3204113414</v>
      </c>
      <c r="I20" s="70"/>
      <c r="J20" s="70"/>
      <c r="K20" s="70" t="s">
        <v>44</v>
      </c>
      <c r="L20" s="66"/>
      <c r="M20" s="66"/>
      <c r="N20" s="66"/>
      <c r="O20" s="66">
        <v>322</v>
      </c>
      <c r="P20" s="72">
        <v>6470000</v>
      </c>
      <c r="Q20" s="70">
        <v>120587</v>
      </c>
      <c r="R20" s="66"/>
      <c r="S20" s="66"/>
      <c r="T20" s="66"/>
      <c r="U20" s="66"/>
      <c r="V20" s="66"/>
      <c r="W20" s="70" t="s">
        <v>49</v>
      </c>
      <c r="X20" s="70">
        <v>16</v>
      </c>
      <c r="Y20" s="66" t="s">
        <v>82</v>
      </c>
      <c r="Z20" s="74">
        <v>45615</v>
      </c>
      <c r="AA20" s="68">
        <f>_xlfn.XLOOKUP(F20,[1]Contratos_2024!$K:$K,[1]Contratos_2024!$AK:$AK,0)</f>
        <v>45432</v>
      </c>
      <c r="AB20" s="68">
        <f>_xlfn.XLOOKUP(F20,[1]Contratos_2024!$K:$K,[1]Contratos_2024!$AL:$AL,0)</f>
        <v>45615</v>
      </c>
    </row>
    <row r="21" spans="1:29" ht="15" customHeight="1">
      <c r="A21" s="94">
        <f>ROWS($A$2:A21)</f>
        <v>20</v>
      </c>
      <c r="B21" s="94" t="str">
        <f t="shared" si="0"/>
        <v>FIGUEROA</v>
      </c>
      <c r="C21" s="94" t="str">
        <f t="shared" si="1"/>
        <v>GUIRAL</v>
      </c>
      <c r="D21" s="94" t="str">
        <f t="shared" si="2"/>
        <v xml:space="preserve">ANGEL IVAN </v>
      </c>
      <c r="E21" s="16" t="s">
        <v>83</v>
      </c>
      <c r="F21" s="54">
        <v>79217575</v>
      </c>
      <c r="G21" s="34">
        <v>45550</v>
      </c>
      <c r="H21" s="54">
        <v>3118210284</v>
      </c>
      <c r="I21" s="31" t="s">
        <v>84</v>
      </c>
      <c r="J21" s="31"/>
      <c r="K21" s="31"/>
      <c r="L21" s="16"/>
      <c r="M21" s="16"/>
      <c r="N21" s="16"/>
      <c r="O21" s="16"/>
      <c r="P21" s="45"/>
      <c r="Q21" s="33">
        <v>119921</v>
      </c>
      <c r="R21" s="37">
        <v>45584</v>
      </c>
      <c r="S21" s="16"/>
      <c r="T21" s="16"/>
      <c r="U21" s="16"/>
      <c r="V21" s="16"/>
      <c r="W21" s="16"/>
      <c r="X21" s="31">
        <v>88</v>
      </c>
      <c r="Y21" s="16" t="s">
        <v>34</v>
      </c>
      <c r="Z21" s="32"/>
      <c r="AA21" s="34"/>
      <c r="AB21" s="34">
        <f>_xlfn.XLOOKUP(F21,[1]Contratos_2024!$K:$K,[1]Contratos_2024!$AL:$AL,0)</f>
        <v>0</v>
      </c>
    </row>
    <row r="22" spans="1:29" s="7" customFormat="1" ht="15" hidden="1" customHeight="1">
      <c r="A22" s="64">
        <f>ROWS($A$2:A22)</f>
        <v>21</v>
      </c>
      <c r="B22" s="64" t="str">
        <f t="shared" si="0"/>
        <v>GOMEZ</v>
      </c>
      <c r="C22" s="64" t="str">
        <f t="shared" si="1"/>
        <v>MENDOZA</v>
      </c>
      <c r="D22" s="64" t="str">
        <f t="shared" si="2"/>
        <v>ANNYE LORENA</v>
      </c>
      <c r="E22" s="66" t="s">
        <v>85</v>
      </c>
      <c r="F22" s="67">
        <v>1010163855</v>
      </c>
      <c r="G22" s="68">
        <v>45517</v>
      </c>
      <c r="H22" s="69">
        <v>3125969323</v>
      </c>
      <c r="I22" s="70" t="s">
        <v>86</v>
      </c>
      <c r="J22" s="71" t="s">
        <v>87</v>
      </c>
      <c r="K22" s="70"/>
      <c r="L22" s="66"/>
      <c r="M22" s="66"/>
      <c r="N22" s="66"/>
      <c r="O22" s="66">
        <v>249</v>
      </c>
      <c r="P22" s="72">
        <v>5280000</v>
      </c>
      <c r="Q22" s="73">
        <v>107505</v>
      </c>
      <c r="R22" s="66"/>
      <c r="S22" s="66"/>
      <c r="T22" s="66"/>
      <c r="U22" s="66"/>
      <c r="V22" s="66"/>
      <c r="W22" s="70" t="s">
        <v>33</v>
      </c>
      <c r="X22" s="70">
        <v>10</v>
      </c>
      <c r="Y22" s="66" t="s">
        <v>34</v>
      </c>
      <c r="Z22" s="74">
        <v>45631</v>
      </c>
      <c r="AA22" s="68">
        <f>_xlfn.XLOOKUP(F22,[1]Contratos_2024!$K:$K,[1]Contratos_2024!$AK:$AK,0)</f>
        <v>45418</v>
      </c>
      <c r="AB22" s="68">
        <f>_xlfn.XLOOKUP(F22,[1]Contratos_2024!$K:$K,[1]Contratos_2024!$AL:$AL,0)</f>
        <v>45631</v>
      </c>
    </row>
    <row r="23" spans="1:29" s="7" customFormat="1" ht="15" hidden="1" customHeight="1">
      <c r="A23" s="64">
        <f>ROWS($A$2:A23)</f>
        <v>22</v>
      </c>
      <c r="B23" s="64" t="str">
        <f t="shared" si="0"/>
        <v>CASTAÑO</v>
      </c>
      <c r="C23" s="64" t="str">
        <f t="shared" si="1"/>
        <v>CARDENAS</v>
      </c>
      <c r="D23" s="64" t="str">
        <f t="shared" si="2"/>
        <v>ANGELA SOFIA</v>
      </c>
      <c r="E23" s="66" t="s">
        <v>88</v>
      </c>
      <c r="F23" s="76">
        <v>1026276255</v>
      </c>
      <c r="G23" s="68">
        <v>45498</v>
      </c>
      <c r="H23" s="69">
        <v>3105717775</v>
      </c>
      <c r="I23" s="70" t="s">
        <v>89</v>
      </c>
      <c r="J23" s="71" t="s">
        <v>90</v>
      </c>
      <c r="K23" s="70" t="s">
        <v>91</v>
      </c>
      <c r="L23" s="66"/>
      <c r="M23" s="66"/>
      <c r="N23" s="66"/>
      <c r="O23" s="66">
        <v>625</v>
      </c>
      <c r="P23" s="72">
        <v>6800000</v>
      </c>
      <c r="Q23" s="70">
        <v>115077</v>
      </c>
      <c r="R23" s="66"/>
      <c r="S23" s="66"/>
      <c r="T23" s="66"/>
      <c r="U23" s="66"/>
      <c r="V23" s="66"/>
      <c r="W23" s="70" t="s">
        <v>33</v>
      </c>
      <c r="X23" s="70">
        <v>10</v>
      </c>
      <c r="Y23" s="66" t="s">
        <v>34</v>
      </c>
      <c r="Z23" s="74">
        <v>45657</v>
      </c>
      <c r="AA23" s="68">
        <f>_xlfn.XLOOKUP(F23,[1]Contratos_2024!$K:$K,[1]Contratos_2024!$AK:$AK,0)</f>
        <v>45537</v>
      </c>
      <c r="AB23" s="68">
        <f>_xlfn.XLOOKUP(F23,[1]Contratos_2024!$K:$K,[1]Contratos_2024!$AL:$AL,0)</f>
        <v>45657</v>
      </c>
    </row>
    <row r="24" spans="1:29" s="7" customFormat="1" ht="15" hidden="1" customHeight="1">
      <c r="A24" s="64">
        <f>ROWS($A$2:A24)</f>
        <v>23</v>
      </c>
      <c r="B24" s="64" t="str">
        <f t="shared" si="0"/>
        <v>VALBUENA</v>
      </c>
      <c r="C24" s="64" t="str">
        <f t="shared" si="1"/>
        <v>MUÑOZ</v>
      </c>
      <c r="D24" s="64" t="str">
        <f t="shared" si="2"/>
        <v>ASTRID LORENA</v>
      </c>
      <c r="E24" s="66" t="s">
        <v>92</v>
      </c>
      <c r="F24" s="67">
        <v>53159751</v>
      </c>
      <c r="G24" s="68">
        <v>45517</v>
      </c>
      <c r="H24" s="69">
        <v>3007457085</v>
      </c>
      <c r="I24" s="70" t="s">
        <v>93</v>
      </c>
      <c r="J24" s="71" t="s">
        <v>94</v>
      </c>
      <c r="K24" s="70" t="s">
        <v>95</v>
      </c>
      <c r="L24" s="66"/>
      <c r="M24" s="66"/>
      <c r="N24" s="66"/>
      <c r="O24" s="66">
        <v>590</v>
      </c>
      <c r="P24" s="72">
        <v>5220000</v>
      </c>
      <c r="Q24" s="73">
        <v>115417</v>
      </c>
      <c r="R24" s="66"/>
      <c r="S24" s="66"/>
      <c r="T24" s="66"/>
      <c r="U24" s="66"/>
      <c r="V24" s="66"/>
      <c r="W24" s="70" t="s">
        <v>33</v>
      </c>
      <c r="X24" s="70">
        <v>10</v>
      </c>
      <c r="Y24" s="66" t="s">
        <v>34</v>
      </c>
      <c r="Z24" s="74">
        <v>45657</v>
      </c>
      <c r="AA24" s="68">
        <f>_xlfn.XLOOKUP(F24,[1]Contratos_2024!$K:$K,[1]Contratos_2024!$AK:$AK,0)</f>
        <v>45530</v>
      </c>
      <c r="AB24" s="68">
        <f>_xlfn.XLOOKUP(F24,[1]Contratos_2024!$K:$K,[1]Contratos_2024!$AL:$AL,0)</f>
        <v>45657</v>
      </c>
    </row>
    <row r="25" spans="1:29" s="7" customFormat="1" ht="15" hidden="1" customHeight="1">
      <c r="A25" s="64">
        <f>ROWS($A$2:A25)</f>
        <v>24</v>
      </c>
      <c r="B25" s="64" t="str">
        <f t="shared" si="0"/>
        <v>MAHECHA</v>
      </c>
      <c r="C25" s="64" t="str">
        <f t="shared" si="1"/>
        <v>TORO</v>
      </c>
      <c r="D25" s="64" t="str">
        <f t="shared" si="2"/>
        <v>ANGIE ZULIETH</v>
      </c>
      <c r="E25" s="66" t="s">
        <v>96</v>
      </c>
      <c r="F25" s="67">
        <v>53080096</v>
      </c>
      <c r="G25" s="68">
        <v>45498</v>
      </c>
      <c r="H25" s="69" t="s">
        <v>97</v>
      </c>
      <c r="I25" s="70" t="s">
        <v>98</v>
      </c>
      <c r="J25" s="71" t="s">
        <v>99</v>
      </c>
      <c r="K25" s="70" t="s">
        <v>100</v>
      </c>
      <c r="L25" s="66"/>
      <c r="M25" s="66"/>
      <c r="N25" s="66"/>
      <c r="O25" s="66">
        <v>611</v>
      </c>
      <c r="P25" s="80">
        <v>5220000</v>
      </c>
      <c r="Q25" s="82">
        <v>115139</v>
      </c>
      <c r="R25" s="66"/>
      <c r="S25" s="66"/>
      <c r="T25" s="66"/>
      <c r="U25" s="66"/>
      <c r="V25" s="66"/>
      <c r="W25" s="70" t="s">
        <v>33</v>
      </c>
      <c r="X25" s="70">
        <v>10</v>
      </c>
      <c r="Y25" s="66" t="s">
        <v>34</v>
      </c>
      <c r="Z25" s="74">
        <v>45657</v>
      </c>
      <c r="AA25" s="68">
        <f>_xlfn.XLOOKUP(F25,[1]Contratos_2024!$K:$K,[1]Contratos_2024!$AK:$AK,0)</f>
        <v>45537</v>
      </c>
      <c r="AB25" s="68">
        <f>_xlfn.XLOOKUP(F25,[1]Contratos_2024!$K:$K,[1]Contratos_2024!$AL:$AL,0)</f>
        <v>45657</v>
      </c>
    </row>
    <row r="26" spans="1:29" s="178" customFormat="1" ht="15" hidden="1" customHeight="1">
      <c r="A26" s="169">
        <f>ROWS($A$2:A26)</f>
        <v>25</v>
      </c>
      <c r="B26" s="169" t="str">
        <f t="shared" si="0"/>
        <v>ARIZA</v>
      </c>
      <c r="C26" s="169" t="str">
        <f t="shared" si="1"/>
        <v>CAICEDO</v>
      </c>
      <c r="D26" s="169" t="str">
        <f t="shared" si="2"/>
        <v>ASHLI</v>
      </c>
      <c r="E26" s="170" t="s">
        <v>101</v>
      </c>
      <c r="F26" s="187">
        <v>1032502264</v>
      </c>
      <c r="G26" s="172">
        <v>45530</v>
      </c>
      <c r="H26" s="173">
        <v>3058592009</v>
      </c>
      <c r="I26" s="174"/>
      <c r="J26" s="188"/>
      <c r="K26" s="174" t="s">
        <v>102</v>
      </c>
      <c r="L26" s="170" t="s">
        <v>103</v>
      </c>
      <c r="M26" s="170" t="s">
        <v>104</v>
      </c>
      <c r="N26" s="170"/>
      <c r="O26" s="170">
        <v>800</v>
      </c>
      <c r="P26" s="175"/>
      <c r="Q26" s="189">
        <v>118651</v>
      </c>
      <c r="R26" s="170"/>
      <c r="S26" s="170"/>
      <c r="T26" s="170"/>
      <c r="U26" s="170"/>
      <c r="V26" s="170"/>
      <c r="W26" s="174" t="s">
        <v>49</v>
      </c>
      <c r="X26" s="174">
        <v>50</v>
      </c>
      <c r="Y26" s="170" t="s">
        <v>34</v>
      </c>
      <c r="Z26" s="177" t="s">
        <v>80</v>
      </c>
      <c r="AA26" s="172">
        <f>_xlfn.XLOOKUP(F26,[1]Contratos_2024!$K:$K,[1]Contratos_2024!$AK:$AK,0)</f>
        <v>45345</v>
      </c>
      <c r="AB26" s="172">
        <f>_xlfn.XLOOKUP(F26,[1]Contratos_2024!$K:$K,[1]Contratos_2024!$AL:$AL,0)</f>
        <v>45526</v>
      </c>
    </row>
    <row r="27" spans="1:29" ht="15" customHeight="1">
      <c r="A27" s="94">
        <f>ROWS($A$2:A27)</f>
        <v>26</v>
      </c>
      <c r="B27" s="94" t="str">
        <f t="shared" si="0"/>
        <v>CASTAÑEDA</v>
      </c>
      <c r="C27" s="94" t="str">
        <f t="shared" si="1"/>
        <v>HERNANDEZ</v>
      </c>
      <c r="D27" s="94" t="str">
        <f t="shared" si="2"/>
        <v>BEATRIZ ELENA</v>
      </c>
      <c r="E27" s="16" t="s">
        <v>105</v>
      </c>
      <c r="F27" s="54">
        <v>21464418</v>
      </c>
      <c r="G27" s="34">
        <v>45566</v>
      </c>
      <c r="H27" s="62">
        <v>3042306487</v>
      </c>
      <c r="I27" s="31"/>
      <c r="J27" s="13" t="s">
        <v>106</v>
      </c>
      <c r="K27" s="31" t="s">
        <v>107</v>
      </c>
      <c r="L27" s="31"/>
      <c r="M27" s="31"/>
      <c r="N27" s="31"/>
      <c r="O27" s="31"/>
      <c r="P27" s="45">
        <v>8150000</v>
      </c>
      <c r="Q27" s="39">
        <v>120412</v>
      </c>
      <c r="R27" s="16"/>
      <c r="S27" s="16"/>
      <c r="T27" s="16"/>
      <c r="U27" s="16"/>
      <c r="V27" s="16"/>
      <c r="W27" s="16"/>
      <c r="X27" s="31">
        <v>14</v>
      </c>
      <c r="Y27" s="16" t="s">
        <v>34</v>
      </c>
      <c r="Z27" s="32"/>
      <c r="AA27" s="34"/>
      <c r="AB27" s="34">
        <f>_xlfn.XLOOKUP(F27,[1]Contratos_2024!$K:$K,[1]Contratos_2024!$AL:$AL,0)</f>
        <v>0</v>
      </c>
    </row>
    <row r="28" spans="1:29" s="186" customFormat="1" ht="15" hidden="1" customHeight="1">
      <c r="A28" s="169">
        <f>ROWS($A$2:A28)</f>
        <v>27</v>
      </c>
      <c r="B28" s="169" t="str">
        <f t="shared" si="0"/>
        <v>PATIÑO</v>
      </c>
      <c r="C28" s="169" t="str">
        <f t="shared" si="1"/>
        <v>BALLESTEROS</v>
      </c>
      <c r="D28" s="169" t="str">
        <f t="shared" si="2"/>
        <v>BELLANIT</v>
      </c>
      <c r="E28" s="179" t="s">
        <v>108</v>
      </c>
      <c r="F28" s="180">
        <v>55225039</v>
      </c>
      <c r="G28" s="182">
        <v>45517</v>
      </c>
      <c r="H28" s="181">
        <v>3052571286</v>
      </c>
      <c r="I28" s="183"/>
      <c r="J28" s="183"/>
      <c r="K28" s="183"/>
      <c r="L28" s="179"/>
      <c r="M28" s="179"/>
      <c r="N28" s="179"/>
      <c r="O28" s="179">
        <v>806</v>
      </c>
      <c r="P28" s="184">
        <v>6450000</v>
      </c>
      <c r="Q28" s="176">
        <v>119296</v>
      </c>
      <c r="R28" s="179"/>
      <c r="S28" s="179"/>
      <c r="T28" s="179"/>
      <c r="U28" s="179"/>
      <c r="V28" s="179"/>
      <c r="W28" s="183" t="s">
        <v>49</v>
      </c>
      <c r="X28" s="183">
        <v>99</v>
      </c>
      <c r="Y28" s="179" t="s">
        <v>34</v>
      </c>
      <c r="Z28" s="185" t="s">
        <v>80</v>
      </c>
      <c r="AA28" s="172">
        <f>_xlfn.XLOOKUP(F28,[1]Contratos_2024!$K:$K,[1]Contratos_2024!$AK:$AK,0)</f>
        <v>45401</v>
      </c>
      <c r="AB28" s="172">
        <f>_xlfn.XLOOKUP(F28,[1]Contratos_2024!$K:$K,[1]Contratos_2024!$AL:$AL,0)</f>
        <v>45583</v>
      </c>
      <c r="AC28" s="178"/>
    </row>
    <row r="29" spans="1:29" s="7" customFormat="1" ht="15" hidden="1" customHeight="1">
      <c r="A29" s="64">
        <f>ROWS($A$2:A29)</f>
        <v>28</v>
      </c>
      <c r="B29" s="64" t="str">
        <f t="shared" si="0"/>
        <v>PRETELT</v>
      </c>
      <c r="C29" s="64" t="str">
        <f t="shared" si="1"/>
        <v>ECHEVERRIA</v>
      </c>
      <c r="D29" s="64" t="str">
        <f t="shared" si="2"/>
        <v>BERTHA ELISA</v>
      </c>
      <c r="E29" s="66" t="s">
        <v>109</v>
      </c>
      <c r="F29" s="67">
        <v>22438896</v>
      </c>
      <c r="G29" s="68">
        <v>45506</v>
      </c>
      <c r="H29" s="69">
        <v>3144668445</v>
      </c>
      <c r="I29" s="70" t="s">
        <v>110</v>
      </c>
      <c r="J29" s="71" t="s">
        <v>111</v>
      </c>
      <c r="K29" s="70" t="s">
        <v>112</v>
      </c>
      <c r="L29" s="66"/>
      <c r="M29" s="66"/>
      <c r="N29" s="66"/>
      <c r="O29" s="66">
        <v>719</v>
      </c>
      <c r="P29" s="80">
        <v>6800000</v>
      </c>
      <c r="Q29" s="82">
        <v>116580</v>
      </c>
      <c r="R29" s="66"/>
      <c r="S29" s="66"/>
      <c r="T29" s="66"/>
      <c r="U29" s="66"/>
      <c r="V29" s="66"/>
      <c r="W29" s="70" t="s">
        <v>33</v>
      </c>
      <c r="X29" s="70">
        <v>19</v>
      </c>
      <c r="Y29" s="66" t="s">
        <v>34</v>
      </c>
      <c r="Z29" s="66" t="s">
        <v>113</v>
      </c>
      <c r="AA29" s="68">
        <f>_xlfn.XLOOKUP(F29,[1]Contratos_2024!$K:$K,[1]Contratos_2024!$AK:$AK,0)</f>
        <v>45581</v>
      </c>
      <c r="AB29" s="68">
        <f>_xlfn.XLOOKUP(F29,[1]Contratos_2024!$K:$K,[1]Contratos_2024!$AL:$AL,0)</f>
        <v>45657</v>
      </c>
    </row>
    <row r="30" spans="1:29" s="7" customFormat="1" ht="15" hidden="1" customHeight="1">
      <c r="A30" s="64">
        <f>ROWS($A$2:A30)</f>
        <v>29</v>
      </c>
      <c r="B30" s="64" t="str">
        <f t="shared" si="0"/>
        <v>ABRIL</v>
      </c>
      <c r="C30" s="64" t="str">
        <f t="shared" si="1"/>
        <v>RINCON</v>
      </c>
      <c r="D30" s="64" t="str">
        <f t="shared" si="2"/>
        <v>BIBIANA KATHERYNE</v>
      </c>
      <c r="E30" s="75" t="s">
        <v>114</v>
      </c>
      <c r="F30" s="67">
        <v>1022389982</v>
      </c>
      <c r="G30" s="68">
        <v>45506</v>
      </c>
      <c r="H30" s="78">
        <v>3195045746</v>
      </c>
      <c r="I30" s="79" t="s">
        <v>110</v>
      </c>
      <c r="J30" s="71" t="s">
        <v>115</v>
      </c>
      <c r="K30" s="70" t="s">
        <v>116</v>
      </c>
      <c r="L30" s="66"/>
      <c r="M30" s="66"/>
      <c r="N30" s="66"/>
      <c r="O30" s="66">
        <v>633</v>
      </c>
      <c r="P30" s="72">
        <v>7440000</v>
      </c>
      <c r="Q30" s="70">
        <v>115122</v>
      </c>
      <c r="R30" s="66"/>
      <c r="S30" s="66"/>
      <c r="T30" s="66"/>
      <c r="U30" s="66"/>
      <c r="V30" s="66"/>
      <c r="W30" s="70" t="s">
        <v>33</v>
      </c>
      <c r="X30" s="70">
        <v>19</v>
      </c>
      <c r="Y30" s="66" t="s">
        <v>34</v>
      </c>
      <c r="Z30" s="74">
        <v>45657</v>
      </c>
      <c r="AA30" s="68">
        <f>_xlfn.XLOOKUP(F30,[1]Contratos_2024!$K:$K,[1]Contratos_2024!$AK:$AK,0)</f>
        <v>45546</v>
      </c>
      <c r="AB30" s="68">
        <f>_xlfn.XLOOKUP(F30,[1]Contratos_2024!$K:$K,[1]Contratos_2024!$AL:$AL,0)</f>
        <v>45657</v>
      </c>
    </row>
    <row r="31" spans="1:29" s="7" customFormat="1" ht="15" hidden="1" customHeight="1">
      <c r="A31" s="64">
        <f>ROWS($A$2:A31)</f>
        <v>30</v>
      </c>
      <c r="B31" s="64" t="str">
        <f t="shared" si="0"/>
        <v>GOMEZ</v>
      </c>
      <c r="C31" s="64" t="str">
        <f t="shared" si="1"/>
        <v>BLADIMIR</v>
      </c>
      <c r="D31" s="64" t="str">
        <f t="shared" si="2"/>
        <v>GIOVANNI</v>
      </c>
      <c r="E31" s="66" t="s">
        <v>117</v>
      </c>
      <c r="F31" s="67">
        <v>79863081</v>
      </c>
      <c r="G31" s="68">
        <v>45506</v>
      </c>
      <c r="H31" s="69">
        <v>3102171288</v>
      </c>
      <c r="I31" s="70" t="s">
        <v>118</v>
      </c>
      <c r="J31" s="71" t="s">
        <v>119</v>
      </c>
      <c r="K31" s="70"/>
      <c r="L31" s="66"/>
      <c r="M31" s="66"/>
      <c r="N31" s="66"/>
      <c r="O31" s="66">
        <v>655</v>
      </c>
      <c r="P31" s="83">
        <v>6450000</v>
      </c>
      <c r="Q31" s="82">
        <v>115300</v>
      </c>
      <c r="R31" s="66"/>
      <c r="S31" s="66"/>
      <c r="T31" s="66"/>
      <c r="U31" s="66"/>
      <c r="V31" s="66"/>
      <c r="W31" s="70" t="s">
        <v>33</v>
      </c>
      <c r="X31" s="70">
        <v>19</v>
      </c>
      <c r="Y31" s="66" t="s">
        <v>34</v>
      </c>
      <c r="Z31" s="74">
        <v>45657</v>
      </c>
      <c r="AA31" s="68">
        <f>_xlfn.XLOOKUP(F31,[1]Contratos_2024!$K:$K,[1]Contratos_2024!$AK:$AK,0)</f>
        <v>45539</v>
      </c>
      <c r="AB31" s="68">
        <f>_xlfn.XLOOKUP(F31,[1]Contratos_2024!$K:$K,[1]Contratos_2024!$AL:$AL,0)</f>
        <v>45657</v>
      </c>
    </row>
    <row r="32" spans="1:29" s="10" customFormat="1" ht="15" hidden="1" customHeight="1">
      <c r="A32" s="64">
        <f>ROWS($A$2:A32)</f>
        <v>31</v>
      </c>
      <c r="B32" s="64" t="str">
        <f t="shared" si="0"/>
        <v>SUCRE</v>
      </c>
      <c r="C32" s="64" t="str">
        <f t="shared" si="1"/>
        <v>MILAN</v>
      </c>
      <c r="D32" s="64" t="str">
        <f t="shared" si="2"/>
        <v>BRAYAN ALEXANDER</v>
      </c>
      <c r="E32" s="75" t="s">
        <v>120</v>
      </c>
      <c r="F32" s="77">
        <v>1006966334</v>
      </c>
      <c r="G32" s="84">
        <v>45506</v>
      </c>
      <c r="H32" s="78">
        <v>3204450775</v>
      </c>
      <c r="I32" s="79" t="s">
        <v>121</v>
      </c>
      <c r="J32" s="79"/>
      <c r="K32" s="79" t="s">
        <v>122</v>
      </c>
      <c r="L32" s="75"/>
      <c r="M32" s="75"/>
      <c r="N32" s="75"/>
      <c r="O32" s="75">
        <v>428</v>
      </c>
      <c r="P32" s="83"/>
      <c r="Q32" s="79"/>
      <c r="R32" s="75"/>
      <c r="S32" s="75"/>
      <c r="T32" s="75"/>
      <c r="U32" s="75"/>
      <c r="V32" s="75"/>
      <c r="W32" s="75" t="s">
        <v>49</v>
      </c>
      <c r="X32" s="79">
        <v>16</v>
      </c>
      <c r="Y32" s="75" t="s">
        <v>40</v>
      </c>
      <c r="Z32" s="85">
        <v>45590</v>
      </c>
      <c r="AA32" s="68">
        <f>_xlfn.XLOOKUP(F32,[1]Contratos_2024!$K:$K,[1]Contratos_2024!$AK:$AK,0)</f>
        <v>45469</v>
      </c>
      <c r="AB32" s="68">
        <f>_xlfn.XLOOKUP(F32,[1]Contratos_2024!$K:$K,[1]Contratos_2024!$AL:$AL,0)</f>
        <v>45651</v>
      </c>
      <c r="AC32" s="7"/>
    </row>
    <row r="33" spans="1:29" s="7" customFormat="1" ht="15" hidden="1" customHeight="1">
      <c r="A33" s="64">
        <f>ROWS($A$2:A33)</f>
        <v>32</v>
      </c>
      <c r="B33" s="64" t="str">
        <f t="shared" si="0"/>
        <v>VALDEZ</v>
      </c>
      <c r="C33" s="64" t="str">
        <f t="shared" si="1"/>
        <v>SOLANO</v>
      </c>
      <c r="D33" s="64" t="str">
        <f t="shared" si="2"/>
        <v>BRENDA SOFIA</v>
      </c>
      <c r="E33" s="66" t="s">
        <v>123</v>
      </c>
      <c r="F33" s="67">
        <v>1000156983</v>
      </c>
      <c r="G33" s="68">
        <v>45506</v>
      </c>
      <c r="H33" s="69">
        <v>3193976981</v>
      </c>
      <c r="I33" s="70" t="s">
        <v>124</v>
      </c>
      <c r="J33" s="71" t="s">
        <v>125</v>
      </c>
      <c r="K33" s="70" t="s">
        <v>126</v>
      </c>
      <c r="L33" s="66"/>
      <c r="M33" s="66"/>
      <c r="N33" s="66"/>
      <c r="O33" s="66">
        <v>612</v>
      </c>
      <c r="P33" s="80">
        <v>3380000</v>
      </c>
      <c r="Q33" s="70">
        <v>115470</v>
      </c>
      <c r="R33" s="66"/>
      <c r="S33" s="66"/>
      <c r="T33" s="66"/>
      <c r="U33" s="66"/>
      <c r="V33" s="66"/>
      <c r="W33" s="70" t="s">
        <v>33</v>
      </c>
      <c r="X33" s="70">
        <v>19</v>
      </c>
      <c r="Y33" s="66" t="s">
        <v>34</v>
      </c>
      <c r="Z33" s="74">
        <v>45657</v>
      </c>
      <c r="AA33" s="68">
        <f>_xlfn.XLOOKUP(F33,[1]Contratos_2024!$K:$K,[1]Contratos_2024!$AK:$AK,0)</f>
        <v>45544</v>
      </c>
      <c r="AB33" s="68">
        <f>_xlfn.XLOOKUP(F33,[1]Contratos_2024!$K:$K,[1]Contratos_2024!$AL:$AL,0)</f>
        <v>45657</v>
      </c>
    </row>
    <row r="34" spans="1:29" s="186" customFormat="1" ht="15" hidden="1" customHeight="1">
      <c r="A34" s="169">
        <f>ROWS($A$2:A34)</f>
        <v>33</v>
      </c>
      <c r="B34" s="169" t="str">
        <f t="shared" si="0"/>
        <v>SEGURA</v>
      </c>
      <c r="C34" s="169" t="str">
        <f t="shared" si="1"/>
        <v>BLEIDY</v>
      </c>
      <c r="D34" s="169" t="str">
        <f t="shared" si="2"/>
        <v>CAMILA</v>
      </c>
      <c r="E34" s="179" t="s">
        <v>127</v>
      </c>
      <c r="F34" s="180">
        <v>1001046765</v>
      </c>
      <c r="G34" s="182">
        <v>45547</v>
      </c>
      <c r="H34" s="181">
        <v>3158437402</v>
      </c>
      <c r="I34" s="183"/>
      <c r="J34" s="183"/>
      <c r="K34" s="183"/>
      <c r="L34" s="179"/>
      <c r="M34" s="179"/>
      <c r="N34" s="179"/>
      <c r="O34" s="179">
        <v>801</v>
      </c>
      <c r="P34" s="184">
        <v>4360000</v>
      </c>
      <c r="Q34" s="179">
        <v>118591</v>
      </c>
      <c r="R34" s="179"/>
      <c r="S34" s="179"/>
      <c r="T34" s="179"/>
      <c r="U34" s="179"/>
      <c r="V34" s="179"/>
      <c r="W34" s="183" t="s">
        <v>33</v>
      </c>
      <c r="X34" s="183">
        <v>15</v>
      </c>
      <c r="Y34" s="179" t="s">
        <v>34</v>
      </c>
      <c r="Z34" s="185" t="s">
        <v>80</v>
      </c>
      <c r="AA34" s="172"/>
      <c r="AB34" s="172">
        <f>_xlfn.XLOOKUP(F34,[1]Contratos_2024!$K:$K,[1]Contratos_2024!$AL:$AL,0)</f>
        <v>0</v>
      </c>
      <c r="AC34" s="178"/>
    </row>
    <row r="35" spans="1:29" s="7" customFormat="1" ht="15" hidden="1" customHeight="1">
      <c r="A35" s="64">
        <f>ROWS($A$2:A35)</f>
        <v>34</v>
      </c>
      <c r="B35" s="64" t="str">
        <f t="shared" si="0"/>
        <v>RUEDA</v>
      </c>
      <c r="C35" s="64" t="str">
        <f t="shared" si="1"/>
        <v>ROBAYO</v>
      </c>
      <c r="D35" s="64" t="str">
        <f t="shared" si="2"/>
        <v xml:space="preserve">BROSMAN RUDENCINDO </v>
      </c>
      <c r="E35" s="66" t="s">
        <v>128</v>
      </c>
      <c r="F35" s="76">
        <v>80227663</v>
      </c>
      <c r="G35" s="68">
        <v>45491</v>
      </c>
      <c r="H35" s="69">
        <v>3114808716</v>
      </c>
      <c r="I35" s="70"/>
      <c r="J35" s="70"/>
      <c r="K35" s="70"/>
      <c r="L35" s="66"/>
      <c r="M35" s="66"/>
      <c r="N35" s="66"/>
      <c r="O35" s="66">
        <v>580</v>
      </c>
      <c r="P35" s="72"/>
      <c r="Q35" s="70"/>
      <c r="R35" s="66"/>
      <c r="S35" s="66"/>
      <c r="T35" s="66"/>
      <c r="U35" s="66"/>
      <c r="V35" s="66"/>
      <c r="W35" s="66" t="s">
        <v>33</v>
      </c>
      <c r="X35" s="70">
        <v>19</v>
      </c>
      <c r="Y35" s="66" t="s">
        <v>34</v>
      </c>
      <c r="Z35" s="74">
        <v>45657</v>
      </c>
      <c r="AA35" s="68">
        <f>_xlfn.XLOOKUP(F35,[1]Contratos_2024!$K:$K,[1]Contratos_2024!$AK:$AK,0)</f>
        <v>45509</v>
      </c>
      <c r="AB35" s="68">
        <f>_xlfn.XLOOKUP(F35,[1]Contratos_2024!$K:$K,[1]Contratos_2024!$AL:$AL,0)</f>
        <v>45657</v>
      </c>
    </row>
    <row r="36" spans="1:29" s="7" customFormat="1" ht="15" hidden="1" customHeight="1">
      <c r="A36" s="64">
        <f>ROWS($A$2:A36)</f>
        <v>35</v>
      </c>
      <c r="B36" s="64" t="str">
        <f t="shared" si="0"/>
        <v>VALENCIA</v>
      </c>
      <c r="C36" s="64" t="str">
        <f t="shared" si="1"/>
        <v>MOSQUERA</v>
      </c>
      <c r="D36" s="64" t="str">
        <f t="shared" si="2"/>
        <v>CARLOS ARIEL</v>
      </c>
      <c r="E36" s="66" t="s">
        <v>129</v>
      </c>
      <c r="F36" s="67">
        <v>1030617185</v>
      </c>
      <c r="G36" s="68">
        <v>45517</v>
      </c>
      <c r="H36" s="69">
        <v>3102427815</v>
      </c>
      <c r="I36" s="70" t="s">
        <v>118</v>
      </c>
      <c r="J36" s="71" t="s">
        <v>130</v>
      </c>
      <c r="K36" s="70" t="s">
        <v>131</v>
      </c>
      <c r="L36" s="66"/>
      <c r="M36" s="66"/>
      <c r="N36" s="66"/>
      <c r="O36" s="66">
        <v>711</v>
      </c>
      <c r="P36" s="72">
        <v>6450000</v>
      </c>
      <c r="Q36" s="82">
        <v>117022</v>
      </c>
      <c r="R36" s="66"/>
      <c r="S36" s="66"/>
      <c r="T36" s="66"/>
      <c r="U36" s="66"/>
      <c r="V36" s="66"/>
      <c r="W36" s="70" t="s">
        <v>33</v>
      </c>
      <c r="X36" s="70">
        <v>19</v>
      </c>
      <c r="Y36" s="66" t="s">
        <v>34</v>
      </c>
      <c r="Z36" s="74">
        <v>45657</v>
      </c>
      <c r="AA36" s="68">
        <f>_xlfn.XLOOKUP(F36,[1]Contratos_2024!$K:$K,[1]Contratos_2024!$AK:$AK,0)</f>
        <v>45572</v>
      </c>
      <c r="AB36" s="68">
        <f>_xlfn.XLOOKUP(F36,[1]Contratos_2024!$K:$K,[1]Contratos_2024!$AL:$AL,0)</f>
        <v>45657</v>
      </c>
    </row>
    <row r="37" spans="1:29" s="11" customFormat="1" ht="15" customHeight="1">
      <c r="A37" s="105">
        <f>ROWS($A$2:A46)</f>
        <v>45</v>
      </c>
      <c r="B37" s="105" t="str">
        <f t="shared" si="0"/>
        <v>MUÑIZ</v>
      </c>
      <c r="C37" s="105" t="str">
        <f t="shared" si="1"/>
        <v>TORRENEGRA</v>
      </c>
      <c r="D37" s="105" t="str">
        <f t="shared" si="2"/>
        <v xml:space="preserve">JOHANNA PAOLA
</v>
      </c>
      <c r="E37" s="106" t="s">
        <v>132</v>
      </c>
      <c r="F37" s="107"/>
      <c r="G37" s="108">
        <v>45596</v>
      </c>
      <c r="H37" s="109">
        <v>3002849927</v>
      </c>
      <c r="I37" s="110" t="s">
        <v>133</v>
      </c>
      <c r="J37" s="111"/>
      <c r="K37" s="111"/>
      <c r="L37" s="106"/>
      <c r="M37" s="106"/>
      <c r="N37" s="106"/>
      <c r="O37" s="106"/>
      <c r="P37" s="112"/>
      <c r="Q37" s="113">
        <v>120394</v>
      </c>
      <c r="R37" s="106"/>
      <c r="S37" s="106"/>
      <c r="T37" s="106"/>
      <c r="U37" s="106"/>
      <c r="V37" s="106"/>
      <c r="W37" s="106"/>
      <c r="X37" s="111">
        <v>41</v>
      </c>
      <c r="Y37" s="106"/>
      <c r="Z37" s="114"/>
      <c r="AA37" s="108"/>
      <c r="AB37" s="108"/>
    </row>
    <row r="38" spans="1:29" ht="15" customHeight="1">
      <c r="A38" s="94">
        <f>ROWS($A$2:A38)</f>
        <v>37</v>
      </c>
      <c r="B38" s="94" t="str">
        <f t="shared" si="0"/>
        <v>SIERRA</v>
      </c>
      <c r="C38" s="94" t="str">
        <f t="shared" si="1"/>
        <v>VANEGAS</v>
      </c>
      <c r="D38" s="94" t="str">
        <f t="shared" si="2"/>
        <v>CARLOS ARTURO</v>
      </c>
      <c r="E38" s="30" t="s">
        <v>134</v>
      </c>
      <c r="F38" s="55">
        <v>80277140</v>
      </c>
      <c r="G38" s="34">
        <v>45550</v>
      </c>
      <c r="H38" s="63">
        <v>3102828780</v>
      </c>
      <c r="I38" s="31"/>
      <c r="J38" s="31"/>
      <c r="K38" s="31"/>
      <c r="L38" s="16"/>
      <c r="M38" s="16"/>
      <c r="N38" s="16"/>
      <c r="O38" s="16"/>
      <c r="P38" s="45"/>
      <c r="Q38" s="33">
        <v>119665</v>
      </c>
      <c r="R38" s="37">
        <v>45592</v>
      </c>
      <c r="S38" s="16"/>
      <c r="T38" s="16"/>
      <c r="U38" s="16"/>
      <c r="V38" s="16"/>
      <c r="W38" s="16"/>
      <c r="X38" s="31">
        <v>20</v>
      </c>
      <c r="Y38" s="16" t="s">
        <v>34</v>
      </c>
      <c r="Z38" s="32" t="s">
        <v>135</v>
      </c>
      <c r="AA38" s="34"/>
      <c r="AB38" s="34">
        <f>_xlfn.XLOOKUP(F38,[1]Contratos_2024!$K:$K,[1]Contratos_2024!$AL:$AL,0)</f>
        <v>0</v>
      </c>
    </row>
    <row r="39" spans="1:29" s="9" customFormat="1" ht="15" hidden="1" customHeight="1">
      <c r="A39" s="93">
        <f>ROWS($A$2:A39)</f>
        <v>38</v>
      </c>
      <c r="B39" s="93" t="str">
        <f t="shared" si="0"/>
        <v>GALAN</v>
      </c>
      <c r="C39" s="93" t="str">
        <f t="shared" si="1"/>
        <v>CARLOS</v>
      </c>
      <c r="D39" s="93" t="str">
        <f t="shared" si="2"/>
        <v>ALBERTO</v>
      </c>
      <c r="E39" s="29" t="s">
        <v>136</v>
      </c>
      <c r="F39" s="197">
        <v>79693472</v>
      </c>
      <c r="G39" s="35">
        <v>45538</v>
      </c>
      <c r="H39" s="202">
        <v>3105733291</v>
      </c>
      <c r="I39" s="26"/>
      <c r="J39" s="174"/>
      <c r="K39" s="174"/>
      <c r="L39" s="170"/>
      <c r="M39" s="170"/>
      <c r="N39" s="170"/>
      <c r="O39" s="170">
        <v>782</v>
      </c>
      <c r="P39" s="175"/>
      <c r="Q39" s="26"/>
      <c r="R39" s="25"/>
      <c r="S39" s="25"/>
      <c r="T39" s="25"/>
      <c r="U39" s="25"/>
      <c r="V39" s="25"/>
      <c r="W39" s="26" t="s">
        <v>33</v>
      </c>
      <c r="X39" s="26">
        <v>16</v>
      </c>
      <c r="Y39" s="25" t="s">
        <v>34</v>
      </c>
      <c r="Z39" s="27" t="s">
        <v>80</v>
      </c>
      <c r="AA39" s="35">
        <f>_xlfn.XLOOKUP(F39,[1]Contratos_2024!$K:$K,[1]Contratos_2024!$AK:$AK,0)</f>
        <v>45415</v>
      </c>
      <c r="AB39" s="35">
        <f>_xlfn.XLOOKUP(F39,[1]Contratos_2024!$K:$K,[1]Contratos_2024!$AL:$AL,0)</f>
        <v>45537</v>
      </c>
    </row>
    <row r="40" spans="1:29" ht="15" customHeight="1">
      <c r="A40" s="94">
        <f>ROWS($A$2:A40)</f>
        <v>39</v>
      </c>
      <c r="B40" s="94" t="str">
        <f t="shared" si="0"/>
        <v>HERNANDEZ</v>
      </c>
      <c r="C40" s="94" t="str">
        <f t="shared" si="1"/>
        <v>LOPEZ</v>
      </c>
      <c r="D40" s="94" t="str">
        <f t="shared" si="2"/>
        <v xml:space="preserve">CAMILA ANDREA </v>
      </c>
      <c r="E40" s="16" t="s">
        <v>137</v>
      </c>
      <c r="F40" s="54">
        <v>1013661865</v>
      </c>
      <c r="G40" s="34">
        <v>45551</v>
      </c>
      <c r="H40" s="62">
        <v>3202561587</v>
      </c>
      <c r="I40" s="31" t="s">
        <v>110</v>
      </c>
      <c r="J40" s="13" t="s">
        <v>138</v>
      </c>
      <c r="K40" s="31"/>
      <c r="L40" s="16"/>
      <c r="M40" s="16"/>
      <c r="N40" s="16"/>
      <c r="O40" s="16"/>
      <c r="P40" s="45"/>
      <c r="Q40" s="39">
        <v>119852</v>
      </c>
      <c r="R40" s="16"/>
      <c r="S40" s="16"/>
      <c r="T40" s="16"/>
      <c r="U40" s="16"/>
      <c r="V40" s="16"/>
      <c r="W40" s="16"/>
      <c r="X40" s="31">
        <v>10</v>
      </c>
      <c r="Y40" s="16" t="s">
        <v>34</v>
      </c>
      <c r="Z40" s="32"/>
      <c r="AA40" s="34"/>
      <c r="AB40" s="34">
        <f>_xlfn.XLOOKUP(F40,[1]Contratos_2024!$K:$K,[1]Contratos_2024!$AL:$AL,0)</f>
        <v>0</v>
      </c>
    </row>
    <row r="41" spans="1:29" s="12" customFormat="1" ht="15" hidden="1" customHeight="1">
      <c r="A41" s="6">
        <f>ROWS($A$2:A41)</f>
        <v>40</v>
      </c>
      <c r="B41" s="6" t="str">
        <f t="shared" si="0"/>
        <v>LOMBANA</v>
      </c>
      <c r="C41" s="6" t="str">
        <f t="shared" si="1"/>
        <v>GONZALEZ</v>
      </c>
      <c r="D41" s="6" t="str">
        <f t="shared" si="2"/>
        <v>CAMILO ANDRES</v>
      </c>
      <c r="E41" s="66" t="s">
        <v>139</v>
      </c>
      <c r="F41" s="76">
        <v>80824713</v>
      </c>
      <c r="G41" s="68"/>
      <c r="H41" s="69">
        <v>3108058778</v>
      </c>
      <c r="I41" s="70"/>
      <c r="J41" s="70"/>
      <c r="K41" s="70"/>
      <c r="L41" s="66"/>
      <c r="M41" s="66"/>
      <c r="N41" s="66"/>
      <c r="O41" s="66">
        <v>721</v>
      </c>
      <c r="P41" s="72">
        <v>5220000</v>
      </c>
      <c r="Q41" s="70">
        <v>116981</v>
      </c>
      <c r="R41" s="66"/>
      <c r="S41" s="66"/>
      <c r="T41" s="66"/>
      <c r="U41" s="66"/>
      <c r="V41" s="66"/>
      <c r="W41" s="66" t="s">
        <v>33</v>
      </c>
      <c r="X41" s="70">
        <v>99</v>
      </c>
      <c r="Y41" s="66" t="s">
        <v>34</v>
      </c>
      <c r="Z41" s="74">
        <v>45657</v>
      </c>
      <c r="AA41" s="68">
        <f>_xlfn.XLOOKUP(F41,[1]Contratos_2024!$K:$K,[1]Contratos_2024!$AK:$AK,0)</f>
        <v>45576</v>
      </c>
      <c r="AB41" s="68">
        <f>_xlfn.XLOOKUP(F41,[1]Contratos_2024!$K:$K,[1]Contratos_2024!$AL:$AL,0)</f>
        <v>45657</v>
      </c>
    </row>
    <row r="42" spans="1:29" s="12" customFormat="1" ht="15" hidden="1" customHeight="1">
      <c r="A42" s="6">
        <f>ROWS($A$2:A42)</f>
        <v>41</v>
      </c>
      <c r="B42" s="6" t="str">
        <f t="shared" si="0"/>
        <v>DIAZ</v>
      </c>
      <c r="C42" s="6" t="str">
        <f t="shared" si="1"/>
        <v>VALLEJO</v>
      </c>
      <c r="D42" s="6" t="str">
        <f t="shared" si="2"/>
        <v>CAROL AMANDA</v>
      </c>
      <c r="E42" s="75" t="s">
        <v>140</v>
      </c>
      <c r="F42" s="77">
        <v>1013593856</v>
      </c>
      <c r="G42" s="68">
        <v>45498</v>
      </c>
      <c r="H42" s="78">
        <v>3192939757</v>
      </c>
      <c r="I42" s="79" t="s">
        <v>124</v>
      </c>
      <c r="J42" s="71" t="s">
        <v>141</v>
      </c>
      <c r="K42" s="70" t="s">
        <v>59</v>
      </c>
      <c r="L42" s="66"/>
      <c r="M42" s="66"/>
      <c r="N42" s="66"/>
      <c r="O42" s="66">
        <v>636</v>
      </c>
      <c r="P42" s="72">
        <v>2850000</v>
      </c>
      <c r="Q42" s="70">
        <v>115198</v>
      </c>
      <c r="R42" s="66"/>
      <c r="S42" s="66"/>
      <c r="T42" s="66"/>
      <c r="U42" s="66"/>
      <c r="V42" s="66"/>
      <c r="W42" s="70" t="s">
        <v>33</v>
      </c>
      <c r="X42" s="70">
        <v>10</v>
      </c>
      <c r="Y42" s="66" t="s">
        <v>34</v>
      </c>
      <c r="Z42" s="74">
        <v>45657</v>
      </c>
      <c r="AA42" s="68">
        <f>_xlfn.XLOOKUP(F42,[1]Contratos_2024!$K:$K,[1]Contratos_2024!$AK:$AK,0)</f>
        <v>45540</v>
      </c>
      <c r="AB42" s="68">
        <f>_xlfn.XLOOKUP(F42,[1]Contratos_2024!$K:$K,[1]Contratos_2024!$AL:$AL,0)</f>
        <v>45657</v>
      </c>
    </row>
    <row r="43" spans="1:29" ht="15" customHeight="1">
      <c r="A43" s="94">
        <f>ROWS($A$2:A43)</f>
        <v>42</v>
      </c>
      <c r="B43" s="94" t="str">
        <f t="shared" si="0"/>
        <v>CASTAÑO</v>
      </c>
      <c r="C43" s="94" t="str">
        <f t="shared" si="1"/>
        <v>LEON</v>
      </c>
      <c r="D43" s="94" t="str">
        <f t="shared" si="2"/>
        <v xml:space="preserve">CAROL ISABEL </v>
      </c>
      <c r="E43" s="38" t="s">
        <v>142</v>
      </c>
      <c r="F43" s="56">
        <v>1031164965</v>
      </c>
      <c r="G43" s="34"/>
      <c r="H43" s="62">
        <v>3002319178</v>
      </c>
      <c r="I43" s="31"/>
      <c r="J43" s="13" t="s">
        <v>143</v>
      </c>
      <c r="K43" s="31" t="s">
        <v>32</v>
      </c>
      <c r="L43" s="16"/>
      <c r="M43" s="16"/>
      <c r="N43" s="16"/>
      <c r="O43" s="16"/>
      <c r="P43" s="45" t="s">
        <v>144</v>
      </c>
      <c r="Q43" s="33">
        <v>119876</v>
      </c>
      <c r="R43" s="16"/>
      <c r="S43" s="16"/>
      <c r="T43" s="16"/>
      <c r="U43" s="16"/>
      <c r="V43" s="16"/>
      <c r="W43" s="16"/>
      <c r="X43" s="31">
        <v>18</v>
      </c>
      <c r="Y43" s="16"/>
      <c r="Z43" s="32">
        <v>45484</v>
      </c>
      <c r="AA43" s="34">
        <f>_xlfn.XLOOKUP(F43,[1]Contratos_2024!$K:$K,[1]Contratos_2024!$AK:$AK,0)</f>
        <v>45363</v>
      </c>
      <c r="AB43" s="34">
        <f>_xlfn.XLOOKUP(F43,[1]Contratos_2024!$K:$K,[1]Contratos_2024!$AL:$AL,0)</f>
        <v>45484</v>
      </c>
    </row>
    <row r="44" spans="1:29" s="12" customFormat="1" ht="15" hidden="1" customHeight="1">
      <c r="A44" s="6">
        <f>ROWS($A$2:A44)</f>
        <v>43</v>
      </c>
      <c r="B44" s="6" t="str">
        <f t="shared" si="0"/>
        <v>CESPEDES</v>
      </c>
      <c r="C44" s="6" t="str">
        <f t="shared" si="1"/>
        <v>FORERO</v>
      </c>
      <c r="D44" s="6" t="str">
        <f t="shared" si="2"/>
        <v xml:space="preserve">JULIET CAROLINA </v>
      </c>
      <c r="E44" s="66" t="s">
        <v>145</v>
      </c>
      <c r="F44" s="76">
        <v>1022343574</v>
      </c>
      <c r="G44" s="68">
        <v>45472</v>
      </c>
      <c r="H44" s="69">
        <v>3186909613</v>
      </c>
      <c r="I44" s="70"/>
      <c r="J44" s="70"/>
      <c r="K44" s="70"/>
      <c r="L44" s="66"/>
      <c r="M44" s="66"/>
      <c r="N44" s="66"/>
      <c r="O44" s="66"/>
      <c r="P44" s="72"/>
      <c r="Q44" s="70"/>
      <c r="R44" s="66"/>
      <c r="S44" s="66"/>
      <c r="T44" s="66"/>
      <c r="U44" s="66"/>
      <c r="V44" s="66"/>
      <c r="W44" s="66" t="s">
        <v>33</v>
      </c>
      <c r="X44" s="70">
        <v>19</v>
      </c>
      <c r="Y44" s="66" t="s">
        <v>34</v>
      </c>
      <c r="Z44" s="74"/>
      <c r="AA44" s="68">
        <f>_xlfn.XLOOKUP(F44,[1]Contratos_2024!$K:$K,[1]Contratos_2024!$AK:$AK,0)</f>
        <v>45573</v>
      </c>
      <c r="AB44" s="68">
        <f>_xlfn.XLOOKUP(F44,[1]Contratos_2024!$K:$K,[1]Contratos_2024!$AL:$AL,0)</f>
        <v>45657</v>
      </c>
    </row>
    <row r="45" spans="1:29" ht="15" customHeight="1">
      <c r="A45" s="94">
        <f>ROWS($A$2:A45)</f>
        <v>44</v>
      </c>
      <c r="B45" s="94" t="str">
        <f t="shared" si="0"/>
        <v>GOMEZ</v>
      </c>
      <c r="C45" s="94" t="str">
        <f t="shared" si="1"/>
        <v>HERRERA</v>
      </c>
      <c r="D45" s="94" t="str">
        <f t="shared" si="2"/>
        <v>LADDY CAROLINA</v>
      </c>
      <c r="E45" s="16" t="s">
        <v>146</v>
      </c>
      <c r="F45" s="54">
        <v>1030697941</v>
      </c>
      <c r="G45" s="34"/>
      <c r="H45" s="62">
        <v>3012626886</v>
      </c>
      <c r="I45" s="31"/>
      <c r="J45" s="31"/>
      <c r="K45" s="31" t="s">
        <v>147</v>
      </c>
      <c r="L45" s="16"/>
      <c r="M45" s="16"/>
      <c r="N45" s="16"/>
      <c r="O45" s="16"/>
      <c r="P45" s="45"/>
      <c r="Q45" s="33">
        <v>119906</v>
      </c>
      <c r="R45" s="16"/>
      <c r="S45" s="16"/>
      <c r="T45" s="16"/>
      <c r="U45" s="16"/>
      <c r="V45" s="16"/>
      <c r="W45" s="16"/>
      <c r="X45" s="31">
        <v>10</v>
      </c>
      <c r="Y45" s="16"/>
      <c r="Z45" s="32"/>
      <c r="AA45" s="34"/>
      <c r="AB45" s="34">
        <f>_xlfn.XLOOKUP(F45,[1]Contratos_2024!$K:$K,[1]Contratos_2024!$AL:$AL,0)</f>
        <v>0</v>
      </c>
    </row>
    <row r="46" spans="1:29" s="11" customFormat="1" ht="15" customHeight="1">
      <c r="A46" s="94">
        <f>ROWS($A$2:A46)</f>
        <v>45</v>
      </c>
      <c r="B46" s="94" t="str">
        <f t="shared" si="0"/>
        <v>MOLANO</v>
      </c>
      <c r="C46" s="94" t="str">
        <f t="shared" si="1"/>
        <v>CAROL</v>
      </c>
      <c r="D46" s="94" t="str">
        <f t="shared" si="2"/>
        <v>STEFANIA</v>
      </c>
      <c r="E46" s="16" t="s">
        <v>148</v>
      </c>
      <c r="F46" s="54"/>
      <c r="G46" s="34"/>
      <c r="H46" s="62">
        <v>3142539596</v>
      </c>
      <c r="I46" s="31"/>
      <c r="J46" s="31"/>
      <c r="K46" s="31"/>
      <c r="L46" s="16"/>
      <c r="M46" s="16"/>
      <c r="N46" s="16"/>
      <c r="O46" s="16"/>
      <c r="P46" s="45"/>
      <c r="Q46" s="33">
        <v>119910</v>
      </c>
      <c r="R46" s="16"/>
      <c r="S46" s="16"/>
      <c r="T46" s="16"/>
      <c r="U46" s="16"/>
      <c r="V46" s="16"/>
      <c r="W46" s="31"/>
      <c r="X46" s="31">
        <v>10</v>
      </c>
      <c r="Y46" s="16"/>
      <c r="Z46" s="32"/>
      <c r="AA46" s="34"/>
      <c r="AB46" s="34">
        <f>_xlfn.XLOOKUP(F46,[1]Contratos_2024!$K:$K,[1]Contratos_2024!$AL:$AL,0)</f>
        <v>0</v>
      </c>
    </row>
    <row r="47" spans="1:29" ht="15" customHeight="1">
      <c r="A47" s="94">
        <f>ROWS($A$2:A47)</f>
        <v>46</v>
      </c>
      <c r="B47" s="94" t="str">
        <f t="shared" si="0"/>
        <v>MONTOYA</v>
      </c>
      <c r="C47" s="94" t="str">
        <f t="shared" si="1"/>
        <v>AGUILLON</v>
      </c>
      <c r="D47" s="94" t="str">
        <f t="shared" si="2"/>
        <v>CESAR ARMANDO</v>
      </c>
      <c r="E47" s="16" t="s">
        <v>149</v>
      </c>
      <c r="F47" s="56">
        <v>79435983</v>
      </c>
      <c r="G47" s="34">
        <v>45517</v>
      </c>
      <c r="H47" s="62">
        <v>3183623514</v>
      </c>
      <c r="I47" s="31"/>
      <c r="J47" s="13" t="s">
        <v>150</v>
      </c>
      <c r="K47" s="31"/>
      <c r="L47" s="16"/>
      <c r="M47" s="16"/>
      <c r="N47" s="16"/>
      <c r="O47" s="16">
        <v>41</v>
      </c>
      <c r="P47" s="45">
        <v>5280000</v>
      </c>
      <c r="Q47" s="33">
        <v>120820</v>
      </c>
      <c r="R47" s="16" t="s">
        <v>151</v>
      </c>
      <c r="S47" s="16"/>
      <c r="T47" s="16"/>
      <c r="U47" s="16"/>
      <c r="V47" s="16"/>
      <c r="W47" s="31"/>
      <c r="X47" s="31">
        <v>20</v>
      </c>
      <c r="Y47" s="16"/>
      <c r="Z47" s="32">
        <v>45631</v>
      </c>
      <c r="AA47" s="34">
        <f>_xlfn.XLOOKUP(F47,[1]Contratos_2024!$K:$K,[1]Contratos_2024!$AK:$AK,0)</f>
        <v>45348</v>
      </c>
      <c r="AB47" s="34">
        <f>_xlfn.XLOOKUP(F47,[1]Contratos_2024!$K:$K,[1]Contratos_2024!$AL:$AL,0)</f>
        <v>45529</v>
      </c>
    </row>
    <row r="48" spans="1:29" ht="15" customHeight="1">
      <c r="A48" s="94">
        <f>ROWS($A$2:A48)</f>
        <v>47</v>
      </c>
      <c r="B48" s="94" t="str">
        <f t="shared" si="0"/>
        <v>BELTRAN</v>
      </c>
      <c r="C48" s="94" t="str">
        <f t="shared" si="1"/>
        <v>GUARIN</v>
      </c>
      <c r="D48" s="94" t="str">
        <f t="shared" si="2"/>
        <v>CINDY ESLETH</v>
      </c>
      <c r="E48" s="30" t="s">
        <v>152</v>
      </c>
      <c r="F48" s="55">
        <v>52496278</v>
      </c>
      <c r="G48" s="34"/>
      <c r="H48" s="55">
        <v>3204496786</v>
      </c>
      <c r="I48" s="31"/>
      <c r="J48" s="13" t="s">
        <v>153</v>
      </c>
      <c r="K48" s="31"/>
      <c r="L48" s="16"/>
      <c r="M48" s="16"/>
      <c r="N48" s="16"/>
      <c r="O48" s="16"/>
      <c r="P48" s="95"/>
      <c r="Q48" s="39">
        <v>118943</v>
      </c>
      <c r="R48" s="16"/>
      <c r="S48" s="16"/>
      <c r="T48" s="16"/>
      <c r="U48" s="16"/>
      <c r="V48" s="16"/>
      <c r="W48" s="16"/>
      <c r="X48" s="31">
        <v>10</v>
      </c>
      <c r="Y48" s="16"/>
      <c r="Z48" s="32"/>
      <c r="AA48" s="34">
        <f>_xlfn.XLOOKUP(F48,[1]Contratos_2024!$K:$K,[1]Contratos_2024!$AK:$AK,0)</f>
        <v>0</v>
      </c>
      <c r="AB48" s="34">
        <f>_xlfn.XLOOKUP(F48,[1]Contratos_2024!$K:$K,[1]Contratos_2024!$AL:$AL,0)</f>
        <v>0</v>
      </c>
    </row>
    <row r="49" spans="1:28" s="12" customFormat="1" ht="15" hidden="1" customHeight="1">
      <c r="A49" s="6">
        <f>ROWS($A$2:A49)</f>
        <v>48</v>
      </c>
      <c r="B49" s="6" t="str">
        <f t="shared" si="0"/>
        <v>CONTRERAS</v>
      </c>
      <c r="C49" s="6" t="str">
        <f t="shared" si="1"/>
        <v>CINDY</v>
      </c>
      <c r="D49" s="6" t="str">
        <f t="shared" si="2"/>
        <v>JOHANNA</v>
      </c>
      <c r="E49" s="66" t="s">
        <v>154</v>
      </c>
      <c r="F49" s="76">
        <v>1022333031</v>
      </c>
      <c r="G49" s="68"/>
      <c r="H49" s="69">
        <v>3222454241</v>
      </c>
      <c r="I49" s="70"/>
      <c r="J49" s="70"/>
      <c r="K49" s="70"/>
      <c r="L49" s="66"/>
      <c r="M49" s="66"/>
      <c r="N49" s="66"/>
      <c r="O49" s="66"/>
      <c r="P49" s="72"/>
      <c r="Q49" s="70"/>
      <c r="R49" s="66"/>
      <c r="S49" s="66"/>
      <c r="T49" s="66"/>
      <c r="U49" s="66"/>
      <c r="V49" s="66"/>
      <c r="W49" s="66" t="s">
        <v>33</v>
      </c>
      <c r="X49" s="70">
        <v>19</v>
      </c>
      <c r="Y49" s="66" t="s">
        <v>34</v>
      </c>
      <c r="Z49" s="74">
        <v>45612</v>
      </c>
      <c r="AA49" s="68">
        <f>_xlfn.XLOOKUP(F49,[1]Contratos_2024!$K:$K,[1]Contratos_2024!$AK:$AK,0)</f>
        <v>45490</v>
      </c>
      <c r="AB49" s="68">
        <f>_xlfn.XLOOKUP(F49,[1]Contratos_2024!$K:$K,[1]Contratos_2024!$AL:$AL,0)</f>
        <v>45612</v>
      </c>
    </row>
    <row r="50" spans="1:28" s="12" customFormat="1" ht="15" hidden="1" customHeight="1">
      <c r="A50" s="6"/>
      <c r="B50" s="6" t="str">
        <f t="shared" si="0"/>
        <v>MORENO</v>
      </c>
      <c r="C50" s="6" t="str">
        <f t="shared" si="1"/>
        <v>CINTHYA</v>
      </c>
      <c r="D50" s="6" t="str">
        <f t="shared" si="2"/>
        <v>PAMELA</v>
      </c>
      <c r="E50" s="66" t="s">
        <v>155</v>
      </c>
      <c r="F50" s="76"/>
      <c r="G50" s="68">
        <v>45521</v>
      </c>
      <c r="H50" s="69" t="s">
        <v>156</v>
      </c>
      <c r="I50" s="70"/>
      <c r="J50" s="70"/>
      <c r="K50" s="70"/>
      <c r="L50" s="66"/>
      <c r="M50" s="66"/>
      <c r="N50" s="66"/>
      <c r="O50" s="66"/>
      <c r="P50" s="72" t="s">
        <v>157</v>
      </c>
      <c r="Q50" s="70"/>
      <c r="R50" s="66"/>
      <c r="S50" s="66"/>
      <c r="T50" s="66"/>
      <c r="U50" s="66"/>
      <c r="V50" s="66"/>
      <c r="W50" s="70" t="s">
        <v>33</v>
      </c>
      <c r="X50" s="70">
        <v>21</v>
      </c>
      <c r="Y50" s="66" t="s">
        <v>34</v>
      </c>
      <c r="Z50" s="74">
        <v>45657</v>
      </c>
      <c r="AA50" s="68">
        <f>_xlfn.XLOOKUP(F50,[1]Contratos_2024!$K:$K,[1]Contratos_2024!$AK:$AK,0)</f>
        <v>0</v>
      </c>
      <c r="AB50" s="68">
        <f>_xlfn.XLOOKUP(F50,[1]Contratos_2024!$K:$K,[1]Contratos_2024!$AL:$AL,0)</f>
        <v>0</v>
      </c>
    </row>
    <row r="51" spans="1:28" s="11" customFormat="1" ht="15" customHeight="1">
      <c r="A51" s="94">
        <f>ROWS($A$2:A51)</f>
        <v>50</v>
      </c>
      <c r="B51" s="94" t="str">
        <f t="shared" si="0"/>
        <v>GUTIERREZ</v>
      </c>
      <c r="C51" s="94" t="e">
        <f t="shared" si="1"/>
        <v>#VALUE!</v>
      </c>
      <c r="D51" s="94" t="e">
        <f t="shared" si="2"/>
        <v>#VALUE!</v>
      </c>
      <c r="E51" s="16" t="s">
        <v>158</v>
      </c>
      <c r="F51" s="54">
        <v>52115910</v>
      </c>
      <c r="G51" s="34"/>
      <c r="H51" s="62">
        <v>3186281198</v>
      </c>
      <c r="I51" s="31" t="s">
        <v>159</v>
      </c>
      <c r="J51" s="31"/>
      <c r="K51" s="31"/>
      <c r="L51" s="16"/>
      <c r="M51" s="16"/>
      <c r="N51" s="16"/>
      <c r="O51" s="16"/>
      <c r="P51" s="45"/>
      <c r="Q51" s="33">
        <v>117673</v>
      </c>
      <c r="R51" s="34">
        <v>45546</v>
      </c>
      <c r="S51" s="34">
        <v>45576</v>
      </c>
      <c r="T51" s="16">
        <v>3352</v>
      </c>
      <c r="U51" s="16"/>
      <c r="V51" s="16"/>
      <c r="W51" s="31" t="s">
        <v>160</v>
      </c>
      <c r="X51" s="31">
        <v>10</v>
      </c>
      <c r="Y51" s="16"/>
      <c r="Z51" s="32"/>
      <c r="AA51" s="34">
        <f>_xlfn.XLOOKUP(F51,[1]Contratos_2024!$K:$K,[1]Contratos_2024!$AK:$AK,0)</f>
        <v>0</v>
      </c>
      <c r="AB51" s="34">
        <f>_xlfn.XLOOKUP(F51,[1]Contratos_2024!$K:$K,[1]Contratos_2024!$AL:$AL,0)</f>
        <v>0</v>
      </c>
    </row>
    <row r="52" spans="1:28" s="12" customFormat="1" ht="15" hidden="1" customHeight="1">
      <c r="A52" s="6">
        <f>ROWS($A$2:A52)</f>
        <v>51</v>
      </c>
      <c r="B52" s="6" t="str">
        <f t="shared" si="0"/>
        <v>MORALES</v>
      </c>
      <c r="C52" s="6" t="str">
        <f t="shared" si="1"/>
        <v>ALDANA</v>
      </c>
      <c r="D52" s="6" t="str">
        <f t="shared" si="2"/>
        <v>CESAR OSWALDO</v>
      </c>
      <c r="E52" s="66" t="s">
        <v>161</v>
      </c>
      <c r="F52" s="76">
        <v>79472974</v>
      </c>
      <c r="G52" s="68"/>
      <c r="H52" s="69">
        <v>3057976756</v>
      </c>
      <c r="I52" s="70"/>
      <c r="J52" s="70"/>
      <c r="K52" s="70"/>
      <c r="L52" s="66"/>
      <c r="M52" s="66"/>
      <c r="N52" s="66"/>
      <c r="O52" s="66"/>
      <c r="P52" s="72">
        <v>6450000</v>
      </c>
      <c r="Q52" s="70">
        <v>118330</v>
      </c>
      <c r="R52" s="68">
        <v>45558</v>
      </c>
      <c r="S52" s="68">
        <v>45588</v>
      </c>
      <c r="T52" s="66">
        <v>3384</v>
      </c>
      <c r="U52" s="66"/>
      <c r="V52" s="66"/>
      <c r="W52" s="70" t="s">
        <v>33</v>
      </c>
      <c r="X52" s="70">
        <v>15</v>
      </c>
      <c r="Y52" s="66" t="s">
        <v>34</v>
      </c>
      <c r="Z52" s="74" t="s">
        <v>80</v>
      </c>
      <c r="AA52" s="68">
        <f>_xlfn.XLOOKUP(F52,[1]Contratos_2024!$K:$K,[1]Contratos_2024!$AK:$AK,0)</f>
        <v>45407</v>
      </c>
      <c r="AB52" s="68">
        <f>_xlfn.XLOOKUP(F52,[1]Contratos_2024!$K:$K,[1]Contratos_2024!$AL:$AL,0)</f>
        <v>45528</v>
      </c>
    </row>
    <row r="53" spans="1:28" s="12" customFormat="1" ht="15" hidden="1" customHeight="1">
      <c r="A53" s="6">
        <f>ROWS($A$2:A53)</f>
        <v>52</v>
      </c>
      <c r="B53" s="6" t="str">
        <f t="shared" si="0"/>
        <v>TOCORA</v>
      </c>
      <c r="C53" s="6" t="str">
        <f t="shared" si="1"/>
        <v>PEREZ</v>
      </c>
      <c r="D53" s="6" t="str">
        <f t="shared" si="2"/>
        <v>CESAR STEVEN</v>
      </c>
      <c r="E53" s="66" t="s">
        <v>162</v>
      </c>
      <c r="F53" s="76">
        <v>1022327202</v>
      </c>
      <c r="G53" s="68"/>
      <c r="H53" s="69">
        <v>3107626559</v>
      </c>
      <c r="I53" s="70"/>
      <c r="J53" s="70"/>
      <c r="K53" s="70"/>
      <c r="L53" s="66"/>
      <c r="M53" s="66"/>
      <c r="N53" s="66"/>
      <c r="O53" s="66">
        <v>715</v>
      </c>
      <c r="P53" s="72">
        <v>8150000</v>
      </c>
      <c r="Q53" s="66">
        <v>117248</v>
      </c>
      <c r="R53" s="68">
        <v>45555</v>
      </c>
      <c r="S53" s="68">
        <v>45585</v>
      </c>
      <c r="T53" s="66">
        <v>3368</v>
      </c>
      <c r="U53" s="66">
        <v>3069</v>
      </c>
      <c r="V53" s="66"/>
      <c r="W53" s="66" t="s">
        <v>33</v>
      </c>
      <c r="X53" s="70">
        <v>13</v>
      </c>
      <c r="Y53" s="66" t="s">
        <v>34</v>
      </c>
      <c r="Z53" s="74">
        <v>45657</v>
      </c>
      <c r="AA53" s="68">
        <f>_xlfn.XLOOKUP(F53,[1]Contratos_2024!$K:$K,[1]Contratos_2024!$AK:$AK,0)</f>
        <v>45422</v>
      </c>
      <c r="AB53" s="68">
        <f>_xlfn.XLOOKUP(F53,[1]Contratos_2024!$K:$K,[1]Contratos_2024!$AL:$AL,0)</f>
        <v>45544</v>
      </c>
    </row>
    <row r="54" spans="1:28" ht="15" customHeight="1">
      <c r="A54" s="94">
        <f>ROWS($A$2:A54)</f>
        <v>53</v>
      </c>
      <c r="B54" s="94" t="str">
        <f t="shared" si="0"/>
        <v>NIÑO</v>
      </c>
      <c r="C54" s="94" t="str">
        <f t="shared" si="1"/>
        <v>CASTELBLANCO</v>
      </c>
      <c r="D54" s="94" t="str">
        <f t="shared" si="2"/>
        <v>CLAUDIA DEL PILAR</v>
      </c>
      <c r="E54" s="38" t="s">
        <v>163</v>
      </c>
      <c r="F54" s="56">
        <v>1030635327</v>
      </c>
      <c r="G54" s="34"/>
      <c r="H54" s="62" t="s">
        <v>164</v>
      </c>
      <c r="I54" s="31" t="s">
        <v>165</v>
      </c>
      <c r="J54" s="31"/>
      <c r="K54" s="31" t="s">
        <v>32</v>
      </c>
      <c r="L54" s="16"/>
      <c r="M54" s="16"/>
      <c r="N54" s="16"/>
      <c r="O54" s="16"/>
      <c r="P54" s="46" t="s">
        <v>166</v>
      </c>
      <c r="Q54" s="39">
        <v>119820</v>
      </c>
      <c r="R54" s="16"/>
      <c r="S54" s="16"/>
      <c r="T54" s="16"/>
      <c r="U54" s="16"/>
      <c r="V54" s="16"/>
      <c r="W54" s="16"/>
      <c r="X54" s="31">
        <v>18</v>
      </c>
      <c r="Y54" s="16"/>
      <c r="Z54" s="32">
        <v>45549</v>
      </c>
      <c r="AA54" s="34">
        <f>_xlfn.XLOOKUP(F54,[1]Contratos_2024!$K:$K,[1]Contratos_2024!$AK:$AK,0)</f>
        <v>45366</v>
      </c>
      <c r="AB54" s="34">
        <f>_xlfn.XLOOKUP(F54,[1]Contratos_2024!$K:$K,[1]Contratos_2024!$AL:$AL,0)</f>
        <v>45549</v>
      </c>
    </row>
    <row r="55" spans="1:28" s="145" customFormat="1" ht="15" hidden="1" customHeight="1">
      <c r="A55" s="64">
        <f>ROWS($A$2:A55)</f>
        <v>54</v>
      </c>
      <c r="B55" s="64" t="str">
        <f t="shared" si="0"/>
        <v>ANGULO</v>
      </c>
      <c r="C55" s="64" t="str">
        <f t="shared" si="1"/>
        <v>CASTILLO</v>
      </c>
      <c r="D55" s="64" t="str">
        <f t="shared" si="2"/>
        <v>CLAUS JUNIOR</v>
      </c>
      <c r="E55" s="66" t="s">
        <v>167</v>
      </c>
      <c r="F55" s="76">
        <v>1000832969</v>
      </c>
      <c r="G55" s="68">
        <v>45517</v>
      </c>
      <c r="H55" s="69" t="s">
        <v>168</v>
      </c>
      <c r="I55" s="70"/>
      <c r="J55" s="70"/>
      <c r="K55" s="70"/>
      <c r="L55" s="66"/>
      <c r="M55" s="66"/>
      <c r="N55" s="66"/>
      <c r="O55" s="66">
        <v>650</v>
      </c>
      <c r="P55" s="72">
        <v>2850000</v>
      </c>
      <c r="Q55" s="70">
        <v>116966</v>
      </c>
      <c r="R55" s="66"/>
      <c r="S55" s="66"/>
      <c r="T55" s="66"/>
      <c r="U55" s="66"/>
      <c r="V55" s="66"/>
      <c r="W55" s="70" t="s">
        <v>33</v>
      </c>
      <c r="X55" s="70">
        <v>46</v>
      </c>
      <c r="Y55" s="66"/>
      <c r="Z55" s="74" t="s">
        <v>80</v>
      </c>
      <c r="AA55" s="68">
        <f>_xlfn.XLOOKUP(F55,[1]Contratos_2024!$K:$K,[1]Contratos_2024!$AK:$AK,0)</f>
        <v>0</v>
      </c>
      <c r="AB55" s="68">
        <f>_xlfn.XLOOKUP(F55,[1]Contratos_2024!$K:$K,[1]Contratos_2024!$AL:$AL,0)</f>
        <v>0</v>
      </c>
    </row>
    <row r="56" spans="1:28" s="11" customFormat="1" ht="15" customHeight="1">
      <c r="A56" s="94">
        <f>ROWS($A$2:A56)</f>
        <v>55</v>
      </c>
      <c r="B56" s="94" t="str">
        <f t="shared" si="0"/>
        <v>GUTIERREZ</v>
      </c>
      <c r="C56" s="94" t="e">
        <f t="shared" si="1"/>
        <v>#VALUE!</v>
      </c>
      <c r="D56" s="94" t="e">
        <f t="shared" si="2"/>
        <v>#VALUE!</v>
      </c>
      <c r="E56" s="16" t="s">
        <v>169</v>
      </c>
      <c r="F56" s="54">
        <v>1015444389</v>
      </c>
      <c r="G56" s="34">
        <v>45560</v>
      </c>
      <c r="H56" s="54">
        <v>3155186036</v>
      </c>
      <c r="I56" s="31" t="s">
        <v>170</v>
      </c>
      <c r="J56" s="31"/>
      <c r="K56" s="31" t="s">
        <v>171</v>
      </c>
      <c r="L56" s="16"/>
      <c r="M56" s="16"/>
      <c r="N56" s="16"/>
      <c r="O56" s="16"/>
      <c r="P56" s="45"/>
      <c r="Q56" s="33">
        <v>120842</v>
      </c>
      <c r="R56" s="16"/>
      <c r="S56" s="16"/>
      <c r="T56" s="16"/>
      <c r="U56" s="16"/>
      <c r="V56" s="16"/>
      <c r="W56" s="16" t="s">
        <v>172</v>
      </c>
      <c r="X56" s="31">
        <v>88</v>
      </c>
      <c r="Y56" s="16"/>
      <c r="Z56" s="32"/>
      <c r="AA56" s="34"/>
      <c r="AB56" s="34">
        <f>_xlfn.XLOOKUP(F56,[1]Contratos_2024!$K:$K,[1]Contratos_2024!$AL:$AL,0)</f>
        <v>0</v>
      </c>
    </row>
    <row r="57" spans="1:28" s="12" customFormat="1" ht="15" hidden="1" customHeight="1">
      <c r="A57" s="6">
        <f>ROWS($A$2:A57)</f>
        <v>56</v>
      </c>
      <c r="B57" s="6" t="str">
        <f t="shared" si="0"/>
        <v>ROJAS</v>
      </c>
      <c r="C57" s="6" t="str">
        <f t="shared" si="1"/>
        <v>AGUILAR</v>
      </c>
      <c r="D57" s="6" t="str">
        <f t="shared" si="2"/>
        <v>CLAUDIA MILENA</v>
      </c>
      <c r="E57" s="66" t="s">
        <v>173</v>
      </c>
      <c r="F57" s="76">
        <v>52931685</v>
      </c>
      <c r="G57" s="68">
        <v>45521</v>
      </c>
      <c r="H57" s="69">
        <v>3046751637</v>
      </c>
      <c r="I57" s="70"/>
      <c r="J57" s="70"/>
      <c r="K57" s="70"/>
      <c r="L57" s="66"/>
      <c r="M57" s="66"/>
      <c r="N57" s="66"/>
      <c r="O57" s="66">
        <v>728</v>
      </c>
      <c r="P57" s="72">
        <v>6500000</v>
      </c>
      <c r="Q57" s="70">
        <v>117282</v>
      </c>
      <c r="R57" s="66"/>
      <c r="S57" s="66"/>
      <c r="T57" s="66"/>
      <c r="U57" s="66"/>
      <c r="V57" s="66"/>
      <c r="W57" s="66" t="s">
        <v>33</v>
      </c>
      <c r="X57" s="70">
        <v>10</v>
      </c>
      <c r="Y57" s="66" t="s">
        <v>34</v>
      </c>
      <c r="Z57" s="74">
        <v>45657</v>
      </c>
      <c r="AA57" s="68">
        <f>_xlfn.XLOOKUP(F57,[1]Contratos_2024!$K:$K,[1]Contratos_2024!$AK:$AK,0)</f>
        <v>45581</v>
      </c>
      <c r="AB57" s="68">
        <f>_xlfn.XLOOKUP(F57,[1]Contratos_2024!$K:$K,[1]Contratos_2024!$AL:$AL,0)</f>
        <v>45657</v>
      </c>
    </row>
    <row r="58" spans="1:28" s="12" customFormat="1" ht="15" hidden="1" customHeight="1">
      <c r="A58" s="6">
        <f>ROWS($A$2:A58)</f>
        <v>57</v>
      </c>
      <c r="B58" s="6" t="str">
        <f t="shared" si="0"/>
        <v>ROBLES</v>
      </c>
      <c r="C58" s="6" t="str">
        <f t="shared" si="1"/>
        <v>ACOSTA</v>
      </c>
      <c r="D58" s="6" t="str">
        <f t="shared" si="2"/>
        <v>CRISTIAN</v>
      </c>
      <c r="E58" s="66" t="s">
        <v>174</v>
      </c>
      <c r="F58" s="67">
        <v>1082998506</v>
      </c>
      <c r="G58" s="68">
        <v>45498</v>
      </c>
      <c r="H58" s="69">
        <v>3160549995</v>
      </c>
      <c r="I58" s="70" t="s">
        <v>175</v>
      </c>
      <c r="J58" s="71" t="s">
        <v>176</v>
      </c>
      <c r="K58" s="70" t="s">
        <v>177</v>
      </c>
      <c r="L58" s="66"/>
      <c r="M58" s="66"/>
      <c r="N58" s="66"/>
      <c r="O58" s="66">
        <v>632</v>
      </c>
      <c r="P58" s="80">
        <v>5450000</v>
      </c>
      <c r="Q58" s="70">
        <v>115109</v>
      </c>
      <c r="R58" s="66"/>
      <c r="S58" s="66"/>
      <c r="T58" s="66"/>
      <c r="U58" s="66"/>
      <c r="V58" s="66"/>
      <c r="W58" s="70" t="s">
        <v>33</v>
      </c>
      <c r="X58" s="70">
        <v>21</v>
      </c>
      <c r="Y58" s="66" t="s">
        <v>34</v>
      </c>
      <c r="Z58" s="74">
        <v>45657</v>
      </c>
      <c r="AA58" s="68">
        <f>_xlfn.XLOOKUP(F58,[1]Contratos_2024!$K:$K,[1]Contratos_2024!$AK:$AK,0)</f>
        <v>45552</v>
      </c>
      <c r="AB58" s="68">
        <f>_xlfn.XLOOKUP(F58,[1]Contratos_2024!$K:$K,[1]Contratos_2024!$AL:$AL,0)</f>
        <v>45657</v>
      </c>
    </row>
    <row r="59" spans="1:28" s="11" customFormat="1" ht="15" customHeight="1">
      <c r="A59" s="94">
        <f>ROWS($A$2:A59)</f>
        <v>58</v>
      </c>
      <c r="B59" s="94" t="str">
        <f t="shared" si="0"/>
        <v>GOMEZ</v>
      </c>
      <c r="C59" s="94" t="str">
        <f t="shared" si="1"/>
        <v>MORENO</v>
      </c>
      <c r="D59" s="94" t="str">
        <f t="shared" si="2"/>
        <v>CRISTINA ISABEL</v>
      </c>
      <c r="E59" s="30" t="s">
        <v>178</v>
      </c>
      <c r="F59" s="55">
        <v>1019031205</v>
      </c>
      <c r="G59" s="34"/>
      <c r="H59" s="63">
        <v>3004661573</v>
      </c>
      <c r="I59" s="36" t="s">
        <v>179</v>
      </c>
      <c r="J59" s="13" t="s">
        <v>180</v>
      </c>
      <c r="K59" s="36"/>
      <c r="L59" s="30"/>
      <c r="M59" s="30"/>
      <c r="N59" s="30"/>
      <c r="O59" s="30"/>
      <c r="P59" s="46"/>
      <c r="Q59" s="33">
        <v>119894</v>
      </c>
      <c r="R59" s="16"/>
      <c r="S59" s="16"/>
      <c r="T59" s="16"/>
      <c r="U59" s="16"/>
      <c r="V59" s="16"/>
      <c r="W59" s="31"/>
      <c r="X59" s="36">
        <v>21</v>
      </c>
      <c r="Y59" s="30" t="s">
        <v>34</v>
      </c>
      <c r="Z59" s="32"/>
      <c r="AA59" s="34"/>
      <c r="AB59" s="34">
        <f>_xlfn.XLOOKUP(F59,[1]Contratos_2024!$K:$K,[1]Contratos_2024!$AL:$AL,0)</f>
        <v>0</v>
      </c>
    </row>
    <row r="60" spans="1:28" s="11" customFormat="1" ht="15" customHeight="1">
      <c r="A60" s="94">
        <f>ROWS($A$2:A60)</f>
        <v>59</v>
      </c>
      <c r="B60" s="94" t="str">
        <f t="shared" si="0"/>
        <v>NOGUERA</v>
      </c>
      <c r="C60" s="94" t="str">
        <f t="shared" si="1"/>
        <v>BURBANO</v>
      </c>
      <c r="D60" s="94" t="str">
        <f t="shared" si="2"/>
        <v>CRISTIAN ALEJANDRO</v>
      </c>
      <c r="E60" s="16" t="s">
        <v>181</v>
      </c>
      <c r="F60" s="54"/>
      <c r="G60" s="34">
        <v>45552</v>
      </c>
      <c r="H60" s="62">
        <v>3185170977</v>
      </c>
      <c r="I60" s="31"/>
      <c r="J60" s="31"/>
      <c r="K60" s="31"/>
      <c r="L60" s="31"/>
      <c r="M60" s="31"/>
      <c r="N60" s="31"/>
      <c r="O60" s="31"/>
      <c r="P60" s="62">
        <v>106841</v>
      </c>
      <c r="Q60" s="39">
        <v>120844</v>
      </c>
      <c r="R60" s="16"/>
      <c r="S60" s="16"/>
      <c r="T60" s="16"/>
      <c r="U60" s="16"/>
      <c r="V60" s="16"/>
      <c r="W60" s="16"/>
      <c r="X60" s="31">
        <v>12</v>
      </c>
      <c r="Y60" s="16"/>
      <c r="Z60" s="32"/>
      <c r="AA60" s="34"/>
      <c r="AB60" s="34">
        <f>_xlfn.XLOOKUP(F60,[1]Contratos_2024!$K:$K,[1]Contratos_2024!$AL:$AL,0)</f>
        <v>0</v>
      </c>
    </row>
    <row r="61" spans="1:28" s="12" customFormat="1" ht="15" hidden="1" customHeight="1">
      <c r="A61" s="6">
        <f>ROWS($A$2:A61)</f>
        <v>60</v>
      </c>
      <c r="B61" s="6" t="str">
        <f t="shared" si="0"/>
        <v>HERNANDEZ</v>
      </c>
      <c r="C61" s="6" t="str">
        <f t="shared" si="1"/>
        <v>BONILLA</v>
      </c>
      <c r="D61" s="6" t="str">
        <f t="shared" si="2"/>
        <v>DANIEL</v>
      </c>
      <c r="E61" s="66" t="s">
        <v>182</v>
      </c>
      <c r="F61" s="67">
        <v>1030701032</v>
      </c>
      <c r="G61" s="68">
        <v>45506</v>
      </c>
      <c r="H61" s="69">
        <v>3212217447</v>
      </c>
      <c r="I61" s="70" t="s">
        <v>46</v>
      </c>
      <c r="J61" s="71" t="s">
        <v>183</v>
      </c>
      <c r="K61" s="70"/>
      <c r="L61" s="66"/>
      <c r="M61" s="66"/>
      <c r="N61" s="66"/>
      <c r="O61" s="66"/>
      <c r="P61" s="83">
        <v>5220000</v>
      </c>
      <c r="Q61" s="79">
        <v>116649</v>
      </c>
      <c r="R61" s="66"/>
      <c r="S61" s="66"/>
      <c r="T61" s="66"/>
      <c r="U61" s="66"/>
      <c r="V61" s="66"/>
      <c r="W61" s="70" t="s">
        <v>33</v>
      </c>
      <c r="X61" s="70">
        <v>19</v>
      </c>
      <c r="Y61" s="66" t="s">
        <v>34</v>
      </c>
      <c r="Z61" s="66" t="s">
        <v>184</v>
      </c>
      <c r="AA61" s="68">
        <f>_xlfn.XLOOKUP(F61,[1]Contratos_2024!$K:$K,[1]Contratos_2024!$AK:$AK,0)</f>
        <v>45581</v>
      </c>
      <c r="AB61" s="68">
        <f>_xlfn.XLOOKUP(F61,[1]Contratos_2024!$K:$K,[1]Contratos_2024!$AL:$AL,0)</f>
        <v>45657</v>
      </c>
    </row>
    <row r="62" spans="1:28" s="145" customFormat="1" ht="15" hidden="1" customHeight="1">
      <c r="A62" s="64">
        <f>ROWS($A$2:A62)</f>
        <v>61</v>
      </c>
      <c r="B62" s="64" t="str">
        <f t="shared" si="0"/>
        <v>URREGO</v>
      </c>
      <c r="C62" s="64" t="str">
        <f t="shared" si="1"/>
        <v>DUARTE</v>
      </c>
      <c r="D62" s="64" t="str">
        <f t="shared" si="2"/>
        <v>DANIEL JOSE</v>
      </c>
      <c r="E62" s="75" t="s">
        <v>185</v>
      </c>
      <c r="F62" s="77">
        <v>1032481128</v>
      </c>
      <c r="G62" s="68">
        <v>45517</v>
      </c>
      <c r="H62" s="78">
        <v>3112523967</v>
      </c>
      <c r="I62" s="79"/>
      <c r="J62" s="79"/>
      <c r="K62" s="79"/>
      <c r="L62" s="75"/>
      <c r="M62" s="75"/>
      <c r="N62" s="75"/>
      <c r="O62" s="75"/>
      <c r="P62" s="83">
        <v>5000000</v>
      </c>
      <c r="Q62" s="79">
        <v>104035</v>
      </c>
      <c r="R62" s="66"/>
      <c r="S62" s="66"/>
      <c r="T62" s="66"/>
      <c r="U62" s="66"/>
      <c r="V62" s="66"/>
      <c r="W62" s="79" t="s">
        <v>33</v>
      </c>
      <c r="X62" s="79">
        <v>20</v>
      </c>
      <c r="Y62" s="75" t="s">
        <v>186</v>
      </c>
      <c r="Z62" s="74">
        <v>45526</v>
      </c>
      <c r="AA62" s="68">
        <f>_xlfn.XLOOKUP(F62,[1]Contratos_2024!$K:$K,[1]Contratos_2024!$AK:$AK,0)</f>
        <v>45345</v>
      </c>
      <c r="AB62" s="68">
        <f>_xlfn.XLOOKUP(F62,[1]Contratos_2024!$K:$K,[1]Contratos_2024!$AL:$AL,0)</f>
        <v>45526</v>
      </c>
    </row>
    <row r="63" spans="1:28" s="11" customFormat="1" ht="15" customHeight="1">
      <c r="A63" s="94">
        <f>ROWS($A$2:A63)</f>
        <v>62</v>
      </c>
      <c r="B63" s="94" t="str">
        <f t="shared" si="0"/>
        <v>RODRIGUEZ</v>
      </c>
      <c r="C63" s="94" t="e">
        <f t="shared" si="1"/>
        <v>#VALUE!</v>
      </c>
      <c r="D63" s="94" t="e">
        <f t="shared" si="2"/>
        <v>#VALUE!</v>
      </c>
      <c r="E63" s="16" t="s">
        <v>187</v>
      </c>
      <c r="F63" s="54">
        <v>1030686801</v>
      </c>
      <c r="G63" s="34">
        <v>45517</v>
      </c>
      <c r="H63" s="62">
        <v>3208551917</v>
      </c>
      <c r="I63" s="31"/>
      <c r="J63" s="31"/>
      <c r="K63" s="31"/>
      <c r="L63" s="16"/>
      <c r="M63" s="16"/>
      <c r="N63" s="16"/>
      <c r="O63" s="16"/>
      <c r="P63" s="45">
        <v>5450000</v>
      </c>
      <c r="Q63" s="33">
        <v>119729</v>
      </c>
      <c r="R63" s="37">
        <v>45592</v>
      </c>
      <c r="S63" s="16"/>
      <c r="T63" s="16"/>
      <c r="U63" s="16"/>
      <c r="V63" s="16"/>
      <c r="W63" s="16"/>
      <c r="X63" s="31">
        <v>99</v>
      </c>
      <c r="Y63" s="16"/>
      <c r="Z63" s="32"/>
      <c r="AA63" s="34"/>
      <c r="AB63" s="34">
        <f>_xlfn.XLOOKUP(F63,[1]Contratos_2024!$K:$K,[1]Contratos_2024!$AL:$AL,0)</f>
        <v>0</v>
      </c>
    </row>
    <row r="64" spans="1:28" s="12" customFormat="1" ht="15" hidden="1" customHeight="1">
      <c r="A64" s="6">
        <f>ROWS($A$2:A64)</f>
        <v>63</v>
      </c>
      <c r="B64" s="6" t="str">
        <f t="shared" si="0"/>
        <v>VARGAS</v>
      </c>
      <c r="C64" s="6" t="str">
        <f t="shared" si="1"/>
        <v>BELTRAN</v>
      </c>
      <c r="D64" s="6" t="str">
        <f t="shared" si="2"/>
        <v>DANIELA IVON</v>
      </c>
      <c r="E64" s="66" t="s">
        <v>188</v>
      </c>
      <c r="F64" s="67">
        <v>1022417243</v>
      </c>
      <c r="G64" s="68">
        <v>45506</v>
      </c>
      <c r="H64" s="69">
        <v>3007543015</v>
      </c>
      <c r="I64" s="70"/>
      <c r="J64" s="71" t="s">
        <v>189</v>
      </c>
      <c r="K64" s="70"/>
      <c r="L64" s="66"/>
      <c r="M64" s="66"/>
      <c r="N64" s="66"/>
      <c r="O64" s="66">
        <v>650</v>
      </c>
      <c r="P64" s="72">
        <v>4800000</v>
      </c>
      <c r="Q64" s="70">
        <v>115307</v>
      </c>
      <c r="R64" s="66"/>
      <c r="S64" s="66"/>
      <c r="T64" s="66"/>
      <c r="U64" s="66"/>
      <c r="V64" s="66"/>
      <c r="W64" s="70" t="s">
        <v>33</v>
      </c>
      <c r="X64" s="70">
        <v>10</v>
      </c>
      <c r="Y64" s="66" t="s">
        <v>34</v>
      </c>
      <c r="Z64" s="74">
        <v>45657</v>
      </c>
      <c r="AA64" s="68">
        <f>_xlfn.XLOOKUP(F64,[1]Contratos_2024!$K:$K,[1]Contratos_2024!$AK:$AK,0)</f>
        <v>45541</v>
      </c>
      <c r="AB64" s="68">
        <f>_xlfn.XLOOKUP(F64,[1]Contratos_2024!$K:$K,[1]Contratos_2024!$AL:$AL,0)</f>
        <v>45657</v>
      </c>
    </row>
    <row r="65" spans="1:28" s="11" customFormat="1" ht="15" customHeight="1">
      <c r="A65" s="94">
        <f>ROWS($A$2:A65)</f>
        <v>64</v>
      </c>
      <c r="B65" s="94" t="str">
        <f t="shared" ref="B65:B127" si="3">LEFT(E65, FIND(" ", E65) - 1)</f>
        <v>ROA</v>
      </c>
      <c r="C65" s="94" t="str">
        <f t="shared" ref="C65:C127" si="4">MID(E65, FIND(" ", E65) + 1, FIND(" ", E65, FIND(" ", E65) + 1) - FIND(" ", E65) - 1)</f>
        <v>DAVID</v>
      </c>
      <c r="D65" s="94" t="str">
        <f t="shared" ref="D65:D127" si="5">RIGHT(E65, LEN(E65) - FIND(" ", E65, FIND(" ", E65) + 1))</f>
        <v>FELIPE</v>
      </c>
      <c r="E65" s="16" t="s">
        <v>190</v>
      </c>
      <c r="F65" s="54">
        <v>1030571521</v>
      </c>
      <c r="G65" s="34"/>
      <c r="H65" s="54">
        <v>3144220156</v>
      </c>
      <c r="I65" s="31" t="s">
        <v>118</v>
      </c>
      <c r="J65" s="31"/>
      <c r="K65" s="14"/>
      <c r="L65" s="16"/>
      <c r="M65" s="16"/>
      <c r="N65" s="16"/>
      <c r="O65" s="16"/>
      <c r="P65" s="45"/>
      <c r="Q65" s="33">
        <v>119341</v>
      </c>
      <c r="R65" s="37">
        <v>45576</v>
      </c>
      <c r="S65" s="16"/>
      <c r="T65" s="16"/>
      <c r="U65" s="16"/>
      <c r="V65" s="16"/>
      <c r="W65" s="16" t="s">
        <v>191</v>
      </c>
      <c r="X65" s="31">
        <v>88</v>
      </c>
      <c r="Y65" s="16"/>
      <c r="Z65" s="32"/>
      <c r="AA65" s="34"/>
      <c r="AB65" s="34">
        <f>_xlfn.XLOOKUP(F65,[1]Contratos_2024!$K:$K,[1]Contratos_2024!$AL:$AL,0)</f>
        <v>0</v>
      </c>
    </row>
    <row r="66" spans="1:28" ht="15" customHeight="1">
      <c r="A66" s="94">
        <f>ROWS($A$2:A66)</f>
        <v>65</v>
      </c>
      <c r="B66" s="94" t="str">
        <f t="shared" si="3"/>
        <v>COTRINO</v>
      </c>
      <c r="C66" s="94" t="str">
        <f t="shared" si="4"/>
        <v>DAVID</v>
      </c>
      <c r="D66" s="94" t="str">
        <f t="shared" si="5"/>
        <v>LEONARDO</v>
      </c>
      <c r="E66" s="30" t="s">
        <v>192</v>
      </c>
      <c r="F66" s="54">
        <v>80112293</v>
      </c>
      <c r="G66" s="34"/>
      <c r="H66" s="62" t="s">
        <v>193</v>
      </c>
      <c r="I66" s="31"/>
      <c r="J66" s="31"/>
      <c r="K66" s="31"/>
      <c r="L66" s="16"/>
      <c r="M66" s="16"/>
      <c r="N66" s="16"/>
      <c r="O66" s="16"/>
      <c r="P66" s="45"/>
      <c r="Q66" s="33"/>
      <c r="R66" s="16"/>
      <c r="S66" s="16"/>
      <c r="T66" s="16"/>
      <c r="U66" s="16"/>
      <c r="V66" s="16"/>
      <c r="W66" s="31"/>
      <c r="X66" s="31">
        <v>10</v>
      </c>
      <c r="Y66" s="16" t="s">
        <v>34</v>
      </c>
      <c r="Z66" s="16" t="s">
        <v>194</v>
      </c>
      <c r="AA66" s="34"/>
      <c r="AB66" s="34">
        <f>_xlfn.XLOOKUP(F66,[1]Contratos_2024!$K:$K,[1]Contratos_2024!$AL:$AL,0)</f>
        <v>0</v>
      </c>
    </row>
    <row r="67" spans="1:28" s="12" customFormat="1" ht="15" hidden="1" customHeight="1">
      <c r="A67" s="6">
        <f>ROWS($A$2:A67)</f>
        <v>66</v>
      </c>
      <c r="B67" s="6" t="str">
        <f t="shared" si="3"/>
        <v>MENDOZA</v>
      </c>
      <c r="C67" s="6" t="str">
        <f t="shared" si="4"/>
        <v>HERNANDEZ</v>
      </c>
      <c r="D67" s="6" t="str">
        <f t="shared" si="5"/>
        <v>JOSE DAVID</v>
      </c>
      <c r="E67" s="66" t="s">
        <v>195</v>
      </c>
      <c r="F67" s="76">
        <v>1031155463</v>
      </c>
      <c r="G67" s="68"/>
      <c r="H67" s="69">
        <v>3118565633</v>
      </c>
      <c r="I67" s="70"/>
      <c r="J67" s="70"/>
      <c r="K67" s="70" t="s">
        <v>196</v>
      </c>
      <c r="L67" s="66"/>
      <c r="M67" s="66"/>
      <c r="N67" s="66"/>
      <c r="O67" s="66"/>
      <c r="P67" s="72"/>
      <c r="Q67" s="70">
        <v>119586</v>
      </c>
      <c r="R67" s="66"/>
      <c r="S67" s="66"/>
      <c r="T67" s="66"/>
      <c r="U67" s="66"/>
      <c r="V67" s="66"/>
      <c r="W67" s="66" t="s">
        <v>33</v>
      </c>
      <c r="X67" s="70">
        <v>78</v>
      </c>
      <c r="Y67" s="66" t="s">
        <v>40</v>
      </c>
      <c r="Z67" s="74">
        <v>45644</v>
      </c>
      <c r="AA67" s="68"/>
      <c r="AB67" s="68">
        <f>_xlfn.XLOOKUP(F67,[1]Contratos_2024!$K:$K,[1]Contratos_2024!$AL:$AL,0)</f>
        <v>45644</v>
      </c>
    </row>
    <row r="68" spans="1:28" s="12" customFormat="1" ht="15" hidden="1" customHeight="1">
      <c r="A68" s="6">
        <f>ROWS($A$2:A68)</f>
        <v>67</v>
      </c>
      <c r="B68" s="6" t="str">
        <f t="shared" si="3"/>
        <v>LUGO</v>
      </c>
      <c r="C68" s="6" t="str">
        <f t="shared" si="4"/>
        <v>JARAMILLO</v>
      </c>
      <c r="D68" s="6" t="str">
        <f t="shared" si="5"/>
        <v>DANIEL HERNANDO</v>
      </c>
      <c r="E68" s="66" t="s">
        <v>197</v>
      </c>
      <c r="F68" s="76">
        <v>1018474432</v>
      </c>
      <c r="G68" s="68">
        <v>45521</v>
      </c>
      <c r="H68" s="69">
        <v>3203093547</v>
      </c>
      <c r="I68" s="70"/>
      <c r="J68" s="70"/>
      <c r="K68" s="70"/>
      <c r="L68" s="66"/>
      <c r="M68" s="66"/>
      <c r="N68" s="66"/>
      <c r="O68" s="66"/>
      <c r="P68" s="72">
        <v>7440000</v>
      </c>
      <c r="Q68" s="70">
        <v>116984</v>
      </c>
      <c r="R68" s="66"/>
      <c r="S68" s="66"/>
      <c r="T68" s="66"/>
      <c r="U68" s="66"/>
      <c r="V68" s="66"/>
      <c r="W68" s="66" t="s">
        <v>33</v>
      </c>
      <c r="X68" s="70">
        <v>10</v>
      </c>
      <c r="Y68" s="66"/>
      <c r="Z68" s="74">
        <v>45657</v>
      </c>
      <c r="AA68" s="68">
        <f>_xlfn.XLOOKUP(F68,[1]Contratos_2024!$K:$K,[1]Contratos_2024!$AK:$AK,0)</f>
        <v>45580</v>
      </c>
      <c r="AB68" s="68">
        <f>_xlfn.XLOOKUP(F68,[1]Contratos_2024!$K:$K,[1]Contratos_2024!$AL:$AL,0)</f>
        <v>45657</v>
      </c>
    </row>
    <row r="69" spans="1:28" s="12" customFormat="1" ht="15" hidden="1" customHeight="1">
      <c r="A69" s="6">
        <f>ROWS($A$2:A69)</f>
        <v>68</v>
      </c>
      <c r="B69" s="6" t="str">
        <f t="shared" si="3"/>
        <v>CAMACHO</v>
      </c>
      <c r="C69" s="6" t="str">
        <f t="shared" si="4"/>
        <v>ESCOBAR</v>
      </c>
      <c r="D69" s="6" t="str">
        <f t="shared" si="5"/>
        <v>DIANA CAROLINA</v>
      </c>
      <c r="E69" s="66" t="s">
        <v>198</v>
      </c>
      <c r="F69" s="67">
        <v>1030594415</v>
      </c>
      <c r="G69" s="68">
        <v>45506</v>
      </c>
      <c r="H69" s="69">
        <v>3003004818</v>
      </c>
      <c r="I69" s="70" t="s">
        <v>199</v>
      </c>
      <c r="J69" s="71" t="s">
        <v>200</v>
      </c>
      <c r="K69" s="70"/>
      <c r="L69" s="66"/>
      <c r="M69" s="66"/>
      <c r="N69" s="66"/>
      <c r="O69" s="66">
        <v>654</v>
      </c>
      <c r="P69" s="80">
        <v>6000000</v>
      </c>
      <c r="Q69" s="79">
        <v>115302</v>
      </c>
      <c r="R69" s="66"/>
      <c r="S69" s="66"/>
      <c r="T69" s="66"/>
      <c r="U69" s="66"/>
      <c r="V69" s="66"/>
      <c r="W69" s="70" t="s">
        <v>33</v>
      </c>
      <c r="X69" s="70">
        <v>19</v>
      </c>
      <c r="Y69" s="66" t="s">
        <v>34</v>
      </c>
      <c r="Z69" s="74">
        <v>45657</v>
      </c>
      <c r="AA69" s="68">
        <f>_xlfn.XLOOKUP(F69,[1]Contratos_2024!$K:$K,[1]Contratos_2024!$AK:$AK,0)</f>
        <v>45539</v>
      </c>
      <c r="AB69" s="68">
        <f>_xlfn.XLOOKUP(F69,[1]Contratos_2024!$K:$K,[1]Contratos_2024!$AL:$AL,0)</f>
        <v>45657</v>
      </c>
    </row>
    <row r="70" spans="1:28" s="12" customFormat="1" ht="15" hidden="1" customHeight="1">
      <c r="A70" s="6">
        <f>ROWS($A$2:A70)</f>
        <v>69</v>
      </c>
      <c r="B70" s="6" t="str">
        <f t="shared" si="3"/>
        <v>PACHON</v>
      </c>
      <c r="C70" s="6" t="str">
        <f t="shared" si="4"/>
        <v>BONILLA</v>
      </c>
      <c r="D70" s="6" t="str">
        <f t="shared" si="5"/>
        <v>DARWIN ANDRES</v>
      </c>
      <c r="E70" s="66" t="s">
        <v>201</v>
      </c>
      <c r="F70" s="76">
        <v>1023868728</v>
      </c>
      <c r="G70" s="68"/>
      <c r="H70" s="69">
        <v>3143283784</v>
      </c>
      <c r="I70" s="70"/>
      <c r="J70" s="70"/>
      <c r="K70" s="70"/>
      <c r="L70" s="66"/>
      <c r="M70" s="66"/>
      <c r="N70" s="66"/>
      <c r="O70" s="66">
        <v>310</v>
      </c>
      <c r="P70" s="72"/>
      <c r="Q70" s="66"/>
      <c r="R70" s="66"/>
      <c r="S70" s="66"/>
      <c r="T70" s="66"/>
      <c r="U70" s="66"/>
      <c r="V70" s="66"/>
      <c r="W70" s="66" t="s">
        <v>33</v>
      </c>
      <c r="X70" s="70">
        <v>32</v>
      </c>
      <c r="Y70" s="66" t="s">
        <v>82</v>
      </c>
      <c r="Z70" s="74">
        <v>45616</v>
      </c>
      <c r="AA70" s="68">
        <f>_xlfn.XLOOKUP(F70,[1]Contratos_2024!$K:$K,[1]Contratos_2024!$AK:$AK,0)</f>
        <v>45433</v>
      </c>
      <c r="AB70" s="68">
        <f>_xlfn.XLOOKUP(F70,[1]Contratos_2024!$K:$K,[1]Contratos_2024!$AL:$AL,0)</f>
        <v>45616</v>
      </c>
    </row>
    <row r="71" spans="1:28" s="11" customFormat="1" ht="15" customHeight="1">
      <c r="A71" s="94">
        <f>ROWS($A$2:A71)</f>
        <v>70</v>
      </c>
      <c r="B71" s="94" t="str">
        <f t="shared" si="3"/>
        <v>RIVERA</v>
      </c>
      <c r="C71" s="94" t="str">
        <f t="shared" si="4"/>
        <v>DIANA</v>
      </c>
      <c r="D71" s="94" t="str">
        <f t="shared" si="5"/>
        <v>MARCELA</v>
      </c>
      <c r="E71" s="16" t="s">
        <v>202</v>
      </c>
      <c r="F71" s="54">
        <v>1013595848</v>
      </c>
      <c r="G71" s="34">
        <v>45568</v>
      </c>
      <c r="H71" s="62">
        <v>3187921703</v>
      </c>
      <c r="I71" s="31"/>
      <c r="J71" s="31"/>
      <c r="K71" s="31" t="s">
        <v>126</v>
      </c>
      <c r="L71" s="31"/>
      <c r="M71" s="31"/>
      <c r="N71" s="31"/>
      <c r="O71" s="31"/>
      <c r="P71" s="45" t="s">
        <v>203</v>
      </c>
      <c r="Q71" s="33">
        <v>120620</v>
      </c>
      <c r="R71" s="16"/>
      <c r="S71" s="16"/>
      <c r="T71" s="16"/>
      <c r="U71" s="16"/>
      <c r="V71" s="16"/>
      <c r="W71" s="16"/>
      <c r="X71" s="31">
        <v>17</v>
      </c>
      <c r="Y71" s="16"/>
      <c r="Z71" s="32"/>
      <c r="AA71" s="34"/>
      <c r="AB71" s="34">
        <f>_xlfn.XLOOKUP(F71,[1]Contratos_2024!$K:$K,[1]Contratos_2024!$AL:$AL,0)</f>
        <v>0</v>
      </c>
    </row>
    <row r="72" spans="1:28" s="12" customFormat="1" ht="15" hidden="1" customHeight="1">
      <c r="A72" s="6">
        <f>ROWS($A$2:A72)</f>
        <v>71</v>
      </c>
      <c r="B72" s="6" t="str">
        <f t="shared" si="3"/>
        <v>GOMEZ</v>
      </c>
      <c r="C72" s="6" t="str">
        <f t="shared" si="4"/>
        <v>CRUZ</v>
      </c>
      <c r="D72" s="6" t="str">
        <f t="shared" si="5"/>
        <v>DAVID IDELFONSO</v>
      </c>
      <c r="E72" s="66" t="s">
        <v>204</v>
      </c>
      <c r="F72" s="67">
        <v>1010220574</v>
      </c>
      <c r="G72" s="68">
        <v>45506</v>
      </c>
      <c r="H72" s="69">
        <v>3124291211</v>
      </c>
      <c r="I72" s="70" t="s">
        <v>205</v>
      </c>
      <c r="J72" s="71" t="s">
        <v>206</v>
      </c>
      <c r="K72" s="70" t="s">
        <v>207</v>
      </c>
      <c r="L72" s="66"/>
      <c r="M72" s="66"/>
      <c r="N72" s="66"/>
      <c r="O72" s="66">
        <v>593</v>
      </c>
      <c r="P72" s="72">
        <v>6850000</v>
      </c>
      <c r="Q72" s="73">
        <v>115547</v>
      </c>
      <c r="R72" s="66"/>
      <c r="S72" s="66"/>
      <c r="T72" s="66"/>
      <c r="U72" s="66"/>
      <c r="V72" s="66"/>
      <c r="W72" s="70" t="s">
        <v>33</v>
      </c>
      <c r="X72" s="70">
        <v>10</v>
      </c>
      <c r="Y72" s="66" t="s">
        <v>34</v>
      </c>
      <c r="Z72" s="74">
        <v>45657</v>
      </c>
      <c r="AA72" s="68">
        <f>_xlfn.XLOOKUP(F72,[1]Contratos_2024!$K:$K,[1]Contratos_2024!$AK:$AK,0)</f>
        <v>45533</v>
      </c>
      <c r="AB72" s="68">
        <f>_xlfn.XLOOKUP(F72,[1]Contratos_2024!$K:$K,[1]Contratos_2024!$AL:$AL,0)</f>
        <v>45657</v>
      </c>
    </row>
    <row r="73" spans="1:28" s="145" customFormat="1" ht="15" hidden="1" customHeight="1">
      <c r="A73" s="64">
        <f>ROWS($A$2:A73)</f>
        <v>72</v>
      </c>
      <c r="B73" s="64" t="str">
        <f t="shared" si="3"/>
        <v>MORENO</v>
      </c>
      <c r="C73" s="64" t="str">
        <f t="shared" si="4"/>
        <v>ZAMORA</v>
      </c>
      <c r="D73" s="64" t="str">
        <f t="shared" si="5"/>
        <v>DIANA PAOLA</v>
      </c>
      <c r="E73" s="75" t="s">
        <v>208</v>
      </c>
      <c r="F73" s="77">
        <v>52960458</v>
      </c>
      <c r="G73" s="68"/>
      <c r="H73" s="78">
        <v>301695004</v>
      </c>
      <c r="I73" s="70"/>
      <c r="J73" s="70"/>
      <c r="K73" s="70"/>
      <c r="L73" s="66"/>
      <c r="M73" s="66"/>
      <c r="N73" s="66"/>
      <c r="O73" s="66"/>
      <c r="P73" s="72"/>
      <c r="Q73" s="70">
        <v>118426</v>
      </c>
      <c r="R73" s="66"/>
      <c r="S73" s="66"/>
      <c r="T73" s="66"/>
      <c r="U73" s="66"/>
      <c r="V73" s="66"/>
      <c r="W73" s="66" t="s">
        <v>33</v>
      </c>
      <c r="X73" s="70">
        <v>10</v>
      </c>
      <c r="Y73" s="66"/>
      <c r="Z73" s="74" t="s">
        <v>80</v>
      </c>
      <c r="AA73" s="68"/>
      <c r="AB73" s="68">
        <f>_xlfn.XLOOKUP(F73,[1]Contratos_2024!$K:$K,[1]Contratos_2024!$AL:$AL,0)</f>
        <v>0</v>
      </c>
    </row>
    <row r="74" spans="1:28" s="12" customFormat="1" ht="15" hidden="1" customHeight="1">
      <c r="A74" s="6">
        <f>ROWS($A$2:A74)</f>
        <v>73</v>
      </c>
      <c r="B74" s="6" t="str">
        <f t="shared" si="3"/>
        <v>VARELA</v>
      </c>
      <c r="C74" s="6" t="str">
        <f t="shared" si="4"/>
        <v>VARELA</v>
      </c>
      <c r="D74" s="6" t="str">
        <f t="shared" si="5"/>
        <v>DIANA PAOLA</v>
      </c>
      <c r="E74" s="66" t="s">
        <v>209</v>
      </c>
      <c r="F74" s="67">
        <v>1033774224</v>
      </c>
      <c r="G74" s="68">
        <v>45498</v>
      </c>
      <c r="H74" s="69">
        <v>3124429604</v>
      </c>
      <c r="I74" s="70" t="s">
        <v>210</v>
      </c>
      <c r="J74" s="71" t="s">
        <v>130</v>
      </c>
      <c r="K74" s="70" t="s">
        <v>211</v>
      </c>
      <c r="L74" s="66"/>
      <c r="M74" s="66"/>
      <c r="N74" s="66"/>
      <c r="O74" s="66">
        <v>624</v>
      </c>
      <c r="P74" s="80">
        <v>7440000</v>
      </c>
      <c r="Q74" s="82">
        <v>115079</v>
      </c>
      <c r="R74" s="66"/>
      <c r="S74" s="66"/>
      <c r="T74" s="66"/>
      <c r="U74" s="66"/>
      <c r="V74" s="66"/>
      <c r="W74" s="70" t="s">
        <v>33</v>
      </c>
      <c r="X74" s="70">
        <v>10</v>
      </c>
      <c r="Y74" s="66" t="s">
        <v>34</v>
      </c>
      <c r="Z74" s="74">
        <v>45657</v>
      </c>
      <c r="AA74" s="68">
        <f>_xlfn.XLOOKUP(F74,[1]Contratos_2024!$K:$K,[1]Contratos_2024!$AK:$AK,0)</f>
        <v>45537</v>
      </c>
      <c r="AB74" s="68">
        <f>_xlfn.XLOOKUP(F74,[1]Contratos_2024!$K:$K,[1]Contratos_2024!$AL:$AL,0)</f>
        <v>45657</v>
      </c>
    </row>
    <row r="75" spans="1:28" s="11" customFormat="1" ht="15" customHeight="1">
      <c r="A75" s="94">
        <f>ROWS($A$2:A75)</f>
        <v>74</v>
      </c>
      <c r="B75" s="94" t="str">
        <f t="shared" si="3"/>
        <v>CHAVEZ</v>
      </c>
      <c r="C75" s="94" t="str">
        <f t="shared" si="4"/>
        <v>SANABRIA</v>
      </c>
      <c r="D75" s="94" t="str">
        <f t="shared" si="5"/>
        <v xml:space="preserve">DIEGO ALEXANDER </v>
      </c>
      <c r="E75" s="16" t="s">
        <v>212</v>
      </c>
      <c r="F75" s="54">
        <v>1012464280</v>
      </c>
      <c r="G75" s="34"/>
      <c r="H75" s="62">
        <v>3013957749</v>
      </c>
      <c r="I75" s="31"/>
      <c r="J75" s="31"/>
      <c r="K75" s="31" t="s">
        <v>213</v>
      </c>
      <c r="L75" s="16"/>
      <c r="M75" s="16"/>
      <c r="N75" s="16"/>
      <c r="O75" s="16"/>
      <c r="P75" s="45"/>
      <c r="Q75" s="33">
        <v>119718</v>
      </c>
      <c r="R75" s="37">
        <v>45592</v>
      </c>
      <c r="S75" s="16"/>
      <c r="T75" s="16"/>
      <c r="U75" s="16"/>
      <c r="V75" s="16"/>
      <c r="W75" s="31"/>
      <c r="X75" s="31">
        <v>14</v>
      </c>
      <c r="Y75" s="16"/>
      <c r="Z75" s="32"/>
      <c r="AA75" s="34"/>
      <c r="AB75" s="34">
        <f>_xlfn.XLOOKUP(F75,[1]Contratos_2024!$K:$K,[1]Contratos_2024!$AL:$AL,0)</f>
        <v>0</v>
      </c>
    </row>
    <row r="76" spans="1:28" s="12" customFormat="1" ht="15" hidden="1" customHeight="1">
      <c r="A76" s="6">
        <f>ROWS($A$2:A76)</f>
        <v>75</v>
      </c>
      <c r="B76" s="6" t="str">
        <f t="shared" si="3"/>
        <v>ROJAS</v>
      </c>
      <c r="C76" s="6" t="str">
        <f t="shared" si="4"/>
        <v>ROJAS</v>
      </c>
      <c r="D76" s="6" t="str">
        <f t="shared" si="5"/>
        <v xml:space="preserve">EDNA ZULETH </v>
      </c>
      <c r="E76" s="66" t="s">
        <v>214</v>
      </c>
      <c r="F76" s="76">
        <v>52704910</v>
      </c>
      <c r="G76" s="68">
        <v>45491</v>
      </c>
      <c r="H76" s="69">
        <v>3214132225</v>
      </c>
      <c r="I76" s="70"/>
      <c r="J76" s="70"/>
      <c r="K76" s="70"/>
      <c r="L76" s="66"/>
      <c r="M76" s="66"/>
      <c r="N76" s="66"/>
      <c r="O76" s="191"/>
      <c r="P76" s="192"/>
      <c r="Q76" s="193"/>
      <c r="R76" s="66"/>
      <c r="S76" s="66"/>
      <c r="T76" s="66"/>
      <c r="U76" s="66"/>
      <c r="V76" s="66"/>
      <c r="W76" s="66" t="s">
        <v>33</v>
      </c>
      <c r="X76" s="70">
        <v>19</v>
      </c>
      <c r="Y76" s="66" t="s">
        <v>34</v>
      </c>
      <c r="Z76" s="74"/>
      <c r="AA76" s="68">
        <f>_xlfn.XLOOKUP(F76,[1]Contratos_2024!$K:$K,[1]Contratos_2024!$AK:$AK,0)</f>
        <v>45531</v>
      </c>
      <c r="AB76" s="68">
        <f>_xlfn.XLOOKUP(F76,[1]Contratos_2024!$K:$K,[1]Contratos_2024!$AL:$AL,0)</f>
        <v>45657</v>
      </c>
    </row>
    <row r="77" spans="1:28" s="11" customFormat="1" ht="15" customHeight="1">
      <c r="A77" s="94">
        <f>ROWS($A$2:A77)</f>
        <v>76</v>
      </c>
      <c r="B77" s="94" t="str">
        <f t="shared" si="3"/>
        <v>TAVERA</v>
      </c>
      <c r="C77" s="94" t="str">
        <f t="shared" si="4"/>
        <v>PINZON</v>
      </c>
      <c r="D77" s="94" t="str">
        <f t="shared" si="5"/>
        <v>DIANA CAROLINA</v>
      </c>
      <c r="E77" s="16" t="s">
        <v>215</v>
      </c>
      <c r="F77" s="54">
        <v>30233064</v>
      </c>
      <c r="G77" s="34">
        <v>45568</v>
      </c>
      <c r="H77" s="62">
        <v>3122694224</v>
      </c>
      <c r="I77" s="31" t="s">
        <v>216</v>
      </c>
      <c r="J77" s="31"/>
      <c r="K77" s="31" t="s">
        <v>217</v>
      </c>
      <c r="L77" s="31"/>
      <c r="M77" s="31"/>
      <c r="N77" s="190"/>
      <c r="O77" s="31"/>
      <c r="P77" s="141"/>
      <c r="Q77" s="33">
        <v>120634</v>
      </c>
      <c r="R77" s="94"/>
      <c r="S77" s="16"/>
      <c r="T77" s="16"/>
      <c r="U77" s="16"/>
      <c r="V77" s="16"/>
      <c r="W77" s="16"/>
      <c r="X77" s="31">
        <v>12</v>
      </c>
      <c r="Y77" s="16"/>
      <c r="Z77" s="32"/>
      <c r="AA77" s="34"/>
      <c r="AB77" s="34">
        <f>_xlfn.XLOOKUP(F77,[1]Contratos_2024!$K:$K,[1]Contratos_2024!$AL:$AL,0)</f>
        <v>0</v>
      </c>
    </row>
    <row r="78" spans="1:28" s="12" customFormat="1" ht="15" hidden="1" customHeight="1">
      <c r="A78" s="6">
        <f>ROWS($A$2:A78)</f>
        <v>77</v>
      </c>
      <c r="B78" s="6" t="str">
        <f t="shared" si="3"/>
        <v>VILLAMIZAR</v>
      </c>
      <c r="C78" s="6" t="str">
        <f t="shared" si="4"/>
        <v>PRIETO</v>
      </c>
      <c r="D78" s="6" t="str">
        <f t="shared" si="5"/>
        <v>EDWIN</v>
      </c>
      <c r="E78" s="66" t="s">
        <v>218</v>
      </c>
      <c r="F78" s="76">
        <v>79963130</v>
      </c>
      <c r="G78" s="68">
        <v>45517</v>
      </c>
      <c r="H78" s="69">
        <v>3112756391</v>
      </c>
      <c r="I78" s="70"/>
      <c r="J78" s="70"/>
      <c r="K78" s="70"/>
      <c r="L78" s="66"/>
      <c r="M78" s="66"/>
      <c r="N78" s="66"/>
      <c r="O78" s="194">
        <v>685</v>
      </c>
      <c r="P78" s="195">
        <v>8150000</v>
      </c>
      <c r="Q78" s="196">
        <v>117235</v>
      </c>
      <c r="R78" s="66"/>
      <c r="S78" s="66"/>
      <c r="T78" s="66"/>
      <c r="U78" s="66"/>
      <c r="V78" s="66"/>
      <c r="W78" s="70" t="s">
        <v>33</v>
      </c>
      <c r="X78" s="70">
        <v>11</v>
      </c>
      <c r="Y78" s="66" t="s">
        <v>34</v>
      </c>
      <c r="Z78" s="74">
        <v>45657</v>
      </c>
      <c r="AA78" s="68">
        <f>_xlfn.XLOOKUP(F78,[1]Contratos_2024!$K:$K,[1]Contratos_2024!$AK:$AK,0)</f>
        <v>45574</v>
      </c>
      <c r="AB78" s="68">
        <f>_xlfn.XLOOKUP(F78,[1]Contratos_2024!$K:$K,[1]Contratos_2024!$AL:$AL,0)</f>
        <v>45657</v>
      </c>
    </row>
    <row r="79" spans="1:28" s="12" customFormat="1" ht="15" hidden="1" customHeight="1">
      <c r="A79" s="6">
        <f>ROWS($A$2:A79)</f>
        <v>78</v>
      </c>
      <c r="B79" s="6" t="str">
        <f t="shared" si="3"/>
        <v>ROJAS</v>
      </c>
      <c r="C79" s="6" t="str">
        <f t="shared" si="4"/>
        <v>GARCIA</v>
      </c>
      <c r="D79" s="6" t="str">
        <f t="shared" si="5"/>
        <v>EDY YANET</v>
      </c>
      <c r="E79" s="66" t="s">
        <v>219</v>
      </c>
      <c r="F79" s="67">
        <v>51982796</v>
      </c>
      <c r="G79" s="68">
        <v>45506</v>
      </c>
      <c r="H79" s="69">
        <v>3134742905</v>
      </c>
      <c r="I79" s="70" t="s">
        <v>220</v>
      </c>
      <c r="J79" s="71" t="s">
        <v>221</v>
      </c>
      <c r="K79" s="70"/>
      <c r="L79" s="66"/>
      <c r="M79" s="66"/>
      <c r="N79" s="66"/>
      <c r="O79" s="66">
        <v>603</v>
      </c>
      <c r="P79" s="72">
        <v>6800000</v>
      </c>
      <c r="Q79" s="70">
        <v>115895</v>
      </c>
      <c r="R79" s="66"/>
      <c r="S79" s="66"/>
      <c r="T79" s="66"/>
      <c r="U79" s="66"/>
      <c r="V79" s="66"/>
      <c r="W79" s="70" t="s">
        <v>33</v>
      </c>
      <c r="X79" s="70">
        <v>10</v>
      </c>
      <c r="Y79" s="66" t="s">
        <v>34</v>
      </c>
      <c r="Z79" s="74">
        <v>45657</v>
      </c>
      <c r="AA79" s="68">
        <f>_xlfn.XLOOKUP(F79,[1]Contratos_2024!$K:$K,[1]Contratos_2024!$AK:$AK,0)</f>
        <v>45533</v>
      </c>
      <c r="AB79" s="68">
        <f>_xlfn.XLOOKUP(F79,[1]Contratos_2024!$K:$K,[1]Contratos_2024!$AL:$AL,0)</f>
        <v>45657</v>
      </c>
    </row>
    <row r="80" spans="1:28" s="12" customFormat="1" ht="15" hidden="1" customHeight="1">
      <c r="A80" s="6">
        <f>ROWS($A$2:A80)</f>
        <v>79</v>
      </c>
      <c r="B80" s="6" t="str">
        <f t="shared" si="3"/>
        <v>RODRIGUEZ</v>
      </c>
      <c r="C80" s="6" t="str">
        <f t="shared" si="4"/>
        <v>ROJAS</v>
      </c>
      <c r="D80" s="6" t="str">
        <f t="shared" si="5"/>
        <v>DIMAS ALEJANDRO</v>
      </c>
      <c r="E80" s="66" t="s">
        <v>222</v>
      </c>
      <c r="F80" s="67">
        <v>1030577206</v>
      </c>
      <c r="G80" s="68">
        <v>45506</v>
      </c>
      <c r="H80" s="69">
        <v>3202316985</v>
      </c>
      <c r="I80" s="70" t="s">
        <v>57</v>
      </c>
      <c r="J80" s="71" t="s">
        <v>223</v>
      </c>
      <c r="K80" s="70" t="s">
        <v>32</v>
      </c>
      <c r="L80" s="66"/>
      <c r="M80" s="66"/>
      <c r="N80" s="66"/>
      <c r="O80" s="66">
        <v>691</v>
      </c>
      <c r="P80" s="72">
        <v>2850000</v>
      </c>
      <c r="Q80" s="73">
        <v>116967</v>
      </c>
      <c r="R80" s="66"/>
      <c r="S80" s="66"/>
      <c r="T80" s="66"/>
      <c r="U80" s="66"/>
      <c r="V80" s="66"/>
      <c r="W80" s="70" t="s">
        <v>33</v>
      </c>
      <c r="X80" s="70">
        <v>10</v>
      </c>
      <c r="Y80" s="66" t="s">
        <v>34</v>
      </c>
      <c r="Z80" s="74">
        <v>45657</v>
      </c>
      <c r="AA80" s="68">
        <f>_xlfn.XLOOKUP(F80,[1]Contratos_2024!$K:$K,[1]Contratos_2024!$AK:$AK,0)</f>
        <v>45573</v>
      </c>
      <c r="AB80" s="68">
        <f>_xlfn.XLOOKUP(F80,[1]Contratos_2024!$K:$K,[1]Contratos_2024!$AL:$AL,0)</f>
        <v>45657</v>
      </c>
    </row>
    <row r="81" spans="1:28" s="11" customFormat="1" ht="15" customHeight="1">
      <c r="A81" s="94">
        <f>ROWS($A$2:A81)</f>
        <v>80</v>
      </c>
      <c r="B81" s="94" t="str">
        <f t="shared" si="3"/>
        <v>AVILES</v>
      </c>
      <c r="C81" s="94" t="str">
        <f t="shared" si="4"/>
        <v>BARREIRO</v>
      </c>
      <c r="D81" s="94" t="str">
        <f t="shared" si="5"/>
        <v>DIOBETH</v>
      </c>
      <c r="E81" s="16" t="s">
        <v>224</v>
      </c>
      <c r="F81" s="54">
        <v>1012404619</v>
      </c>
      <c r="G81" s="34"/>
      <c r="H81" s="62" t="s">
        <v>225</v>
      </c>
      <c r="I81" s="31" t="s">
        <v>226</v>
      </c>
      <c r="J81" s="31"/>
      <c r="K81" s="31"/>
      <c r="L81" s="16"/>
      <c r="M81" s="16"/>
      <c r="N81" s="16"/>
      <c r="O81" s="16"/>
      <c r="P81" s="45"/>
      <c r="Q81" s="33">
        <v>119908</v>
      </c>
      <c r="R81" s="16"/>
      <c r="S81" s="16"/>
      <c r="T81" s="16"/>
      <c r="U81" s="16"/>
      <c r="V81" s="16"/>
      <c r="W81" s="31"/>
      <c r="X81" s="31">
        <v>10</v>
      </c>
      <c r="Y81" s="16"/>
      <c r="Z81" s="32"/>
      <c r="AA81" s="34">
        <f>_xlfn.XLOOKUP(F81,[1]Contratos_2024!$K:$K,[1]Contratos_2024!$AK:$AK,0)</f>
        <v>0</v>
      </c>
      <c r="AB81" s="34">
        <f>_xlfn.XLOOKUP(F81,[1]Contratos_2024!$K:$K,[1]Contratos_2024!$AL:$AL,0)</f>
        <v>0</v>
      </c>
    </row>
    <row r="82" spans="1:28" s="12" customFormat="1" ht="15" hidden="1" customHeight="1">
      <c r="A82" s="6">
        <f>ROWS($A$2:A82)</f>
        <v>81</v>
      </c>
      <c r="B82" s="6" t="str">
        <f t="shared" si="3"/>
        <v>FLORES</v>
      </c>
      <c r="C82" s="6" t="str">
        <f t="shared" si="4"/>
        <v>CARO</v>
      </c>
      <c r="D82" s="6" t="str">
        <f t="shared" si="5"/>
        <v>DORIS YADIRA</v>
      </c>
      <c r="E82" s="66" t="s">
        <v>227</v>
      </c>
      <c r="F82" s="76">
        <v>37392818</v>
      </c>
      <c r="G82" s="68"/>
      <c r="H82" s="69"/>
      <c r="I82" s="70"/>
      <c r="J82" s="70"/>
      <c r="K82" s="70"/>
      <c r="L82" s="66"/>
      <c r="M82" s="66"/>
      <c r="N82" s="66"/>
      <c r="O82" s="66"/>
      <c r="P82" s="72"/>
      <c r="Q82" s="66">
        <v>108032</v>
      </c>
      <c r="R82" s="66"/>
      <c r="S82" s="66"/>
      <c r="T82" s="66"/>
      <c r="U82" s="66"/>
      <c r="V82" s="66"/>
      <c r="W82" s="66" t="s">
        <v>33</v>
      </c>
      <c r="X82" s="70">
        <v>16</v>
      </c>
      <c r="Y82" s="66" t="s">
        <v>82</v>
      </c>
      <c r="Z82" s="74">
        <v>45618</v>
      </c>
      <c r="AA82" s="68">
        <f>_xlfn.XLOOKUP(F82,[1]Contratos_2024!$K:$K,[1]Contratos_2024!$AK:$AK,0)</f>
        <v>45435</v>
      </c>
      <c r="AB82" s="68">
        <f>_xlfn.XLOOKUP(F82,[1]Contratos_2024!$K:$K,[1]Contratos_2024!$AL:$AL,0)</f>
        <v>45618</v>
      </c>
    </row>
    <row r="83" spans="1:28" s="11" customFormat="1" ht="15" customHeight="1">
      <c r="A83" s="94">
        <f>ROWS($A$2:A83)</f>
        <v>82</v>
      </c>
      <c r="B83" s="94" t="str">
        <f t="shared" si="3"/>
        <v>RAMÍREZ</v>
      </c>
      <c r="C83" s="94" t="str">
        <f t="shared" si="4"/>
        <v>ORTEGA</v>
      </c>
      <c r="D83" s="94" t="str">
        <f t="shared" si="5"/>
        <v>DURLANDY</v>
      </c>
      <c r="E83" s="30" t="s">
        <v>228</v>
      </c>
      <c r="F83" s="54"/>
      <c r="G83" s="34"/>
      <c r="H83" s="62">
        <v>3006154476</v>
      </c>
      <c r="I83" s="31"/>
      <c r="J83" s="140" t="s">
        <v>229</v>
      </c>
      <c r="K83" s="31" t="s">
        <v>230</v>
      </c>
      <c r="L83" s="16"/>
      <c r="M83" s="16"/>
      <c r="N83" s="16"/>
      <c r="O83" s="16"/>
      <c r="P83" s="45"/>
      <c r="Q83" s="33">
        <v>120868</v>
      </c>
      <c r="R83" s="37">
        <v>45583</v>
      </c>
      <c r="S83" s="16"/>
      <c r="T83" s="16"/>
      <c r="U83" s="16"/>
      <c r="V83" s="16"/>
      <c r="W83" s="31"/>
      <c r="X83" s="31">
        <v>31</v>
      </c>
      <c r="Y83" s="16" t="s">
        <v>34</v>
      </c>
      <c r="Z83" s="32"/>
      <c r="AA83" s="34"/>
      <c r="AB83" s="34">
        <f>_xlfn.XLOOKUP(F83,[1]Contratos_2024!$K:$K,[1]Contratos_2024!$AL:$AL,0)</f>
        <v>0</v>
      </c>
    </row>
    <row r="84" spans="1:28" ht="15" customHeight="1">
      <c r="A84" s="94">
        <f>ROWS($A$2:A84)</f>
        <v>83</v>
      </c>
      <c r="B84" s="94" t="str">
        <f t="shared" si="3"/>
        <v>BERMEO</v>
      </c>
      <c r="C84" s="94" t="str">
        <f t="shared" si="4"/>
        <v>JIMENEZ</v>
      </c>
      <c r="D84" s="94" t="str">
        <f t="shared" si="5"/>
        <v>ERIKA PAOLA</v>
      </c>
      <c r="E84" s="16" t="s">
        <v>231</v>
      </c>
      <c r="F84" s="54">
        <v>1013619343</v>
      </c>
      <c r="G84" s="34">
        <v>45517</v>
      </c>
      <c r="H84" s="62">
        <v>3183778587</v>
      </c>
      <c r="I84" s="31"/>
      <c r="J84" s="31"/>
      <c r="K84" s="31"/>
      <c r="L84" s="16"/>
      <c r="M84" s="16"/>
      <c r="N84" s="16"/>
      <c r="O84" s="16">
        <v>33</v>
      </c>
      <c r="P84" s="45">
        <v>5280000</v>
      </c>
      <c r="Q84" s="33">
        <v>120820</v>
      </c>
      <c r="R84" s="16" t="s">
        <v>151</v>
      </c>
      <c r="S84" s="16"/>
      <c r="T84" s="16"/>
      <c r="U84" s="16"/>
      <c r="V84" s="16"/>
      <c r="W84" s="31"/>
      <c r="X84" s="31">
        <v>20</v>
      </c>
      <c r="Y84" s="16" t="s">
        <v>34</v>
      </c>
      <c r="Z84" s="32"/>
      <c r="AA84" s="34">
        <f>_xlfn.XLOOKUP(F84,[1]Contratos_2024!$K:$K,[1]Contratos_2024!$AK:$AK,0)</f>
        <v>45348</v>
      </c>
      <c r="AB84" s="34">
        <f>_xlfn.XLOOKUP(F84,[1]Contratos_2024!$K:$K,[1]Contratos_2024!$AL:$AL,0)</f>
        <v>45529</v>
      </c>
    </row>
    <row r="85" spans="1:28" s="12" customFormat="1" ht="15" hidden="1" customHeight="1">
      <c r="A85" s="6">
        <f>ROWS($A$2:A85)</f>
        <v>84</v>
      </c>
      <c r="B85" s="6" t="str">
        <f t="shared" si="3"/>
        <v>HERNANDEZ</v>
      </c>
      <c r="C85" s="6" t="str">
        <f t="shared" si="4"/>
        <v>VARGAS</v>
      </c>
      <c r="D85" s="6" t="str">
        <f t="shared" si="5"/>
        <v xml:space="preserve">EDISSON JOHAN </v>
      </c>
      <c r="E85" s="75" t="s">
        <v>232</v>
      </c>
      <c r="F85" s="77">
        <v>1030597867</v>
      </c>
      <c r="G85" s="68"/>
      <c r="H85" s="78">
        <v>3017787122</v>
      </c>
      <c r="I85" s="79"/>
      <c r="J85" s="70"/>
      <c r="K85" s="70"/>
      <c r="L85" s="66"/>
      <c r="M85" s="66"/>
      <c r="N85" s="66"/>
      <c r="O85" s="66"/>
      <c r="P85" s="72"/>
      <c r="Q85" s="70">
        <v>117293</v>
      </c>
      <c r="R85" s="66"/>
      <c r="S85" s="66"/>
      <c r="T85" s="66"/>
      <c r="U85" s="66"/>
      <c r="V85" s="66"/>
      <c r="W85" s="66" t="s">
        <v>33</v>
      </c>
      <c r="X85" s="70">
        <v>66</v>
      </c>
      <c r="Y85" s="66" t="s">
        <v>34</v>
      </c>
      <c r="Z85" s="74">
        <v>45657</v>
      </c>
      <c r="AA85" s="68">
        <v>45582</v>
      </c>
      <c r="AB85" s="68">
        <v>45657</v>
      </c>
    </row>
    <row r="86" spans="1:28" s="12" customFormat="1" ht="15" hidden="1" customHeight="1">
      <c r="A86" s="6">
        <f>ROWS($A$2:A86)</f>
        <v>85</v>
      </c>
      <c r="B86" s="6" t="str">
        <f t="shared" si="3"/>
        <v>ROA</v>
      </c>
      <c r="C86" s="6" t="str">
        <f t="shared" si="4"/>
        <v>GUTIERREZ</v>
      </c>
      <c r="D86" s="6" t="str">
        <f t="shared" si="5"/>
        <v>EDITH JOHANA</v>
      </c>
      <c r="E86" s="66" t="s">
        <v>233</v>
      </c>
      <c r="F86" s="67">
        <v>52775408</v>
      </c>
      <c r="G86" s="68">
        <v>45506</v>
      </c>
      <c r="H86" s="69">
        <v>3012515706</v>
      </c>
      <c r="I86" s="70" t="s">
        <v>110</v>
      </c>
      <c r="J86" s="71" t="s">
        <v>234</v>
      </c>
      <c r="K86" s="70"/>
      <c r="L86" s="66"/>
      <c r="M86" s="66"/>
      <c r="N86" s="66"/>
      <c r="O86" s="66">
        <v>641</v>
      </c>
      <c r="P86" s="72">
        <v>6450000</v>
      </c>
      <c r="Q86" s="73">
        <v>115430</v>
      </c>
      <c r="R86" s="66"/>
      <c r="S86" s="66"/>
      <c r="T86" s="66"/>
      <c r="U86" s="66"/>
      <c r="V86" s="66"/>
      <c r="W86" s="70" t="s">
        <v>33</v>
      </c>
      <c r="X86" s="70">
        <v>10</v>
      </c>
      <c r="Y86" s="66" t="s">
        <v>34</v>
      </c>
      <c r="Z86" s="74">
        <v>45657</v>
      </c>
      <c r="AA86" s="68">
        <f>_xlfn.XLOOKUP(F86,[1]Contratos_2024!$K:$K,[1]Contratos_2024!$AK:$AK,0)</f>
        <v>45537</v>
      </c>
      <c r="AB86" s="68">
        <f>_xlfn.XLOOKUP(F86,[1]Contratos_2024!$K:$K,[1]Contratos_2024!$AL:$AL,0)</f>
        <v>45657</v>
      </c>
    </row>
    <row r="87" spans="1:28" s="7" customFormat="1" ht="15" hidden="1" customHeight="1">
      <c r="A87" s="6">
        <f>ROWS($A$2:A87)</f>
        <v>86</v>
      </c>
      <c r="B87" s="6" t="str">
        <f t="shared" si="3"/>
        <v>AVILA</v>
      </c>
      <c r="C87" s="6" t="str">
        <f t="shared" si="4"/>
        <v>MONCADA</v>
      </c>
      <c r="D87" s="6" t="str">
        <f t="shared" si="5"/>
        <v>ERIKA PATRICIA</v>
      </c>
      <c r="E87" s="146" t="s">
        <v>235</v>
      </c>
      <c r="F87" s="147">
        <v>52155573</v>
      </c>
      <c r="G87" s="148"/>
      <c r="H87" s="149">
        <v>3102072387</v>
      </c>
      <c r="I87" s="150"/>
      <c r="J87" s="150"/>
      <c r="K87" s="150"/>
      <c r="L87" s="146"/>
      <c r="M87" s="146"/>
      <c r="N87" s="146"/>
      <c r="O87" s="146">
        <v>214</v>
      </c>
      <c r="P87" s="151"/>
      <c r="Q87" s="152">
        <v>119380</v>
      </c>
      <c r="R87" s="146"/>
      <c r="S87" s="146"/>
      <c r="T87" s="146">
        <v>3483</v>
      </c>
      <c r="U87" s="146"/>
      <c r="V87" s="146"/>
      <c r="W87" s="150" t="s">
        <v>33</v>
      </c>
      <c r="X87" s="150">
        <v>16</v>
      </c>
      <c r="Y87" s="146" t="s">
        <v>34</v>
      </c>
      <c r="Z87" s="153"/>
      <c r="AA87" s="148">
        <f>_xlfn.XLOOKUP(F87,[1]Contratos_2024!$K:$K,[1]Contratos_2024!$AK:$AK,0)</f>
        <v>45407</v>
      </c>
      <c r="AB87" s="148">
        <f>_xlfn.XLOOKUP(F87,[1]Contratos_2024!$K:$K,[1]Contratos_2024!$AL:$AL,0)</f>
        <v>45528</v>
      </c>
    </row>
    <row r="88" spans="1:28" s="12" customFormat="1" ht="15" hidden="1" customHeight="1">
      <c r="A88" s="6">
        <f>ROWS($A$2:A88)</f>
        <v>87</v>
      </c>
      <c r="B88" s="6" t="str">
        <f t="shared" si="3"/>
        <v>VELA</v>
      </c>
      <c r="C88" s="6" t="str">
        <f t="shared" si="4"/>
        <v>QUINTERO</v>
      </c>
      <c r="D88" s="6" t="str">
        <f t="shared" si="5"/>
        <v>ESMERALDA</v>
      </c>
      <c r="E88" s="66" t="s">
        <v>236</v>
      </c>
      <c r="F88" s="76">
        <v>1026559595</v>
      </c>
      <c r="G88" s="68"/>
      <c r="H88" s="69">
        <v>3214820255</v>
      </c>
      <c r="I88" s="70" t="s">
        <v>199</v>
      </c>
      <c r="J88" s="66"/>
      <c r="K88" s="70"/>
      <c r="L88" s="66"/>
      <c r="M88" s="66"/>
      <c r="N88" s="66"/>
      <c r="O88" s="66">
        <v>726</v>
      </c>
      <c r="P88" s="72"/>
      <c r="Q88" s="70">
        <v>117269</v>
      </c>
      <c r="R88" s="66"/>
      <c r="S88" s="66"/>
      <c r="T88" s="66"/>
      <c r="U88" s="66"/>
      <c r="V88" s="66"/>
      <c r="W88" s="66" t="s">
        <v>33</v>
      </c>
      <c r="X88" s="66">
        <v>10</v>
      </c>
      <c r="Y88" s="66" t="s">
        <v>34</v>
      </c>
      <c r="Z88" s="74">
        <v>45657</v>
      </c>
      <c r="AA88" s="68">
        <f>_xlfn.XLOOKUP(F88,[1]Contratos_2024!$K:$K,[1]Contratos_2024!$AK:$AK,0)</f>
        <v>45586</v>
      </c>
      <c r="AB88" s="68">
        <f>_xlfn.XLOOKUP(F88,[1]Contratos_2024!$K:$K,[1]Contratos_2024!$AL:$AL,0)</f>
        <v>45657</v>
      </c>
    </row>
    <row r="89" spans="1:28" s="12" customFormat="1" ht="15" hidden="1" customHeight="1">
      <c r="A89" s="6">
        <f>ROWS($A$2:A89)</f>
        <v>88</v>
      </c>
      <c r="B89" s="6" t="str">
        <f t="shared" si="3"/>
        <v>LOPEZ</v>
      </c>
      <c r="C89" s="6" t="str">
        <f t="shared" si="4"/>
        <v>UMAÑA</v>
      </c>
      <c r="D89" s="6" t="str">
        <f t="shared" si="5"/>
        <v xml:space="preserve">FABIAN </v>
      </c>
      <c r="E89" s="66" t="s">
        <v>237</v>
      </c>
      <c r="F89" s="67">
        <v>1030563621</v>
      </c>
      <c r="G89" s="68">
        <v>45506</v>
      </c>
      <c r="H89" s="69">
        <v>3106983800</v>
      </c>
      <c r="I89" s="70" t="s">
        <v>238</v>
      </c>
      <c r="J89" s="71" t="s">
        <v>239</v>
      </c>
      <c r="K89" s="70" t="s">
        <v>240</v>
      </c>
      <c r="L89" s="66"/>
      <c r="M89" s="66"/>
      <c r="N89" s="66"/>
      <c r="O89" s="66">
        <v>643</v>
      </c>
      <c r="P89" s="72">
        <v>7440000</v>
      </c>
      <c r="Q89" s="70">
        <v>115551</v>
      </c>
      <c r="R89" s="66"/>
      <c r="S89" s="66"/>
      <c r="T89" s="66"/>
      <c r="U89" s="66"/>
      <c r="V89" s="66"/>
      <c r="W89" s="70" t="s">
        <v>33</v>
      </c>
      <c r="X89" s="70">
        <v>10</v>
      </c>
      <c r="Y89" s="66" t="s">
        <v>34</v>
      </c>
      <c r="Z89" s="74">
        <v>45657</v>
      </c>
      <c r="AA89" s="68">
        <f>_xlfn.XLOOKUP(F89,[1]Contratos_2024!$K:$K,[1]Contratos_2024!$AK:$AK,0)</f>
        <v>45547</v>
      </c>
      <c r="AB89" s="68">
        <f>_xlfn.XLOOKUP(F89,[1]Contratos_2024!$K:$K,[1]Contratos_2024!$AL:$AL,0)</f>
        <v>45657</v>
      </c>
    </row>
    <row r="90" spans="1:28" s="12" customFormat="1" ht="15" hidden="1" customHeight="1">
      <c r="A90" s="6">
        <f>ROWS($A$2:A90)</f>
        <v>89</v>
      </c>
      <c r="B90" s="6" t="str">
        <f t="shared" si="3"/>
        <v>TRUJILLO</v>
      </c>
      <c r="C90" s="6" t="str">
        <f t="shared" si="4"/>
        <v>CENTENO</v>
      </c>
      <c r="D90" s="6" t="str">
        <f t="shared" si="5"/>
        <v>ELISABETH</v>
      </c>
      <c r="E90" s="66" t="s">
        <v>241</v>
      </c>
      <c r="F90" s="67">
        <v>52973884</v>
      </c>
      <c r="G90" s="68">
        <v>45506</v>
      </c>
      <c r="H90" s="69">
        <v>3123345654</v>
      </c>
      <c r="I90" s="70" t="s">
        <v>242</v>
      </c>
      <c r="J90" s="71" t="s">
        <v>243</v>
      </c>
      <c r="K90" s="70" t="s">
        <v>244</v>
      </c>
      <c r="L90" s="66"/>
      <c r="M90" s="66"/>
      <c r="N90" s="66"/>
      <c r="O90" s="66">
        <v>601</v>
      </c>
      <c r="P90" s="72">
        <v>4000000</v>
      </c>
      <c r="Q90" s="73">
        <v>117154</v>
      </c>
      <c r="R90" s="66"/>
      <c r="S90" s="66"/>
      <c r="T90" s="66"/>
      <c r="U90" s="66"/>
      <c r="V90" s="66"/>
      <c r="W90" s="70" t="s">
        <v>33</v>
      </c>
      <c r="X90" s="70">
        <v>10</v>
      </c>
      <c r="Y90" s="66" t="s">
        <v>34</v>
      </c>
      <c r="Z90" s="74">
        <v>45657</v>
      </c>
      <c r="AA90" s="68">
        <f>_xlfn.XLOOKUP(F90,[1]Contratos_2024!$K:$K,[1]Contratos_2024!$AK:$AK,0)</f>
        <v>45574</v>
      </c>
      <c r="AB90" s="68">
        <f>_xlfn.XLOOKUP(F90,[1]Contratos_2024!$K:$K,[1]Contratos_2024!$AL:$AL,0)</f>
        <v>45596</v>
      </c>
    </row>
    <row r="91" spans="1:28" s="12" customFormat="1" ht="15" hidden="1" customHeight="1">
      <c r="A91" s="6">
        <f>ROWS($A$2:A91)</f>
        <v>90</v>
      </c>
      <c r="B91" s="6" t="str">
        <f t="shared" si="3"/>
        <v>ESPANA</v>
      </c>
      <c r="C91" s="6" t="str">
        <f t="shared" si="4"/>
        <v>SIBAJA</v>
      </c>
      <c r="D91" s="6" t="str">
        <f t="shared" si="5"/>
        <v xml:space="preserve">FANNY CONSUELO </v>
      </c>
      <c r="E91" s="73" t="s">
        <v>245</v>
      </c>
      <c r="F91" s="67">
        <v>1030673520</v>
      </c>
      <c r="G91" s="68"/>
      <c r="H91" s="69">
        <v>3202162913</v>
      </c>
      <c r="I91" s="70" t="s">
        <v>242</v>
      </c>
      <c r="J91" s="71" t="s">
        <v>246</v>
      </c>
      <c r="K91" s="70" t="s">
        <v>247</v>
      </c>
      <c r="L91" s="66"/>
      <c r="M91" s="66"/>
      <c r="N91" s="66"/>
      <c r="O91" s="66">
        <v>732</v>
      </c>
      <c r="P91" s="72">
        <v>3380000</v>
      </c>
      <c r="Q91" s="70">
        <v>117510</v>
      </c>
      <c r="R91" s="66"/>
      <c r="S91" s="66"/>
      <c r="T91" s="66"/>
      <c r="U91" s="66"/>
      <c r="V91" s="66"/>
      <c r="W91" s="70" t="s">
        <v>33</v>
      </c>
      <c r="X91" s="70">
        <v>10</v>
      </c>
      <c r="Y91" s="66" t="s">
        <v>34</v>
      </c>
      <c r="Z91" s="74">
        <v>45657</v>
      </c>
      <c r="AA91" s="68">
        <f>_xlfn.XLOOKUP(F91,[1]Contratos_2024!$K:$K,[1]Contratos_2024!$AK:$AK,0)</f>
        <v>45573</v>
      </c>
      <c r="AB91" s="68">
        <f>_xlfn.XLOOKUP(F91,[1]Contratos_2024!$K:$K,[1]Contratos_2024!$AL:$AL,0)</f>
        <v>45657</v>
      </c>
    </row>
    <row r="92" spans="1:28" s="12" customFormat="1" ht="15" hidden="1" customHeight="1">
      <c r="A92" s="6">
        <f>ROWS($A$2:A92)</f>
        <v>91</v>
      </c>
      <c r="B92" s="6" t="str">
        <f t="shared" si="3"/>
        <v>ESPANOL</v>
      </c>
      <c r="C92" s="6" t="str">
        <f t="shared" si="4"/>
        <v>USMA</v>
      </c>
      <c r="D92" s="6" t="str">
        <f t="shared" si="5"/>
        <v>ERIKA MARCELA</v>
      </c>
      <c r="E92" s="66" t="s">
        <v>248</v>
      </c>
      <c r="F92" s="67">
        <v>1010208096</v>
      </c>
      <c r="G92" s="68">
        <v>45506</v>
      </c>
      <c r="H92" s="69">
        <v>3505296872</v>
      </c>
      <c r="I92" s="70" t="s">
        <v>110</v>
      </c>
      <c r="J92" s="71" t="s">
        <v>249</v>
      </c>
      <c r="K92" s="70" t="s">
        <v>250</v>
      </c>
      <c r="L92" s="66"/>
      <c r="M92" s="66"/>
      <c r="N92" s="66"/>
      <c r="O92" s="66">
        <v>664</v>
      </c>
      <c r="P92" s="72">
        <v>6450000</v>
      </c>
      <c r="Q92" s="73">
        <v>115403</v>
      </c>
      <c r="R92" s="66"/>
      <c r="S92" s="66"/>
      <c r="T92" s="66"/>
      <c r="U92" s="66"/>
      <c r="V92" s="66"/>
      <c r="W92" s="70" t="s">
        <v>33</v>
      </c>
      <c r="X92" s="70">
        <v>10</v>
      </c>
      <c r="Y92" s="66" t="s">
        <v>34</v>
      </c>
      <c r="Z92" s="74">
        <v>45657</v>
      </c>
      <c r="AA92" s="68">
        <f>_xlfn.XLOOKUP(F92,[1]Contratos_2024!$K:$K,[1]Contratos_2024!$AK:$AK,0)</f>
        <v>45555</v>
      </c>
      <c r="AB92" s="68">
        <f>_xlfn.XLOOKUP(F92,[1]Contratos_2024!$K:$K,[1]Contratos_2024!$AL:$AL,0)</f>
        <v>45657</v>
      </c>
    </row>
    <row r="93" spans="1:28" s="12" customFormat="1" ht="15" hidden="1" customHeight="1">
      <c r="A93" s="6">
        <f>ROWS($A$2:A93)</f>
        <v>92</v>
      </c>
      <c r="B93" s="6" t="str">
        <f t="shared" si="3"/>
        <v>CAMACHO</v>
      </c>
      <c r="C93" s="6" t="str">
        <f t="shared" si="4"/>
        <v>MORENO</v>
      </c>
      <c r="D93" s="6" t="str">
        <f t="shared" si="5"/>
        <v>FERNEY</v>
      </c>
      <c r="E93" s="75" t="s">
        <v>251</v>
      </c>
      <c r="F93" s="77">
        <v>1024507920</v>
      </c>
      <c r="G93" s="68">
        <v>45498</v>
      </c>
      <c r="H93" s="78">
        <v>3108546608</v>
      </c>
      <c r="I93" s="79" t="s">
        <v>124</v>
      </c>
      <c r="J93" s="71" t="s">
        <v>252</v>
      </c>
      <c r="K93" s="70" t="s">
        <v>59</v>
      </c>
      <c r="L93" s="66"/>
      <c r="M93" s="66"/>
      <c r="N93" s="66"/>
      <c r="O93" s="66">
        <v>635</v>
      </c>
      <c r="P93" s="72">
        <v>2850000</v>
      </c>
      <c r="Q93" s="70">
        <v>104074</v>
      </c>
      <c r="R93" s="66"/>
      <c r="S93" s="66"/>
      <c r="T93" s="66"/>
      <c r="U93" s="66"/>
      <c r="V93" s="66"/>
      <c r="W93" s="70" t="s">
        <v>33</v>
      </c>
      <c r="X93" s="70">
        <v>10</v>
      </c>
      <c r="Y93" s="66" t="s">
        <v>34</v>
      </c>
      <c r="Z93" s="74">
        <v>45657</v>
      </c>
      <c r="AA93" s="68">
        <f>_xlfn.XLOOKUP(F93,[1]Contratos_2024!$K:$K,[1]Contratos_2024!$AK:$AK,0)</f>
        <v>45552</v>
      </c>
      <c r="AB93" s="68">
        <f>_xlfn.XLOOKUP(F93,[1]Contratos_2024!$K:$K,[1]Contratos_2024!$AL:$AL,0)</f>
        <v>45657</v>
      </c>
    </row>
    <row r="94" spans="1:28" s="12" customFormat="1" ht="15" hidden="1" customHeight="1">
      <c r="A94" s="6">
        <f>ROWS($A$2:A94)</f>
        <v>93</v>
      </c>
      <c r="B94" s="6" t="str">
        <f t="shared" si="3"/>
        <v>LAGOS</v>
      </c>
      <c r="C94" s="6" t="str">
        <f t="shared" si="4"/>
        <v>NIÑO</v>
      </c>
      <c r="D94" s="6" t="str">
        <f t="shared" si="5"/>
        <v>FRANCY ANDREA</v>
      </c>
      <c r="E94" s="66" t="s">
        <v>253</v>
      </c>
      <c r="F94" s="67">
        <v>1082998506</v>
      </c>
      <c r="G94" s="68">
        <v>45498</v>
      </c>
      <c r="H94" s="69">
        <v>3133711101</v>
      </c>
      <c r="I94" s="70" t="s">
        <v>110</v>
      </c>
      <c r="J94" s="71" t="s">
        <v>254</v>
      </c>
      <c r="K94" s="70" t="s">
        <v>255</v>
      </c>
      <c r="L94" s="66"/>
      <c r="M94" s="66"/>
      <c r="N94" s="66"/>
      <c r="O94" s="66">
        <v>619</v>
      </c>
      <c r="P94" s="72">
        <v>8000000</v>
      </c>
      <c r="Q94" s="70">
        <v>115119</v>
      </c>
      <c r="R94" s="66"/>
      <c r="S94" s="66"/>
      <c r="T94" s="66"/>
      <c r="U94" s="66"/>
      <c r="V94" s="66"/>
      <c r="W94" s="70" t="s">
        <v>33</v>
      </c>
      <c r="X94" s="70">
        <v>21</v>
      </c>
      <c r="Y94" s="66" t="s">
        <v>34</v>
      </c>
      <c r="Z94" s="74">
        <v>45657</v>
      </c>
      <c r="AA94" s="68">
        <f>_xlfn.XLOOKUP(F94,[1]Contratos_2024!$K:$K,[1]Contratos_2024!$AK:$AK,0)</f>
        <v>45552</v>
      </c>
      <c r="AB94" s="68">
        <f>_xlfn.XLOOKUP(F94,[1]Contratos_2024!$K:$K,[1]Contratos_2024!$AL:$AL,0)</f>
        <v>45657</v>
      </c>
    </row>
    <row r="95" spans="1:28" s="12" customFormat="1" ht="15" hidden="1" customHeight="1">
      <c r="A95" s="6">
        <f>ROWS($A$2:A95)</f>
        <v>94</v>
      </c>
      <c r="B95" s="6" t="str">
        <f t="shared" si="3"/>
        <v>CUADROS</v>
      </c>
      <c r="C95" s="6" t="str">
        <f t="shared" si="4"/>
        <v>GUATAQUIRA</v>
      </c>
      <c r="D95" s="6" t="str">
        <f t="shared" si="5"/>
        <v>FRANK JAMIR</v>
      </c>
      <c r="E95" s="66" t="s">
        <v>256</v>
      </c>
      <c r="F95" s="76">
        <v>1015394640</v>
      </c>
      <c r="G95" s="68"/>
      <c r="H95" s="69">
        <v>3118635709</v>
      </c>
      <c r="I95" s="70"/>
      <c r="J95" s="70"/>
      <c r="K95" s="70"/>
      <c r="L95" s="66"/>
      <c r="M95" s="66"/>
      <c r="N95" s="66"/>
      <c r="O95" s="66"/>
      <c r="P95" s="72"/>
      <c r="Q95" s="70">
        <v>118657</v>
      </c>
      <c r="R95" s="66"/>
      <c r="S95" s="66"/>
      <c r="T95" s="66"/>
      <c r="U95" s="66"/>
      <c r="V95" s="66"/>
      <c r="W95" s="70" t="s">
        <v>33</v>
      </c>
      <c r="X95" s="70">
        <v>19</v>
      </c>
      <c r="Y95" s="66"/>
      <c r="Z95" s="74">
        <v>45657</v>
      </c>
      <c r="AA95" s="68"/>
      <c r="AB95" s="68">
        <f>_xlfn.XLOOKUP(F95,[1]Contratos_2024!$K:$K,[1]Contratos_2024!$AL:$AL,0)</f>
        <v>45539</v>
      </c>
    </row>
    <row r="96" spans="1:28" ht="15" hidden="1" customHeight="1">
      <c r="A96" s="64">
        <f>ROWS($A$2:A96)</f>
        <v>95</v>
      </c>
      <c r="B96" s="64" t="str">
        <f t="shared" si="3"/>
        <v>CUBIDES</v>
      </c>
      <c r="C96" s="64" t="str">
        <f t="shared" si="4"/>
        <v>MORALES</v>
      </c>
      <c r="D96" s="64" t="str">
        <f t="shared" si="5"/>
        <v>FREDY</v>
      </c>
      <c r="E96" s="66" t="s">
        <v>257</v>
      </c>
      <c r="F96" s="67">
        <v>80149699</v>
      </c>
      <c r="G96" s="68">
        <v>45506</v>
      </c>
      <c r="H96" s="69">
        <v>3212338154</v>
      </c>
      <c r="I96" s="70" t="s">
        <v>65</v>
      </c>
      <c r="J96" s="71" t="s">
        <v>258</v>
      </c>
      <c r="K96" s="70"/>
      <c r="L96" s="66"/>
      <c r="M96" s="66"/>
      <c r="N96" s="66"/>
      <c r="O96" s="66">
        <v>615</v>
      </c>
      <c r="P96" s="72">
        <v>4000000</v>
      </c>
      <c r="Q96" s="82">
        <v>115130</v>
      </c>
      <c r="R96" s="66"/>
      <c r="S96" s="66"/>
      <c r="T96" s="66"/>
      <c r="U96" s="66"/>
      <c r="V96" s="66"/>
      <c r="W96" s="70" t="s">
        <v>33</v>
      </c>
      <c r="X96" s="70">
        <v>10</v>
      </c>
      <c r="Y96" s="66" t="s">
        <v>34</v>
      </c>
      <c r="Z96" s="74">
        <v>45657</v>
      </c>
      <c r="AA96" s="68">
        <f>_xlfn.XLOOKUP(F96,[1]Contratos_2024!$K:$K,[1]Contratos_2024!$AK:$AK,0)</f>
        <v>45544</v>
      </c>
      <c r="AB96" s="68">
        <f>_xlfn.XLOOKUP(F96,[1]Contratos_2024!$K:$K,[1]Contratos_2024!$AL:$AL,0)</f>
        <v>45657</v>
      </c>
    </row>
    <row r="97" spans="1:28" ht="15" hidden="1" customHeight="1">
      <c r="A97" s="64">
        <f>ROWS($A$2:A97)</f>
        <v>96</v>
      </c>
      <c r="B97" s="64" t="str">
        <f t="shared" si="3"/>
        <v>PEÑALOZA</v>
      </c>
      <c r="C97" s="64" t="str">
        <f t="shared" si="4"/>
        <v>ORTIZ</v>
      </c>
      <c r="D97" s="64" t="str">
        <f t="shared" si="5"/>
        <v>GABRIELA</v>
      </c>
      <c r="E97" s="75" t="s">
        <v>259</v>
      </c>
      <c r="F97" s="67">
        <v>1013105136</v>
      </c>
      <c r="G97" s="68">
        <v>45498</v>
      </c>
      <c r="H97" s="78">
        <v>3177859100</v>
      </c>
      <c r="I97" s="79" t="s">
        <v>260</v>
      </c>
      <c r="J97" s="71" t="s">
        <v>261</v>
      </c>
      <c r="K97" s="70"/>
      <c r="L97" s="66"/>
      <c r="M97" s="66"/>
      <c r="N97" s="66"/>
      <c r="O97" s="66">
        <v>606</v>
      </c>
      <c r="P97" s="72">
        <v>3340000</v>
      </c>
      <c r="Q97" s="70">
        <v>115211</v>
      </c>
      <c r="R97" s="66"/>
      <c r="S97" s="66"/>
      <c r="T97" s="66"/>
      <c r="U97" s="66"/>
      <c r="V97" s="66"/>
      <c r="W97" s="70" t="s">
        <v>33</v>
      </c>
      <c r="X97" s="70">
        <v>19</v>
      </c>
      <c r="Y97" s="66" t="s">
        <v>34</v>
      </c>
      <c r="Z97" s="74">
        <v>45657</v>
      </c>
      <c r="AA97" s="68">
        <f>_xlfn.XLOOKUP(F97,[1]Contratos_2024!$K:$K,[1]Contratos_2024!$AK:$AK,0)</f>
        <v>45544</v>
      </c>
      <c r="AB97" s="68">
        <f>_xlfn.XLOOKUP(F97,[1]Contratos_2024!$K:$K,[1]Contratos_2024!$AL:$AL,0)</f>
        <v>45657</v>
      </c>
    </row>
    <row r="98" spans="1:28" s="11" customFormat="1" ht="15" customHeight="1">
      <c r="A98" s="94">
        <f>ROWS($A$2:A98)</f>
        <v>97</v>
      </c>
      <c r="B98" s="94" t="str">
        <f t="shared" si="3"/>
        <v>MAHECHA</v>
      </c>
      <c r="C98" s="94" t="str">
        <f t="shared" si="4"/>
        <v>GUEVARA</v>
      </c>
      <c r="D98" s="94" t="str">
        <f t="shared" si="5"/>
        <v>GELBER HUMBERTO</v>
      </c>
      <c r="E98" s="16" t="s">
        <v>262</v>
      </c>
      <c r="F98" s="54">
        <v>80443616</v>
      </c>
      <c r="G98" s="34"/>
      <c r="H98" s="62">
        <v>3145608486</v>
      </c>
      <c r="I98" s="31"/>
      <c r="J98" s="31"/>
      <c r="K98" s="31" t="s">
        <v>38</v>
      </c>
      <c r="L98" s="16"/>
      <c r="M98" s="16"/>
      <c r="N98" s="16"/>
      <c r="O98" s="16"/>
      <c r="P98" s="45"/>
      <c r="Q98" s="33">
        <v>118592</v>
      </c>
      <c r="R98" s="16"/>
      <c r="S98" s="16"/>
      <c r="T98" s="16">
        <v>3432</v>
      </c>
      <c r="U98" s="16"/>
      <c r="V98" s="16"/>
      <c r="W98" s="31"/>
      <c r="X98" s="31">
        <v>16</v>
      </c>
      <c r="Y98" s="16"/>
      <c r="Z98" s="32"/>
      <c r="AA98" s="34">
        <f>_xlfn.XLOOKUP(F98,[1]Contratos_2024!$K:$K,[1]Contratos_2024!$AK:$AK,0)</f>
        <v>0</v>
      </c>
      <c r="AB98" s="34">
        <f>_xlfn.XLOOKUP(F98,[1]Contratos_2024!$K:$K,[1]Contratos_2024!$AL:$AL,0)</f>
        <v>0</v>
      </c>
    </row>
    <row r="99" spans="1:28" ht="15" hidden="1" customHeight="1">
      <c r="A99" s="64">
        <f>ROWS($A$2:A99)</f>
        <v>98</v>
      </c>
      <c r="B99" s="64" t="str">
        <f t="shared" si="3"/>
        <v>CAMELO</v>
      </c>
      <c r="C99" s="64" t="str">
        <f t="shared" si="4"/>
        <v>PEÑALOZA</v>
      </c>
      <c r="D99" s="64" t="str">
        <f t="shared" si="5"/>
        <v xml:space="preserve">GERARDO </v>
      </c>
      <c r="E99" s="66" t="s">
        <v>263</v>
      </c>
      <c r="F99" s="76">
        <v>80155894</v>
      </c>
      <c r="G99" s="68"/>
      <c r="H99" s="69">
        <v>3208653284</v>
      </c>
      <c r="I99" s="70"/>
      <c r="J99" s="70"/>
      <c r="K99" s="70"/>
      <c r="L99" s="66"/>
      <c r="M99" s="66"/>
      <c r="N99" s="66"/>
      <c r="O99" s="66">
        <v>571</v>
      </c>
      <c r="P99" s="72"/>
      <c r="Q99" s="70">
        <v>110636</v>
      </c>
      <c r="R99" s="66"/>
      <c r="S99" s="66"/>
      <c r="T99" s="66"/>
      <c r="U99" s="66"/>
      <c r="V99" s="66"/>
      <c r="W99" s="66" t="s">
        <v>33</v>
      </c>
      <c r="X99" s="70">
        <v>19</v>
      </c>
      <c r="Y99" s="66" t="s">
        <v>34</v>
      </c>
      <c r="Z99" s="74">
        <v>45612</v>
      </c>
      <c r="AA99" s="68">
        <f>_xlfn.XLOOKUP(F99,[1]Contratos_2024!$K:$K,[1]Contratos_2024!$AK:$AK,0)</f>
        <v>45490</v>
      </c>
      <c r="AB99" s="68">
        <f>_xlfn.XLOOKUP(F99,[1]Contratos_2024!$K:$K,[1]Contratos_2024!$AL:$AL,0)</f>
        <v>45612</v>
      </c>
    </row>
    <row r="100" spans="1:28" ht="15" customHeight="1">
      <c r="A100" s="94">
        <f>ROWS($A$2:A100)</f>
        <v>99</v>
      </c>
      <c r="B100" s="94" t="str">
        <f t="shared" si="3"/>
        <v>RODRIGUEZ</v>
      </c>
      <c r="C100" s="94" t="str">
        <f t="shared" si="4"/>
        <v>JIMENEZ</v>
      </c>
      <c r="D100" s="94" t="str">
        <f t="shared" si="5"/>
        <v>GERMAN AUGUSTO</v>
      </c>
      <c r="E100" s="30" t="s">
        <v>264</v>
      </c>
      <c r="F100" s="55">
        <v>79434029</v>
      </c>
      <c r="G100" s="34"/>
      <c r="H100" s="55">
        <v>3153509975</v>
      </c>
      <c r="I100" s="31"/>
      <c r="J100" s="31"/>
      <c r="K100" s="31"/>
      <c r="L100" s="16"/>
      <c r="M100" s="16"/>
      <c r="N100" s="16"/>
      <c r="O100" s="16"/>
      <c r="P100" s="95"/>
      <c r="Q100" s="33">
        <v>120107</v>
      </c>
      <c r="R100" s="16"/>
      <c r="S100" s="16"/>
      <c r="T100" s="16"/>
      <c r="U100" s="16"/>
      <c r="V100" s="16"/>
      <c r="W100" s="16"/>
      <c r="X100" s="31">
        <v>34</v>
      </c>
      <c r="Y100" s="16"/>
      <c r="Z100" s="32"/>
      <c r="AA100" s="34">
        <f>_xlfn.XLOOKUP(F100,[1]Contratos_2024!$K:$K,[1]Contratos_2024!$AK:$AK,0)</f>
        <v>0</v>
      </c>
      <c r="AB100" s="34">
        <f>_xlfn.XLOOKUP(F100,[1]Contratos_2024!$K:$K,[1]Contratos_2024!$AL:$AL,0)</f>
        <v>0</v>
      </c>
    </row>
    <row r="101" spans="1:28" s="12" customFormat="1" ht="15" hidden="1" customHeight="1">
      <c r="A101" s="6">
        <f>ROWS($A$2:A101)</f>
        <v>100</v>
      </c>
      <c r="B101" s="6" t="str">
        <f t="shared" si="3"/>
        <v>CEBALLOS</v>
      </c>
      <c r="C101" s="6" t="str">
        <f t="shared" si="4"/>
        <v>ABELLO</v>
      </c>
      <c r="D101" s="6" t="str">
        <f t="shared" si="5"/>
        <v>GERMAN EDUARDO</v>
      </c>
      <c r="E101" s="66" t="s">
        <v>265</v>
      </c>
      <c r="F101" s="76">
        <v>1030663740</v>
      </c>
      <c r="G101" s="68"/>
      <c r="H101" s="69">
        <v>3232260405</v>
      </c>
      <c r="I101" s="70"/>
      <c r="J101" s="70" t="s">
        <v>266</v>
      </c>
      <c r="K101" s="70"/>
      <c r="L101" s="66"/>
      <c r="M101" s="66"/>
      <c r="N101" s="66"/>
      <c r="O101" s="66"/>
      <c r="P101" s="72"/>
      <c r="Q101" s="70">
        <v>120031</v>
      </c>
      <c r="R101" s="66"/>
      <c r="S101" s="66"/>
      <c r="T101" s="66"/>
      <c r="U101" s="66"/>
      <c r="V101" s="66"/>
      <c r="W101" s="66" t="s">
        <v>33</v>
      </c>
      <c r="X101" s="70">
        <v>16</v>
      </c>
      <c r="Y101" s="66" t="s">
        <v>82</v>
      </c>
      <c r="Z101" s="74">
        <v>45649</v>
      </c>
      <c r="AA101" s="68">
        <f>_xlfn.XLOOKUP(F101,[1]Contratos_2024!$K:$K,[1]Contratos_2024!$AK:$AK,0)</f>
        <v>45467</v>
      </c>
      <c r="AB101" s="68">
        <f>_xlfn.XLOOKUP(F101,[1]Contratos_2024!$K:$K,[1]Contratos_2024!$AL:$AL,0)</f>
        <v>45649</v>
      </c>
    </row>
    <row r="102" spans="1:28" s="12" customFormat="1" ht="15" hidden="1" customHeight="1">
      <c r="A102" s="6">
        <f>ROWS($A$2:A102)</f>
        <v>101</v>
      </c>
      <c r="B102" s="6" t="str">
        <f t="shared" si="3"/>
        <v>RUBIO</v>
      </c>
      <c r="C102" s="6" t="str">
        <f t="shared" si="4"/>
        <v>RODRIGUEZ</v>
      </c>
      <c r="D102" s="6" t="str">
        <f t="shared" si="5"/>
        <v>GINA MARCELA</v>
      </c>
      <c r="E102" s="66" t="s">
        <v>267</v>
      </c>
      <c r="F102" s="76">
        <v>52206710</v>
      </c>
      <c r="G102" s="68"/>
      <c r="H102" s="69">
        <v>3105772196</v>
      </c>
      <c r="I102" s="70"/>
      <c r="J102" s="70"/>
      <c r="K102" s="70"/>
      <c r="L102" s="66"/>
      <c r="M102" s="66"/>
      <c r="N102" s="66"/>
      <c r="O102" s="66"/>
      <c r="P102" s="72"/>
      <c r="Q102" s="70">
        <v>119915</v>
      </c>
      <c r="R102" s="66"/>
      <c r="S102" s="66"/>
      <c r="T102" s="66"/>
      <c r="U102" s="66"/>
      <c r="V102" s="66"/>
      <c r="W102" s="66" t="s">
        <v>33</v>
      </c>
      <c r="X102" s="70">
        <v>19</v>
      </c>
      <c r="Y102" s="66" t="s">
        <v>34</v>
      </c>
      <c r="Z102" s="74">
        <v>45618</v>
      </c>
      <c r="AA102" s="68">
        <f>_xlfn.XLOOKUP(F102,[1]Contratos_2024!$K:$K,[1]Contratos_2024!$AK:$AK,0)</f>
        <v>45435</v>
      </c>
      <c r="AB102" s="68">
        <f>_xlfn.XLOOKUP(F102,[1]Contratos_2024!$K:$K,[1]Contratos_2024!$AL:$AL,0)</f>
        <v>45618</v>
      </c>
    </row>
    <row r="103" spans="1:28" s="12" customFormat="1" ht="15" hidden="1" customHeight="1">
      <c r="A103" s="6">
        <f>ROWS($A$2:A103)</f>
        <v>102</v>
      </c>
      <c r="B103" s="6" t="str">
        <f t="shared" si="3"/>
        <v>CASTAÑEDA</v>
      </c>
      <c r="C103" s="6" t="str">
        <f t="shared" si="4"/>
        <v>GLORIA</v>
      </c>
      <c r="D103" s="6" t="str">
        <f t="shared" si="5"/>
        <v>ALEJANDRA</v>
      </c>
      <c r="E103" s="66" t="s">
        <v>268</v>
      </c>
      <c r="F103" s="76">
        <v>1030546484</v>
      </c>
      <c r="G103" s="68"/>
      <c r="H103" s="69">
        <v>3219727470</v>
      </c>
      <c r="I103" s="70"/>
      <c r="J103" s="70"/>
      <c r="K103" s="70"/>
      <c r="L103" s="66"/>
      <c r="M103" s="66"/>
      <c r="N103" s="66"/>
      <c r="O103" s="66"/>
      <c r="P103" s="72"/>
      <c r="Q103" s="70" t="s">
        <v>269</v>
      </c>
      <c r="R103" s="66"/>
      <c r="S103" s="66"/>
      <c r="T103" s="66"/>
      <c r="U103" s="66"/>
      <c r="V103" s="66"/>
      <c r="W103" s="66" t="s">
        <v>33</v>
      </c>
      <c r="X103" s="70">
        <v>19</v>
      </c>
      <c r="Y103" s="66" t="s">
        <v>34</v>
      </c>
      <c r="Z103" s="74"/>
      <c r="AA103" s="68">
        <f>_xlfn.XLOOKUP(F103,[1]Contratos_2024!$K:$K,[1]Contratos_2024!$AK:$AK,0)</f>
        <v>45489</v>
      </c>
      <c r="AB103" s="68">
        <f>_xlfn.XLOOKUP(F103,[1]Contratos_2024!$K:$K,[1]Contratos_2024!$AL:$AL,0)</f>
        <v>45611</v>
      </c>
    </row>
    <row r="104" spans="1:28" s="7" customFormat="1" ht="15" hidden="1" customHeight="1">
      <c r="A104" s="6">
        <f>ROWS($A$2:A104)</f>
        <v>103</v>
      </c>
      <c r="B104" s="6" t="str">
        <f t="shared" si="3"/>
        <v>CASTILLO</v>
      </c>
      <c r="C104" s="6" t="str">
        <f t="shared" si="4"/>
        <v>ESCOBAR</v>
      </c>
      <c r="D104" s="6" t="str">
        <f t="shared" si="5"/>
        <v>GUSTAVO ADOLFO</v>
      </c>
      <c r="E104" s="146" t="s">
        <v>270</v>
      </c>
      <c r="F104" s="147">
        <v>79211392</v>
      </c>
      <c r="G104" s="148"/>
      <c r="H104" s="149">
        <v>3112083821</v>
      </c>
      <c r="I104" s="150" t="s">
        <v>271</v>
      </c>
      <c r="J104" s="154"/>
      <c r="K104" s="150" t="s">
        <v>272</v>
      </c>
      <c r="L104" s="146"/>
      <c r="M104" s="146"/>
      <c r="N104" s="146"/>
      <c r="O104" s="146">
        <v>786</v>
      </c>
      <c r="P104" s="151"/>
      <c r="Q104" s="150">
        <v>118646</v>
      </c>
      <c r="R104" s="146"/>
      <c r="S104" s="146"/>
      <c r="T104" s="146">
        <v>3443</v>
      </c>
      <c r="U104" s="146"/>
      <c r="V104" s="146"/>
      <c r="W104" s="146" t="s">
        <v>33</v>
      </c>
      <c r="X104" s="150">
        <v>10</v>
      </c>
      <c r="Y104" s="146" t="s">
        <v>34</v>
      </c>
      <c r="Z104" s="153" t="s">
        <v>80</v>
      </c>
      <c r="AA104" s="148">
        <f>_xlfn.XLOOKUP(F104,[1]Contratos_2024!$K:$K,[1]Contratos_2024!$AK:$AK,0)</f>
        <v>0</v>
      </c>
      <c r="AB104" s="148">
        <v>45657</v>
      </c>
    </row>
    <row r="105" spans="1:28" s="12" customFormat="1" ht="15" hidden="1" customHeight="1">
      <c r="A105" s="64">
        <f>ROWS($A$2:A105)</f>
        <v>104</v>
      </c>
      <c r="B105" s="64" t="str">
        <f t="shared" si="3"/>
        <v>AMEZQUITA</v>
      </c>
      <c r="C105" s="64" t="str">
        <f t="shared" si="4"/>
        <v>GAMA</v>
      </c>
      <c r="D105" s="64" t="str">
        <f t="shared" si="5"/>
        <v>HARRISON</v>
      </c>
      <c r="E105" s="66" t="s">
        <v>273</v>
      </c>
      <c r="F105" s="76">
        <v>1032431123</v>
      </c>
      <c r="G105" s="68"/>
      <c r="H105" s="69"/>
      <c r="I105" s="70"/>
      <c r="J105" s="70"/>
      <c r="K105" s="70"/>
      <c r="L105" s="66"/>
      <c r="M105" s="66"/>
      <c r="N105" s="66"/>
      <c r="O105" s="66">
        <v>684</v>
      </c>
      <c r="P105" s="72"/>
      <c r="Q105" s="70">
        <v>117225</v>
      </c>
      <c r="R105" s="66"/>
      <c r="S105" s="66"/>
      <c r="T105" s="66">
        <v>3370</v>
      </c>
      <c r="U105" s="66"/>
      <c r="V105" s="66"/>
      <c r="W105" s="66" t="s">
        <v>33</v>
      </c>
      <c r="X105" s="70">
        <v>14</v>
      </c>
      <c r="Y105" s="66" t="s">
        <v>34</v>
      </c>
      <c r="Z105" s="74">
        <v>45657</v>
      </c>
      <c r="AA105" s="68">
        <v>45587</v>
      </c>
      <c r="AB105" s="68">
        <f>_xlfn.XLOOKUP(F105,[1]Contratos_2024!$K:$K,[1]Contratos_2024!$AL:$AL,0)</f>
        <v>0</v>
      </c>
    </row>
    <row r="106" spans="1:28" s="7" customFormat="1" ht="15" hidden="1" customHeight="1">
      <c r="A106" s="6">
        <f>ROWS($A$2:A106)</f>
        <v>105</v>
      </c>
      <c r="B106" s="6" t="str">
        <f t="shared" si="3"/>
        <v>GARCIA</v>
      </c>
      <c r="C106" s="6" t="str">
        <f t="shared" si="4"/>
        <v>SEPULVEDA</v>
      </c>
      <c r="D106" s="6" t="str">
        <f t="shared" si="5"/>
        <v>HARVEY FABIAN</v>
      </c>
      <c r="E106" s="146" t="s">
        <v>274</v>
      </c>
      <c r="F106" s="147">
        <v>80722958</v>
      </c>
      <c r="G106" s="148"/>
      <c r="H106" s="149">
        <v>3165784751</v>
      </c>
      <c r="I106" s="150"/>
      <c r="J106" s="150"/>
      <c r="K106" s="150"/>
      <c r="L106" s="146"/>
      <c r="M106" s="146"/>
      <c r="N106" s="146"/>
      <c r="O106" s="146"/>
      <c r="P106" s="151"/>
      <c r="Q106" s="150">
        <v>118648</v>
      </c>
      <c r="R106" s="146"/>
      <c r="S106" s="146"/>
      <c r="T106" s="146">
        <v>3430</v>
      </c>
      <c r="U106" s="146"/>
      <c r="V106" s="146"/>
      <c r="W106" s="150" t="s">
        <v>33</v>
      </c>
      <c r="X106" s="150">
        <v>10</v>
      </c>
      <c r="Y106" s="146" t="s">
        <v>34</v>
      </c>
      <c r="Z106" s="153" t="s">
        <v>80</v>
      </c>
      <c r="AA106" s="148"/>
      <c r="AB106" s="148">
        <v>45679</v>
      </c>
    </row>
    <row r="107" spans="1:28" s="12" customFormat="1" ht="15" hidden="1" customHeight="1">
      <c r="A107" s="64">
        <f>ROWS($A$2:A107)</f>
        <v>106</v>
      </c>
      <c r="B107" s="64" t="str">
        <f t="shared" si="3"/>
        <v>ARIAS</v>
      </c>
      <c r="C107" s="64" t="str">
        <f t="shared" si="4"/>
        <v>MORENO</v>
      </c>
      <c r="D107" s="64" t="str">
        <f t="shared" si="5"/>
        <v>GINNA ANDUKLEY</v>
      </c>
      <c r="E107" s="66" t="s">
        <v>275</v>
      </c>
      <c r="F107" s="76">
        <v>53029549</v>
      </c>
      <c r="G107" s="68">
        <v>45521</v>
      </c>
      <c r="H107" s="69">
        <v>3016316408</v>
      </c>
      <c r="I107" s="70"/>
      <c r="J107" s="70"/>
      <c r="K107" s="70"/>
      <c r="L107" s="66"/>
      <c r="M107" s="66"/>
      <c r="N107" s="66"/>
      <c r="O107" s="66"/>
      <c r="P107" s="72"/>
      <c r="Q107" s="70">
        <v>116972</v>
      </c>
      <c r="R107" s="66"/>
      <c r="S107" s="66"/>
      <c r="T107" s="66">
        <v>3230</v>
      </c>
      <c r="U107" s="66"/>
      <c r="V107" s="66"/>
      <c r="W107" s="70" t="s">
        <v>33</v>
      </c>
      <c r="X107" s="70">
        <v>57</v>
      </c>
      <c r="Y107" s="66" t="s">
        <v>34</v>
      </c>
      <c r="Z107" s="74">
        <v>45657</v>
      </c>
      <c r="AA107" s="68">
        <v>45560</v>
      </c>
      <c r="AB107" s="68">
        <v>45657</v>
      </c>
    </row>
    <row r="108" spans="1:28" s="12" customFormat="1" ht="15" hidden="1" customHeight="1">
      <c r="A108" s="64">
        <f>ROWS($A$2:A108)</f>
        <v>107</v>
      </c>
      <c r="B108" s="64" t="str">
        <f t="shared" si="3"/>
        <v>CORTES</v>
      </c>
      <c r="C108" s="64" t="str">
        <f t="shared" si="4"/>
        <v>RAMIREZ</v>
      </c>
      <c r="D108" s="64" t="str">
        <f t="shared" si="5"/>
        <v>GIOVANNI ALBERTO</v>
      </c>
      <c r="E108" s="66" t="s">
        <v>276</v>
      </c>
      <c r="F108" s="76">
        <v>1030564162</v>
      </c>
      <c r="G108" s="68"/>
      <c r="H108" s="69">
        <v>3186340282</v>
      </c>
      <c r="I108" s="70"/>
      <c r="J108" s="70"/>
      <c r="K108" s="70"/>
      <c r="L108" s="66"/>
      <c r="M108" s="66"/>
      <c r="N108" s="66"/>
      <c r="O108" s="66">
        <v>687</v>
      </c>
      <c r="P108" s="72">
        <v>8150000</v>
      </c>
      <c r="Q108" s="70">
        <v>117237</v>
      </c>
      <c r="R108" s="66"/>
      <c r="S108" s="66"/>
      <c r="T108" s="66"/>
      <c r="U108" s="66"/>
      <c r="V108" s="66"/>
      <c r="W108" s="66" t="s">
        <v>33</v>
      </c>
      <c r="X108" s="70">
        <v>13</v>
      </c>
      <c r="Y108" s="66" t="s">
        <v>34</v>
      </c>
      <c r="Z108" s="74">
        <v>45657</v>
      </c>
      <c r="AA108" s="68" t="s">
        <v>277</v>
      </c>
      <c r="AB108" s="68">
        <v>45657</v>
      </c>
    </row>
    <row r="109" spans="1:28" ht="15" customHeight="1">
      <c r="A109" s="94">
        <f>ROWS($A$2:A109)</f>
        <v>108</v>
      </c>
      <c r="B109" s="94" t="str">
        <f t="shared" si="3"/>
        <v>AREVALO</v>
      </c>
      <c r="C109" s="94" t="str">
        <f t="shared" si="4"/>
        <v>MARTINEZ</v>
      </c>
      <c r="D109" s="94" t="str">
        <f t="shared" si="5"/>
        <v>HECTOR HERNAN</v>
      </c>
      <c r="E109" s="16" t="s">
        <v>278</v>
      </c>
      <c r="F109" s="54">
        <v>80741081</v>
      </c>
      <c r="G109" s="34"/>
      <c r="H109" s="62">
        <v>3202131817</v>
      </c>
      <c r="I109" s="31"/>
      <c r="J109" s="31"/>
      <c r="K109" s="31" t="s">
        <v>279</v>
      </c>
      <c r="L109" s="16" t="s">
        <v>103</v>
      </c>
      <c r="M109" s="16"/>
      <c r="N109" s="16"/>
      <c r="O109" s="16"/>
      <c r="P109" s="45"/>
      <c r="Q109" s="33">
        <v>119785</v>
      </c>
      <c r="R109" s="16"/>
      <c r="S109" s="16"/>
      <c r="T109" s="16"/>
      <c r="U109" s="16"/>
      <c r="V109" s="16"/>
      <c r="W109" s="16"/>
      <c r="X109" s="31">
        <v>19</v>
      </c>
      <c r="Y109" s="16"/>
      <c r="Z109" s="32"/>
      <c r="AA109" s="34">
        <f>_xlfn.XLOOKUP(F109,[1]Contratos_2024!$K:$K,[1]Contratos_2024!$AK:$AK,0)</f>
        <v>45386</v>
      </c>
      <c r="AB109" s="34">
        <f>_xlfn.XLOOKUP(F109,[1]Contratos_2024!$K:$K,[1]Contratos_2024!$AL:$AL,0)</f>
        <v>45507</v>
      </c>
    </row>
    <row r="110" spans="1:28" s="12" customFormat="1" ht="15" hidden="1" customHeight="1">
      <c r="A110" s="64">
        <f>ROWS($A$2:A110)</f>
        <v>109</v>
      </c>
      <c r="B110" s="64" t="str">
        <f t="shared" si="3"/>
        <v>CANCELADO</v>
      </c>
      <c r="C110" s="64" t="str">
        <f t="shared" si="4"/>
        <v>CARREÑO</v>
      </c>
      <c r="D110" s="64" t="str">
        <f t="shared" si="5"/>
        <v>HEIDY MARCELA</v>
      </c>
      <c r="E110" s="66" t="s">
        <v>280</v>
      </c>
      <c r="F110" s="67">
        <v>52271479</v>
      </c>
      <c r="G110" s="68">
        <v>45506</v>
      </c>
      <c r="H110" s="69">
        <v>3167853002</v>
      </c>
      <c r="I110" s="70" t="s">
        <v>73</v>
      </c>
      <c r="J110" s="71" t="s">
        <v>281</v>
      </c>
      <c r="K110" s="70" t="s">
        <v>282</v>
      </c>
      <c r="L110" s="66"/>
      <c r="M110" s="66"/>
      <c r="N110" s="66"/>
      <c r="O110" s="66">
        <v>599</v>
      </c>
      <c r="P110" s="80">
        <v>6000000</v>
      </c>
      <c r="Q110" s="70">
        <v>115289</v>
      </c>
      <c r="R110" s="66"/>
      <c r="S110" s="66"/>
      <c r="T110" s="66"/>
      <c r="U110" s="66"/>
      <c r="V110" s="66"/>
      <c r="W110" s="70" t="s">
        <v>33</v>
      </c>
      <c r="X110" s="70">
        <v>10</v>
      </c>
      <c r="Y110" s="66" t="s">
        <v>34</v>
      </c>
      <c r="Z110" s="74">
        <v>45657</v>
      </c>
      <c r="AA110" s="68">
        <f>_xlfn.XLOOKUP(F110,[1]Contratos_2024!$K:$K,[1]Contratos_2024!$AK:$AK,0)</f>
        <v>45551</v>
      </c>
      <c r="AB110" s="68">
        <f>_xlfn.XLOOKUP(F110,[1]Contratos_2024!$K:$K,[1]Contratos_2024!$AL:$AL,0)</f>
        <v>45657</v>
      </c>
    </row>
    <row r="111" spans="1:28" s="12" customFormat="1" ht="15" hidden="1" customHeight="1">
      <c r="A111" s="64">
        <f>ROWS($A$2:A111)</f>
        <v>110</v>
      </c>
      <c r="B111" s="64" t="str">
        <f t="shared" si="3"/>
        <v>BARRERA</v>
      </c>
      <c r="C111" s="64" t="str">
        <f t="shared" si="4"/>
        <v>SERRANO</v>
      </c>
      <c r="D111" s="64" t="str">
        <f t="shared" si="5"/>
        <v>HEIDY XIMENA</v>
      </c>
      <c r="E111" s="66" t="s">
        <v>283</v>
      </c>
      <c r="F111" s="67">
        <v>1136909646</v>
      </c>
      <c r="G111" s="68">
        <v>45517</v>
      </c>
      <c r="H111" s="69">
        <v>3134048103</v>
      </c>
      <c r="I111" s="70" t="s">
        <v>242</v>
      </c>
      <c r="J111" s="71" t="s">
        <v>284</v>
      </c>
      <c r="K111" s="70" t="s">
        <v>285</v>
      </c>
      <c r="L111" s="66"/>
      <c r="M111" s="66"/>
      <c r="N111" s="66"/>
      <c r="O111" s="66">
        <v>705</v>
      </c>
      <c r="P111" s="72">
        <v>2850000</v>
      </c>
      <c r="Q111" s="82">
        <v>116928</v>
      </c>
      <c r="R111" s="66"/>
      <c r="S111" s="66"/>
      <c r="T111" s="66"/>
      <c r="U111" s="66"/>
      <c r="V111" s="66"/>
      <c r="W111" s="70" t="s">
        <v>33</v>
      </c>
      <c r="X111" s="70">
        <v>19</v>
      </c>
      <c r="Y111" s="66" t="s">
        <v>34</v>
      </c>
      <c r="Z111" s="74">
        <v>45657</v>
      </c>
      <c r="AA111" s="68">
        <v>45581</v>
      </c>
      <c r="AB111" s="68">
        <v>45657</v>
      </c>
    </row>
    <row r="112" spans="1:28" s="12" customFormat="1" ht="15" hidden="1" customHeight="1">
      <c r="A112" s="64">
        <f>ROWS($A$2:A112)</f>
        <v>111</v>
      </c>
      <c r="B112" s="64" t="str">
        <f t="shared" si="3"/>
        <v>SANCHEZ</v>
      </c>
      <c r="C112" s="64" t="str">
        <f t="shared" si="4"/>
        <v>LOPEZ</v>
      </c>
      <c r="D112" s="64" t="str">
        <f t="shared" si="5"/>
        <v>GUSTAVO</v>
      </c>
      <c r="E112" s="66" t="s">
        <v>286</v>
      </c>
      <c r="F112" s="76">
        <v>1018443981</v>
      </c>
      <c r="G112" s="68"/>
      <c r="H112" s="69">
        <v>3108048527</v>
      </c>
      <c r="I112" s="70"/>
      <c r="J112" s="70"/>
      <c r="K112" s="70"/>
      <c r="L112" s="66"/>
      <c r="M112" s="66"/>
      <c r="N112" s="66"/>
      <c r="O112" s="66"/>
      <c r="P112" s="72"/>
      <c r="Q112" s="66">
        <v>118646</v>
      </c>
      <c r="R112" s="66"/>
      <c r="S112" s="66"/>
      <c r="T112" s="66">
        <v>3443</v>
      </c>
      <c r="U112" s="66"/>
      <c r="V112" s="66"/>
      <c r="W112" s="66" t="s">
        <v>33</v>
      </c>
      <c r="X112" s="70" t="s">
        <v>287</v>
      </c>
      <c r="Y112" s="66"/>
      <c r="Z112" s="74">
        <v>45630</v>
      </c>
      <c r="AA112" s="68"/>
      <c r="AB112" s="68">
        <f>_xlfn.XLOOKUP(F112,[1]Contratos_2024!$K:$K,[1]Contratos_2024!$AL:$AL,0)</f>
        <v>45630</v>
      </c>
    </row>
    <row r="113" spans="1:28" ht="15" hidden="1" customHeight="1">
      <c r="A113" s="64">
        <f>ROWS($A$2:A113)</f>
        <v>112</v>
      </c>
      <c r="B113" s="64" t="str">
        <f t="shared" si="3"/>
        <v>HENRY</v>
      </c>
      <c r="C113" s="64" t="str">
        <f t="shared" si="4"/>
        <v>OVIDIO</v>
      </c>
      <c r="D113" s="64" t="str">
        <f t="shared" si="5"/>
        <v>FLOREZ MORA</v>
      </c>
      <c r="E113" s="66" t="s">
        <v>288</v>
      </c>
      <c r="F113" s="76">
        <v>79058026</v>
      </c>
      <c r="G113" s="68">
        <v>45517</v>
      </c>
      <c r="H113" s="69">
        <v>3118503316</v>
      </c>
      <c r="I113" s="70"/>
      <c r="J113" s="70"/>
      <c r="K113" s="70"/>
      <c r="L113" s="66"/>
      <c r="M113" s="66"/>
      <c r="N113" s="66"/>
      <c r="O113" s="66">
        <v>709</v>
      </c>
      <c r="P113" s="72">
        <v>3380000</v>
      </c>
      <c r="Q113" s="70">
        <v>116982</v>
      </c>
      <c r="R113" s="66"/>
      <c r="S113" s="66"/>
      <c r="T113" s="66"/>
      <c r="U113" s="66"/>
      <c r="V113" s="66"/>
      <c r="W113" s="70" t="s">
        <v>33</v>
      </c>
      <c r="X113" s="70">
        <v>10</v>
      </c>
      <c r="Y113" s="66" t="s">
        <v>34</v>
      </c>
      <c r="Z113" s="74">
        <v>45657</v>
      </c>
      <c r="AA113" s="68">
        <f>_xlfn.XLOOKUP(F113,[1]Contratos_2024!$K:$K,[1]Contratos_2024!$AK:$AK,0)</f>
        <v>45567</v>
      </c>
      <c r="AB113" s="68">
        <f>_xlfn.XLOOKUP(F113,[1]Contratos_2024!$K:$K,[1]Contratos_2024!$AL:$AL,0)</f>
        <v>45657</v>
      </c>
    </row>
    <row r="114" spans="1:28" s="11" customFormat="1" ht="15" customHeight="1">
      <c r="A114" s="94">
        <f>ROWS($A$2:A114)</f>
        <v>113</v>
      </c>
      <c r="B114" s="94" t="str">
        <f t="shared" si="3"/>
        <v>CARDENAS</v>
      </c>
      <c r="C114" s="94" t="str">
        <f t="shared" si="4"/>
        <v>TOVAR</v>
      </c>
      <c r="D114" s="94" t="str">
        <f t="shared" si="5"/>
        <v>HUMBERTO</v>
      </c>
      <c r="E114" s="30" t="s">
        <v>289</v>
      </c>
      <c r="F114" s="55">
        <v>19406158</v>
      </c>
      <c r="G114" s="34"/>
      <c r="H114" s="63" t="s">
        <v>290</v>
      </c>
      <c r="I114" s="31"/>
      <c r="J114" s="31"/>
      <c r="K114" s="31"/>
      <c r="L114" s="16"/>
      <c r="M114" s="16"/>
      <c r="N114" s="16"/>
      <c r="O114" s="16"/>
      <c r="P114" s="45"/>
      <c r="Q114" s="33">
        <v>118627</v>
      </c>
      <c r="R114" s="16"/>
      <c r="S114" s="16"/>
      <c r="T114" s="16"/>
      <c r="U114" s="16"/>
      <c r="V114" s="16"/>
      <c r="W114" s="16"/>
      <c r="X114" s="31">
        <v>92</v>
      </c>
      <c r="Y114" s="16"/>
      <c r="Z114" s="32"/>
      <c r="AA114" s="34"/>
      <c r="AB114" s="34">
        <f>_xlfn.XLOOKUP(F114,[1]Contratos_2024!$K:$K,[1]Contratos_2024!$AL:$AL,0)</f>
        <v>0</v>
      </c>
    </row>
    <row r="115" spans="1:28" s="11" customFormat="1" ht="15" customHeight="1">
      <c r="A115" s="94">
        <f>ROWS($A$2:A115)</f>
        <v>114</v>
      </c>
      <c r="B115" s="94" t="str">
        <f t="shared" si="3"/>
        <v>MARTIN</v>
      </c>
      <c r="C115" s="94" t="str">
        <f t="shared" si="4"/>
        <v>MARTIN</v>
      </c>
      <c r="D115" s="94" t="str">
        <f t="shared" si="5"/>
        <v>ISMAEL</v>
      </c>
      <c r="E115" s="30" t="s">
        <v>291</v>
      </c>
      <c r="F115" s="54">
        <v>79610178</v>
      </c>
      <c r="G115" s="34"/>
      <c r="H115" s="62">
        <v>3103370617</v>
      </c>
      <c r="I115" s="36" t="s">
        <v>292</v>
      </c>
      <c r="J115" s="31"/>
      <c r="K115" s="31"/>
      <c r="L115" s="16"/>
      <c r="M115" s="16"/>
      <c r="N115" s="16"/>
      <c r="O115" s="16"/>
      <c r="P115" s="45"/>
      <c r="Q115" s="33">
        <v>120865</v>
      </c>
      <c r="R115" s="16"/>
      <c r="S115" s="16"/>
      <c r="T115" s="16"/>
      <c r="U115" s="16"/>
      <c r="V115" s="16"/>
      <c r="W115" s="31"/>
      <c r="X115" s="31">
        <v>10</v>
      </c>
      <c r="Y115" s="16"/>
      <c r="Z115" s="32"/>
      <c r="AA115" s="34"/>
      <c r="AB115" s="34">
        <f>_xlfn.XLOOKUP(F115,[1]Contratos_2024!$K:$K,[1]Contratos_2024!$AL:$AL,0)</f>
        <v>0</v>
      </c>
    </row>
    <row r="116" spans="1:28" s="12" customFormat="1" ht="15" hidden="1" customHeight="1">
      <c r="A116" s="64">
        <f>ROWS($A$2:A116)</f>
        <v>115</v>
      </c>
      <c r="B116" s="64" t="str">
        <f t="shared" si="3"/>
        <v>VARGAS</v>
      </c>
      <c r="C116" s="64" t="str">
        <f t="shared" si="4"/>
        <v>CUELLAR</v>
      </c>
      <c r="D116" s="64" t="str">
        <f t="shared" si="5"/>
        <v>IVAN ARTURO</v>
      </c>
      <c r="E116" s="66" t="s">
        <v>293</v>
      </c>
      <c r="F116" s="76">
        <v>79969466</v>
      </c>
      <c r="G116" s="68">
        <v>45498</v>
      </c>
      <c r="H116" s="69">
        <v>3013025483</v>
      </c>
      <c r="I116" s="70" t="s">
        <v>294</v>
      </c>
      <c r="J116" s="71" t="s">
        <v>295</v>
      </c>
      <c r="K116" s="70" t="s">
        <v>207</v>
      </c>
      <c r="L116" s="66"/>
      <c r="M116" s="66"/>
      <c r="N116" s="66"/>
      <c r="O116" s="66">
        <v>610</v>
      </c>
      <c r="P116" s="80">
        <v>7100000</v>
      </c>
      <c r="Q116" s="82">
        <v>115261</v>
      </c>
      <c r="R116" s="66"/>
      <c r="S116" s="66"/>
      <c r="T116" s="66"/>
      <c r="U116" s="66"/>
      <c r="V116" s="66"/>
      <c r="W116" s="70" t="s">
        <v>33</v>
      </c>
      <c r="X116" s="70">
        <v>10</v>
      </c>
      <c r="Y116" s="66" t="s">
        <v>34</v>
      </c>
      <c r="Z116" s="74">
        <v>45657</v>
      </c>
      <c r="AA116" s="68">
        <f>_xlfn.XLOOKUP(F116,[1]Contratos_2024!$K:$K,[1]Contratos_2024!$AK:$AK,0)</f>
        <v>45538</v>
      </c>
      <c r="AB116" s="68">
        <f>_xlfn.XLOOKUP(F116,[1]Contratos_2024!$K:$K,[1]Contratos_2024!$AL:$AL,0)</f>
        <v>45657</v>
      </c>
    </row>
    <row r="117" spans="1:28" s="11" customFormat="1" ht="15" customHeight="1">
      <c r="A117" s="94">
        <f>ROWS($A$2:A117)</f>
        <v>116</v>
      </c>
      <c r="B117" s="94" t="str">
        <f t="shared" si="3"/>
        <v>FIGUEROA</v>
      </c>
      <c r="C117" s="94" t="str">
        <f t="shared" si="4"/>
        <v>GIRAL</v>
      </c>
      <c r="D117" s="94" t="str">
        <f t="shared" si="5"/>
        <v>ANGEL IVAN</v>
      </c>
      <c r="E117" s="16" t="s">
        <v>296</v>
      </c>
      <c r="F117" s="54">
        <v>79217575</v>
      </c>
      <c r="G117" s="34"/>
      <c r="H117" s="54">
        <v>3118210284</v>
      </c>
      <c r="I117" s="31" t="s">
        <v>84</v>
      </c>
      <c r="J117" s="31"/>
      <c r="K117" s="31"/>
      <c r="L117" s="16"/>
      <c r="M117" s="16"/>
      <c r="N117" s="16"/>
      <c r="O117" s="16"/>
      <c r="P117" s="45"/>
      <c r="Q117" s="33">
        <v>119921</v>
      </c>
      <c r="R117" s="16"/>
      <c r="S117" s="16"/>
      <c r="T117" s="16"/>
      <c r="U117" s="16"/>
      <c r="V117" s="16"/>
      <c r="W117" s="16"/>
      <c r="X117" s="31">
        <v>88</v>
      </c>
      <c r="Y117" s="16"/>
      <c r="Z117" s="32"/>
      <c r="AA117" s="34"/>
      <c r="AB117" s="34">
        <f>_xlfn.XLOOKUP(F117,[1]Contratos_2024!$K:$K,[1]Contratos_2024!$AL:$AL,0)</f>
        <v>0</v>
      </c>
    </row>
    <row r="118" spans="1:28" s="11" customFormat="1" ht="15" customHeight="1">
      <c r="A118" s="94">
        <f>ROWS($A$2:A118)</f>
        <v>117</v>
      </c>
      <c r="B118" s="94" t="str">
        <f t="shared" si="3"/>
        <v>RODRIGUEZ</v>
      </c>
      <c r="C118" s="94" t="e">
        <f t="shared" si="4"/>
        <v>#VALUE!</v>
      </c>
      <c r="D118" s="94" t="e">
        <f t="shared" si="5"/>
        <v>#VALUE!</v>
      </c>
      <c r="E118" s="16" t="s">
        <v>297</v>
      </c>
      <c r="F118" s="62" t="s">
        <v>298</v>
      </c>
      <c r="G118" s="34"/>
      <c r="H118" s="62">
        <v>3053503211</v>
      </c>
      <c r="I118" s="16"/>
      <c r="J118" s="31"/>
      <c r="K118" s="31" t="s">
        <v>299</v>
      </c>
      <c r="L118" s="16"/>
      <c r="M118" s="16"/>
      <c r="N118" s="16"/>
      <c r="O118" s="16"/>
      <c r="P118" s="45"/>
      <c r="Q118" s="33">
        <v>118305</v>
      </c>
      <c r="R118" s="16"/>
      <c r="S118" s="16"/>
      <c r="T118" s="16"/>
      <c r="U118" s="16"/>
      <c r="V118" s="16"/>
      <c r="W118" s="31"/>
      <c r="X118" s="31">
        <v>10</v>
      </c>
      <c r="Y118" s="16"/>
      <c r="Z118" s="32"/>
      <c r="AA118" s="34"/>
      <c r="AB118" s="34">
        <f>_xlfn.XLOOKUP(F118,[1]Contratos_2024!$K:$K,[1]Contratos_2024!$AL:$AL,0)</f>
        <v>0</v>
      </c>
    </row>
    <row r="119" spans="1:28" s="145" customFormat="1" ht="15" hidden="1" customHeight="1">
      <c r="A119" s="64">
        <f>ROWS($A$2:A119)</f>
        <v>118</v>
      </c>
      <c r="B119" s="64" t="str">
        <f t="shared" si="3"/>
        <v>REYES</v>
      </c>
      <c r="C119" s="64" t="e">
        <f t="shared" si="4"/>
        <v>#VALUE!</v>
      </c>
      <c r="D119" s="64" t="e">
        <f t="shared" si="5"/>
        <v>#VALUE!</v>
      </c>
      <c r="E119" s="66" t="s">
        <v>300</v>
      </c>
      <c r="F119" s="76" t="s">
        <v>301</v>
      </c>
      <c r="G119" s="68"/>
      <c r="H119" s="69"/>
      <c r="I119" s="70"/>
      <c r="J119" s="70"/>
      <c r="K119" s="70"/>
      <c r="L119" s="66"/>
      <c r="M119" s="66"/>
      <c r="N119" s="66"/>
      <c r="O119" s="66"/>
      <c r="P119" s="72"/>
      <c r="Q119" s="66" t="s">
        <v>302</v>
      </c>
      <c r="R119" s="66"/>
      <c r="S119" s="66"/>
      <c r="T119" s="66"/>
      <c r="U119" s="66"/>
      <c r="V119" s="66"/>
      <c r="W119" s="66" t="s">
        <v>33</v>
      </c>
      <c r="X119" s="70">
        <v>16</v>
      </c>
      <c r="Y119" s="66"/>
      <c r="Z119" s="74"/>
      <c r="AA119" s="68"/>
      <c r="AB119" s="68">
        <f>_xlfn.XLOOKUP(F119,[1]Contratos_2024!$K:$K,[1]Contratos_2024!$AL:$AL,0)</f>
        <v>0</v>
      </c>
    </row>
    <row r="120" spans="1:28" s="11" customFormat="1" ht="15" customHeight="1">
      <c r="A120" s="94">
        <f>ROWS($A$2:A120)</f>
        <v>119</v>
      </c>
      <c r="B120" s="94" t="str">
        <f t="shared" si="3"/>
        <v>MORA</v>
      </c>
      <c r="C120" s="94" t="str">
        <f t="shared" si="4"/>
        <v>BOSIGA</v>
      </c>
      <c r="D120" s="94" t="str">
        <f t="shared" si="5"/>
        <v>JAIME</v>
      </c>
      <c r="E120" s="16" t="s">
        <v>303</v>
      </c>
      <c r="F120" s="54" t="s">
        <v>304</v>
      </c>
      <c r="G120" s="34"/>
      <c r="H120" s="62">
        <v>3112148066</v>
      </c>
      <c r="I120" s="31" t="s">
        <v>46</v>
      </c>
      <c r="J120" s="31"/>
      <c r="K120" s="31"/>
      <c r="L120" s="16"/>
      <c r="M120" s="16"/>
      <c r="N120" s="16"/>
      <c r="O120" s="16">
        <v>53</v>
      </c>
      <c r="P120" s="45">
        <v>7100000</v>
      </c>
      <c r="Q120" s="33">
        <v>120790</v>
      </c>
      <c r="R120" s="16"/>
      <c r="S120" s="16"/>
      <c r="T120" s="16"/>
      <c r="U120" s="16"/>
      <c r="V120" s="16"/>
      <c r="W120" s="16"/>
      <c r="X120" s="31">
        <v>10</v>
      </c>
      <c r="Y120" s="16"/>
      <c r="Z120" s="32"/>
      <c r="AA120" s="34"/>
      <c r="AB120" s="34">
        <f>_xlfn.XLOOKUP(F120,[1]Contratos_2024!$K:$K,[1]Contratos_2024!$AL:$AL,0)</f>
        <v>0</v>
      </c>
    </row>
    <row r="121" spans="1:28" s="12" customFormat="1" ht="15" hidden="1" customHeight="1">
      <c r="A121" s="64">
        <f>ROWS($A$2:A121)</f>
        <v>120</v>
      </c>
      <c r="B121" s="64" t="str">
        <f t="shared" si="3"/>
        <v>AGUILAR</v>
      </c>
      <c r="C121" s="64" t="str">
        <f t="shared" si="4"/>
        <v>CASTRO</v>
      </c>
      <c r="D121" s="64" t="str">
        <f t="shared" si="5"/>
        <v>JAVIER ALEXANDER</v>
      </c>
      <c r="E121" s="66" t="s">
        <v>305</v>
      </c>
      <c r="F121" s="67">
        <v>1030547250</v>
      </c>
      <c r="G121" s="68">
        <v>45498</v>
      </c>
      <c r="H121" s="69">
        <v>3108638670</v>
      </c>
      <c r="I121" s="70" t="s">
        <v>306</v>
      </c>
      <c r="J121" s="71" t="s">
        <v>115</v>
      </c>
      <c r="K121" s="70" t="s">
        <v>307</v>
      </c>
      <c r="L121" s="66"/>
      <c r="M121" s="66"/>
      <c r="N121" s="66"/>
      <c r="O121" s="66">
        <v>651</v>
      </c>
      <c r="P121" s="72">
        <v>5800000</v>
      </c>
      <c r="Q121" s="82">
        <v>115882</v>
      </c>
      <c r="R121" s="66"/>
      <c r="S121" s="66"/>
      <c r="T121" s="66"/>
      <c r="U121" s="66"/>
      <c r="V121" s="66"/>
      <c r="W121" s="70" t="s">
        <v>33</v>
      </c>
      <c r="X121" s="70">
        <v>10</v>
      </c>
      <c r="Y121" s="66" t="s">
        <v>34</v>
      </c>
      <c r="Z121" s="74">
        <v>45657</v>
      </c>
      <c r="AA121" s="68">
        <f>_xlfn.XLOOKUP(F121,[1]Contratos_2024!$K:$K,[1]Contratos_2024!$AK:$AK,0)</f>
        <v>45540</v>
      </c>
      <c r="AB121" s="68">
        <f>_xlfn.XLOOKUP(F121,[1]Contratos_2024!$K:$K,[1]Contratos_2024!$AL:$AL,0)</f>
        <v>45657</v>
      </c>
    </row>
    <row r="122" spans="1:28" s="12" customFormat="1" ht="15" hidden="1" customHeight="1">
      <c r="A122" s="64">
        <f>ROWS($A$2:A122)</f>
        <v>121</v>
      </c>
      <c r="B122" s="64" t="str">
        <f t="shared" si="3"/>
        <v>CALDERON</v>
      </c>
      <c r="C122" s="64" t="str">
        <f t="shared" si="4"/>
        <v>BARRAGAN</v>
      </c>
      <c r="D122" s="64" t="str">
        <f t="shared" si="5"/>
        <v>JEAN PAUL ALEXANDER</v>
      </c>
      <c r="E122" s="75" t="s">
        <v>308</v>
      </c>
      <c r="F122" s="76">
        <v>1106306030</v>
      </c>
      <c r="G122" s="68"/>
      <c r="H122" s="78">
        <v>3057001331</v>
      </c>
      <c r="I122" s="70" t="s">
        <v>238</v>
      </c>
      <c r="J122" s="70"/>
      <c r="K122" s="70"/>
      <c r="L122" s="66"/>
      <c r="M122" s="66"/>
      <c r="N122" s="66"/>
      <c r="O122" s="66"/>
      <c r="P122" s="72"/>
      <c r="Q122" s="70">
        <v>118417</v>
      </c>
      <c r="R122" s="66"/>
      <c r="S122" s="66"/>
      <c r="T122" s="66"/>
      <c r="U122" s="66"/>
      <c r="V122" s="66"/>
      <c r="W122" s="70" t="s">
        <v>33</v>
      </c>
      <c r="X122" s="70">
        <v>42</v>
      </c>
      <c r="Y122" s="66" t="s">
        <v>34</v>
      </c>
      <c r="Z122" s="74">
        <v>45657</v>
      </c>
      <c r="AA122" s="68"/>
      <c r="AB122" s="68">
        <f>_xlfn.XLOOKUP(F122,[1]Contratos_2024!$K:$K,[1]Contratos_2024!$AL:$AL,0)</f>
        <v>45528</v>
      </c>
    </row>
    <row r="123" spans="1:28" s="12" customFormat="1" ht="15" hidden="1" customHeight="1">
      <c r="A123" s="64">
        <f>ROWS($A$2:A123)</f>
        <v>122</v>
      </c>
      <c r="B123" s="64" t="str">
        <f t="shared" si="3"/>
        <v>HOYOS</v>
      </c>
      <c r="C123" s="64" t="str">
        <f t="shared" si="4"/>
        <v>VILLAMIL</v>
      </c>
      <c r="D123" s="64" t="str">
        <f t="shared" si="5"/>
        <v>JACQUELINE</v>
      </c>
      <c r="E123" s="66" t="s">
        <v>309</v>
      </c>
      <c r="F123" s="76">
        <v>52904494</v>
      </c>
      <c r="G123" s="68">
        <v>45521</v>
      </c>
      <c r="H123" s="69">
        <v>3102764014</v>
      </c>
      <c r="I123" s="70"/>
      <c r="J123" s="70"/>
      <c r="K123" s="70"/>
      <c r="L123" s="66"/>
      <c r="M123" s="66"/>
      <c r="N123" s="66"/>
      <c r="O123" s="66">
        <v>730</v>
      </c>
      <c r="P123" s="72">
        <v>2850000</v>
      </c>
      <c r="Q123" s="70">
        <v>117293</v>
      </c>
      <c r="R123" s="66"/>
      <c r="S123" s="66"/>
      <c r="T123" s="66"/>
      <c r="U123" s="66"/>
      <c r="V123" s="66"/>
      <c r="W123" s="66" t="s">
        <v>33</v>
      </c>
      <c r="X123" s="70">
        <v>99</v>
      </c>
      <c r="Y123" s="66" t="s">
        <v>34</v>
      </c>
      <c r="Z123" s="74">
        <v>45657</v>
      </c>
      <c r="AA123" s="68">
        <v>45582</v>
      </c>
      <c r="AB123" s="68">
        <f>_xlfn.XLOOKUP(F123,[1]Contratos_2024!$K:$K,[1]Contratos_2024!$AL:$AL,0)</f>
        <v>45536</v>
      </c>
    </row>
    <row r="124" spans="1:28" s="12" customFormat="1" ht="15" hidden="1" customHeight="1">
      <c r="A124" s="64">
        <f>ROWS($A$2:A124)</f>
        <v>123</v>
      </c>
      <c r="B124" s="64" t="str">
        <f t="shared" si="3"/>
        <v>FERNANDEZ</v>
      </c>
      <c r="C124" s="64" t="str">
        <f t="shared" si="4"/>
        <v>SANCHEZ</v>
      </c>
      <c r="D124" s="64" t="str">
        <f t="shared" si="5"/>
        <v>JANICE</v>
      </c>
      <c r="E124" s="66" t="s">
        <v>310</v>
      </c>
      <c r="F124" s="76">
        <v>1032382170</v>
      </c>
      <c r="G124" s="68"/>
      <c r="H124" s="69" t="s">
        <v>311</v>
      </c>
      <c r="I124" s="70"/>
      <c r="J124" s="70"/>
      <c r="K124" s="70" t="s">
        <v>312</v>
      </c>
      <c r="L124" s="66" t="s">
        <v>313</v>
      </c>
      <c r="M124" s="66"/>
      <c r="N124" s="66"/>
      <c r="O124" s="66">
        <v>352</v>
      </c>
      <c r="P124" s="72"/>
      <c r="Q124" s="66">
        <v>107834</v>
      </c>
      <c r="R124" s="66"/>
      <c r="S124" s="66"/>
      <c r="T124" s="66"/>
      <c r="U124" s="66"/>
      <c r="V124" s="66"/>
      <c r="W124" s="66" t="s">
        <v>33</v>
      </c>
      <c r="X124" s="70" t="s">
        <v>314</v>
      </c>
      <c r="Y124" s="66"/>
      <c r="Z124" s="74">
        <v>45616</v>
      </c>
      <c r="AA124" s="68"/>
      <c r="AB124" s="68">
        <f>_xlfn.XLOOKUP(F124,[1]Contratos_2024!$K:$K,[1]Contratos_2024!$AL:$AL,0)</f>
        <v>45617</v>
      </c>
    </row>
    <row r="125" spans="1:28" s="12" customFormat="1" ht="15" hidden="1" customHeight="1">
      <c r="A125" s="64">
        <f>ROWS($A$2:A125)</f>
        <v>124</v>
      </c>
      <c r="B125" s="64" t="str">
        <f t="shared" si="3"/>
        <v>ROGELIS</v>
      </c>
      <c r="C125" s="64" t="str">
        <f t="shared" si="4"/>
        <v>QUINTERO</v>
      </c>
      <c r="D125" s="64" t="str">
        <f t="shared" si="5"/>
        <v>JEISSON JAVIER</v>
      </c>
      <c r="E125" s="66" t="s">
        <v>315</v>
      </c>
      <c r="F125" s="87">
        <v>80735213</v>
      </c>
      <c r="G125" s="68">
        <v>45498</v>
      </c>
      <c r="H125" s="69">
        <v>3204576216</v>
      </c>
      <c r="I125" s="70" t="s">
        <v>238</v>
      </c>
      <c r="J125" s="71" t="s">
        <v>316</v>
      </c>
      <c r="K125" s="70" t="s">
        <v>317</v>
      </c>
      <c r="L125" s="66"/>
      <c r="M125" s="66"/>
      <c r="N125" s="66"/>
      <c r="O125" s="66">
        <v>648</v>
      </c>
      <c r="P125" s="80">
        <v>5220000</v>
      </c>
      <c r="Q125" s="82">
        <v>114690</v>
      </c>
      <c r="R125" s="66"/>
      <c r="S125" s="66"/>
      <c r="T125" s="66"/>
      <c r="U125" s="66"/>
      <c r="V125" s="66"/>
      <c r="W125" s="70" t="s">
        <v>33</v>
      </c>
      <c r="X125" s="70">
        <v>10</v>
      </c>
      <c r="Y125" s="66" t="s">
        <v>34</v>
      </c>
      <c r="Z125" s="74">
        <v>45657</v>
      </c>
      <c r="AA125" s="68">
        <f>_xlfn.XLOOKUP(F125,[1]Contratos_2024!$K:$K,[1]Contratos_2024!$AK:$AK,0)</f>
        <v>45539</v>
      </c>
      <c r="AB125" s="68">
        <f>_xlfn.XLOOKUP(F125,[1]Contratos_2024!$K:$K,[1]Contratos_2024!$AL:$AL,0)</f>
        <v>45657</v>
      </c>
    </row>
    <row r="126" spans="1:28" s="12" customFormat="1" ht="15" hidden="1" customHeight="1">
      <c r="A126" s="64">
        <f>ROWS($A$2:A126)</f>
        <v>125</v>
      </c>
      <c r="B126" s="64" t="str">
        <f t="shared" si="3"/>
        <v>AMAYA</v>
      </c>
      <c r="C126" s="64" t="str">
        <f t="shared" si="4"/>
        <v>GAMBA</v>
      </c>
      <c r="D126" s="64" t="str">
        <f t="shared" si="5"/>
        <v>JAWIN</v>
      </c>
      <c r="E126" s="66" t="s">
        <v>318</v>
      </c>
      <c r="F126" s="87">
        <v>1033684884</v>
      </c>
      <c r="G126" s="68"/>
      <c r="H126" s="76" t="s">
        <v>319</v>
      </c>
      <c r="I126" s="70"/>
      <c r="J126" s="70"/>
      <c r="K126" s="70"/>
      <c r="L126" s="66"/>
      <c r="M126" s="66"/>
      <c r="N126" s="66"/>
      <c r="O126" s="66">
        <v>470</v>
      </c>
      <c r="P126" s="72"/>
      <c r="Q126" s="66">
        <v>109416</v>
      </c>
      <c r="R126" s="66"/>
      <c r="S126" s="66"/>
      <c r="T126" s="66"/>
      <c r="U126" s="66"/>
      <c r="V126" s="66"/>
      <c r="W126" s="66" t="s">
        <v>33</v>
      </c>
      <c r="X126" s="70" t="s">
        <v>287</v>
      </c>
      <c r="Y126" s="66" t="s">
        <v>82</v>
      </c>
      <c r="Z126" s="74">
        <v>45646</v>
      </c>
      <c r="AA126" s="68"/>
      <c r="AB126" s="68">
        <f>_xlfn.XLOOKUP(F126,[1]Contratos_2024!$K:$K,[1]Contratos_2024!$AL:$AL,0)</f>
        <v>45646</v>
      </c>
    </row>
    <row r="127" spans="1:28" s="12" customFormat="1" ht="15" hidden="1" customHeight="1">
      <c r="A127" s="64">
        <f>ROWS($A$2:A127)</f>
        <v>126</v>
      </c>
      <c r="B127" s="64" t="str">
        <f t="shared" si="3"/>
        <v>QUEVEDO</v>
      </c>
      <c r="C127" s="64" t="str">
        <f t="shared" si="4"/>
        <v>RODRIGUEZ</v>
      </c>
      <c r="D127" s="64" t="str">
        <f t="shared" si="5"/>
        <v xml:space="preserve">JAYCE ENRIQUE </v>
      </c>
      <c r="E127" s="66" t="s">
        <v>320</v>
      </c>
      <c r="F127" s="76">
        <v>1022343444</v>
      </c>
      <c r="G127" s="68"/>
      <c r="H127" s="69">
        <v>3204348085</v>
      </c>
      <c r="I127" s="70"/>
      <c r="J127" s="70"/>
      <c r="K127" s="70"/>
      <c r="L127" s="66"/>
      <c r="M127" s="66"/>
      <c r="N127" s="66"/>
      <c r="O127" s="66">
        <v>377</v>
      </c>
      <c r="P127" s="72">
        <v>5220000</v>
      </c>
      <c r="Q127" s="70">
        <v>108361</v>
      </c>
      <c r="R127" s="66"/>
      <c r="S127" s="66"/>
      <c r="T127" s="66"/>
      <c r="U127" s="66"/>
      <c r="V127" s="66"/>
      <c r="W127" s="66" t="s">
        <v>33</v>
      </c>
      <c r="X127" s="70">
        <v>13</v>
      </c>
      <c r="Y127" s="66" t="s">
        <v>82</v>
      </c>
      <c r="Z127" s="74">
        <v>45631</v>
      </c>
      <c r="AA127" s="68">
        <f>_xlfn.XLOOKUP(F127,[1]Contratos_2024!$K:$K,[1]Contratos_2024!$AK:$AK,0)</f>
        <v>45449</v>
      </c>
      <c r="AB127" s="68">
        <f>_xlfn.XLOOKUP(F127,[1]Contratos_2024!$K:$K,[1]Contratos_2024!$AL:$AL,0)</f>
        <v>45631</v>
      </c>
    </row>
    <row r="128" spans="1:28" s="12" customFormat="1" ht="15" hidden="1" customHeight="1">
      <c r="A128" s="64">
        <f>ROWS($A$2:A128)</f>
        <v>127</v>
      </c>
      <c r="B128" s="64" t="str">
        <f t="shared" ref="B128:B189" si="6">LEFT(E128, FIND(" ", E128) - 1)</f>
        <v>BENAVIDES</v>
      </c>
      <c r="C128" s="64" t="str">
        <f t="shared" ref="C128:C189" si="7">MID(E128, FIND(" ", E128) + 1, FIND(" ", E128, FIND(" ", E128) + 1) - FIND(" ", E128) - 1)</f>
        <v>ALFARO</v>
      </c>
      <c r="D128" s="64" t="str">
        <f t="shared" ref="D128:D189" si="8">RIGHT(E128, LEN(E128) - FIND(" ", E128, FIND(" ", E128) + 1))</f>
        <v xml:space="preserve">JENNIFER </v>
      </c>
      <c r="E128" s="66" t="s">
        <v>321</v>
      </c>
      <c r="F128" s="76">
        <v>1022342933</v>
      </c>
      <c r="G128" s="68"/>
      <c r="H128" s="76">
        <v>3156334610</v>
      </c>
      <c r="I128" s="70"/>
      <c r="J128" s="70" t="s">
        <v>322</v>
      </c>
      <c r="K128" s="70"/>
      <c r="L128" s="66"/>
      <c r="M128" s="66"/>
      <c r="N128" s="66"/>
      <c r="O128" s="66">
        <v>515</v>
      </c>
      <c r="P128" s="72">
        <v>2850000</v>
      </c>
      <c r="Q128" s="70">
        <v>111077</v>
      </c>
      <c r="R128" s="66"/>
      <c r="S128" s="66"/>
      <c r="T128" s="66"/>
      <c r="U128" s="66"/>
      <c r="V128" s="66"/>
      <c r="W128" s="66" t="s">
        <v>33</v>
      </c>
      <c r="X128" s="70">
        <v>36</v>
      </c>
      <c r="Y128" s="66" t="s">
        <v>82</v>
      </c>
      <c r="Z128" s="74">
        <v>45653</v>
      </c>
      <c r="AA128" s="68"/>
      <c r="AB128" s="68">
        <f>_xlfn.XLOOKUP(F128,[1]Contratos_2024!$K:$K,[1]Contratos_2024!$AL:$AL,0)</f>
        <v>45653</v>
      </c>
    </row>
    <row r="129" spans="1:29" s="11" customFormat="1" ht="15" customHeight="1">
      <c r="A129" s="94">
        <f>ROWS($A$2:A129)</f>
        <v>128</v>
      </c>
      <c r="B129" s="94" t="str">
        <f t="shared" si="6"/>
        <v>ZAMORA</v>
      </c>
      <c r="C129" s="94" t="str">
        <f t="shared" si="7"/>
        <v>BUSTOS</v>
      </c>
      <c r="D129" s="94" t="str">
        <f t="shared" si="8"/>
        <v>JEISSON</v>
      </c>
      <c r="E129" s="16" t="s">
        <v>323</v>
      </c>
      <c r="F129" s="54" t="s">
        <v>324</v>
      </c>
      <c r="G129" s="34"/>
      <c r="H129" s="62"/>
      <c r="I129" s="31"/>
      <c r="J129" s="31"/>
      <c r="K129" s="31" t="s">
        <v>325</v>
      </c>
      <c r="L129" s="16"/>
      <c r="M129" s="16"/>
      <c r="N129" s="16"/>
      <c r="O129" s="16"/>
      <c r="P129" s="45"/>
      <c r="Q129" s="39">
        <v>120846</v>
      </c>
      <c r="R129" s="16"/>
      <c r="S129" s="16"/>
      <c r="T129" s="16"/>
      <c r="U129" s="16"/>
      <c r="V129" s="16"/>
      <c r="W129" s="16"/>
      <c r="X129" s="31" t="s">
        <v>314</v>
      </c>
      <c r="Y129" s="16"/>
      <c r="Z129" s="32"/>
      <c r="AA129" s="34"/>
      <c r="AB129" s="34">
        <f>_xlfn.XLOOKUP(F129,[1]Contratos_2024!$K:$K,[1]Contratos_2024!$AL:$AL,0)</f>
        <v>0</v>
      </c>
      <c r="AC129" s="11" t="s">
        <v>326</v>
      </c>
    </row>
    <row r="130" spans="1:29" s="12" customFormat="1" ht="15" hidden="1" customHeight="1">
      <c r="A130" s="64">
        <f>ROWS($A$2:A130)</f>
        <v>129</v>
      </c>
      <c r="B130" s="64" t="str">
        <f t="shared" si="6"/>
        <v>GONZALEZ</v>
      </c>
      <c r="C130" s="64" t="str">
        <f t="shared" si="7"/>
        <v>MUÑOZ</v>
      </c>
      <c r="D130" s="64" t="str">
        <f t="shared" si="8"/>
        <v xml:space="preserve">JENNIFER PAMELA </v>
      </c>
      <c r="E130" s="66" t="s">
        <v>327</v>
      </c>
      <c r="F130" s="76">
        <v>1016027524</v>
      </c>
      <c r="G130" s="68"/>
      <c r="H130" s="69">
        <v>3104861212</v>
      </c>
      <c r="I130" s="70"/>
      <c r="J130" s="70"/>
      <c r="K130" s="70"/>
      <c r="L130" s="66"/>
      <c r="M130" s="66"/>
      <c r="N130" s="66"/>
      <c r="O130" s="66">
        <v>608</v>
      </c>
      <c r="P130" s="72">
        <v>3150000</v>
      </c>
      <c r="Q130" s="70">
        <v>117498</v>
      </c>
      <c r="R130" s="66"/>
      <c r="S130" s="66"/>
      <c r="T130" s="66"/>
      <c r="U130" s="66"/>
      <c r="V130" s="66"/>
      <c r="W130" s="66" t="s">
        <v>33</v>
      </c>
      <c r="X130" s="70">
        <v>99</v>
      </c>
      <c r="Y130" s="66" t="s">
        <v>34</v>
      </c>
      <c r="Z130" s="74">
        <v>45657</v>
      </c>
      <c r="AA130" s="68">
        <v>45573</v>
      </c>
      <c r="AB130" s="68">
        <f>_xlfn.XLOOKUP(F130,[1]Contratos_2024!$K:$K,[1]Contratos_2024!$AL:$AL,0)</f>
        <v>45537</v>
      </c>
    </row>
    <row r="131" spans="1:29" s="11" customFormat="1" ht="15" customHeight="1">
      <c r="A131" s="94">
        <f>ROWS($A$2:A131)</f>
        <v>130</v>
      </c>
      <c r="B131" s="94" t="str">
        <f t="shared" si="6"/>
        <v>CHIMBACO</v>
      </c>
      <c r="C131" s="94" t="e">
        <f t="shared" si="7"/>
        <v>#VALUE!</v>
      </c>
      <c r="D131" s="94" t="e">
        <f t="shared" si="8"/>
        <v>#VALUE!</v>
      </c>
      <c r="E131" s="16" t="s">
        <v>328</v>
      </c>
      <c r="F131" s="54"/>
      <c r="G131" s="34"/>
      <c r="H131" s="155">
        <v>3228851048</v>
      </c>
      <c r="I131" s="31"/>
      <c r="J131" s="31"/>
      <c r="K131" s="31"/>
      <c r="L131" s="16"/>
      <c r="M131" s="16"/>
      <c r="N131" s="16"/>
      <c r="O131" s="16"/>
      <c r="P131" s="45"/>
      <c r="Q131" s="31"/>
      <c r="R131" s="16"/>
      <c r="S131" s="16"/>
      <c r="T131" s="16"/>
      <c r="U131" s="16"/>
      <c r="V131" s="16"/>
      <c r="W131" s="31"/>
      <c r="X131" s="31">
        <v>20</v>
      </c>
      <c r="Y131" s="16"/>
      <c r="Z131" s="32"/>
      <c r="AA131" s="34"/>
      <c r="AB131" s="34">
        <f>_xlfn.XLOOKUP(F131,[1]Contratos_2024!$K:$K,[1]Contratos_2024!$AL:$AL,0)</f>
        <v>0</v>
      </c>
    </row>
    <row r="132" spans="1:29" s="12" customFormat="1" ht="15" hidden="1" customHeight="1">
      <c r="A132" s="64">
        <f>ROWS($A$2:A132)</f>
        <v>131</v>
      </c>
      <c r="B132" s="64" t="str">
        <f t="shared" si="6"/>
        <v>FRANCIA</v>
      </c>
      <c r="C132" s="64" t="str">
        <f t="shared" si="7"/>
        <v>BOHORQUEZ</v>
      </c>
      <c r="D132" s="64" t="str">
        <f t="shared" si="8"/>
        <v>JIMMY VICENTE</v>
      </c>
      <c r="E132" s="75" t="s">
        <v>329</v>
      </c>
      <c r="F132" s="77">
        <v>79426136</v>
      </c>
      <c r="G132" s="68"/>
      <c r="H132" s="78">
        <v>3112578521</v>
      </c>
      <c r="I132" s="70"/>
      <c r="J132" s="70"/>
      <c r="K132" s="70" t="s">
        <v>196</v>
      </c>
      <c r="L132" s="66"/>
      <c r="M132" s="66"/>
      <c r="N132" s="66"/>
      <c r="O132" s="66">
        <v>740</v>
      </c>
      <c r="P132" s="72"/>
      <c r="Q132" s="70">
        <v>116030</v>
      </c>
      <c r="R132" s="66"/>
      <c r="S132" s="66"/>
      <c r="T132" s="66"/>
      <c r="U132" s="66"/>
      <c r="V132" s="66"/>
      <c r="W132" s="70" t="s">
        <v>33</v>
      </c>
      <c r="X132" s="70">
        <v>10</v>
      </c>
      <c r="Y132" s="66" t="s">
        <v>34</v>
      </c>
      <c r="Z132" s="86">
        <v>45657</v>
      </c>
      <c r="AA132" s="68">
        <f>_xlfn.XLOOKUP(F132,[1]Contratos_2024!$K:$K,[1]Contratos_2024!$AK:$AK,0)</f>
        <v>45576</v>
      </c>
      <c r="AB132" s="68">
        <f>_xlfn.XLOOKUP(F132,[1]Contratos_2024!$K:$K,[1]Contratos_2024!$AL:$AL,0)</f>
        <v>45657</v>
      </c>
    </row>
    <row r="133" spans="1:29" s="7" customFormat="1" ht="15" hidden="1" customHeight="1">
      <c r="A133" s="6">
        <f>ROWS($A$2:A133)</f>
        <v>132</v>
      </c>
      <c r="B133" s="6" t="str">
        <f t="shared" si="6"/>
        <v>TRUJILLO</v>
      </c>
      <c r="C133" s="6" t="str">
        <f t="shared" si="7"/>
        <v>BARRIOS</v>
      </c>
      <c r="D133" s="6" t="str">
        <f t="shared" si="8"/>
        <v>JOHAN ARLEY</v>
      </c>
      <c r="E133" s="146" t="s">
        <v>330</v>
      </c>
      <c r="F133" s="147">
        <v>1030694095</v>
      </c>
      <c r="G133" s="148"/>
      <c r="H133" s="149">
        <v>3209681251</v>
      </c>
      <c r="I133" s="150"/>
      <c r="J133" s="150"/>
      <c r="K133" s="150"/>
      <c r="L133" s="146"/>
      <c r="M133" s="146"/>
      <c r="N133" s="146"/>
      <c r="O133" s="146">
        <v>770</v>
      </c>
      <c r="P133" s="151">
        <v>3780000</v>
      </c>
      <c r="Q133" s="150">
        <v>116917</v>
      </c>
      <c r="R133" s="146"/>
      <c r="S133" s="146"/>
      <c r="T133" s="146"/>
      <c r="U133" s="146"/>
      <c r="V133" s="146"/>
      <c r="W133" s="146" t="s">
        <v>33</v>
      </c>
      <c r="X133" s="150">
        <v>19</v>
      </c>
      <c r="Y133" s="146"/>
      <c r="Z133" s="153" t="s">
        <v>80</v>
      </c>
      <c r="AA133" s="148">
        <f>_xlfn.XLOOKUP(F133,[1]Contratos_2024!$K:$K,[1]Contratos_2024!$AK:$AK,0)</f>
        <v>45390</v>
      </c>
      <c r="AB133" s="148">
        <f>_xlfn.XLOOKUP(F133,[1]Contratos_2024!$K:$K,[1]Contratos_2024!$AL:$AL,0)</f>
        <v>45511</v>
      </c>
    </row>
    <row r="134" spans="1:29" s="11" customFormat="1" ht="15" customHeight="1">
      <c r="A134" s="94">
        <f>ROWS($A$2:A134)</f>
        <v>133</v>
      </c>
      <c r="B134" s="94" t="str">
        <f t="shared" si="6"/>
        <v>RODRIGUEZ</v>
      </c>
      <c r="C134" s="94" t="str">
        <f t="shared" si="7"/>
        <v>NIÑO</v>
      </c>
      <c r="D134" s="94" t="str">
        <f t="shared" si="8"/>
        <v>JOHAN ALEJANDRO</v>
      </c>
      <c r="E134" s="16" t="s">
        <v>331</v>
      </c>
      <c r="F134" s="54">
        <v>1026304044</v>
      </c>
      <c r="G134" s="34"/>
      <c r="H134" s="62">
        <v>3057591806</v>
      </c>
      <c r="I134" s="31"/>
      <c r="J134" s="31"/>
      <c r="K134" s="31" t="s">
        <v>332</v>
      </c>
      <c r="L134" s="31"/>
      <c r="M134" s="31"/>
      <c r="N134" s="31"/>
      <c r="O134" s="31"/>
      <c r="P134" s="45"/>
      <c r="Q134" s="33">
        <v>118956</v>
      </c>
      <c r="R134" s="16"/>
      <c r="S134" s="16"/>
      <c r="T134" s="16"/>
      <c r="U134" s="16"/>
      <c r="V134" s="16"/>
      <c r="W134" s="16"/>
      <c r="X134" s="31">
        <v>10</v>
      </c>
      <c r="Y134" s="16"/>
      <c r="Z134" s="32"/>
      <c r="AA134" s="34"/>
      <c r="AB134" s="34">
        <f>_xlfn.XLOOKUP(F134,[1]Contratos_2024!$K:$K,[1]Contratos_2024!$AL:$AL,0)</f>
        <v>45573</v>
      </c>
    </row>
    <row r="135" spans="1:29" s="11" customFormat="1" ht="15" customHeight="1">
      <c r="A135" s="94">
        <f>ROWS($A$2:A135)</f>
        <v>134</v>
      </c>
      <c r="B135" s="94" t="str">
        <f t="shared" si="6"/>
        <v>ORTIZ</v>
      </c>
      <c r="C135" s="94" t="str">
        <f t="shared" si="7"/>
        <v>JOHN</v>
      </c>
      <c r="D135" s="94" t="str">
        <f t="shared" si="8"/>
        <v xml:space="preserve">JAIRO </v>
      </c>
      <c r="E135" s="30" t="s">
        <v>333</v>
      </c>
      <c r="F135" s="55" t="s">
        <v>334</v>
      </c>
      <c r="G135" s="34"/>
      <c r="H135" s="63">
        <v>3104791834</v>
      </c>
      <c r="I135" s="31"/>
      <c r="J135" s="31"/>
      <c r="K135" s="31"/>
      <c r="L135" s="16"/>
      <c r="M135" s="16"/>
      <c r="N135" s="16"/>
      <c r="O135" s="16"/>
      <c r="P135" s="45"/>
      <c r="Q135" s="39">
        <v>118626</v>
      </c>
      <c r="R135" s="16"/>
      <c r="S135" s="16"/>
      <c r="T135" s="16"/>
      <c r="U135" s="16"/>
      <c r="V135" s="16"/>
      <c r="W135" s="16"/>
      <c r="X135" s="31">
        <v>97</v>
      </c>
      <c r="Y135" s="16"/>
      <c r="Z135" s="32"/>
      <c r="AA135" s="34"/>
      <c r="AB135" s="34">
        <f>_xlfn.XLOOKUP(F135,[1]Contratos_2024!$K:$K,[1]Contratos_2024!$AL:$AL,0)</f>
        <v>0</v>
      </c>
    </row>
    <row r="136" spans="1:29" s="11" customFormat="1" ht="15" customHeight="1">
      <c r="A136" s="94">
        <f>ROWS($A$2:A136)</f>
        <v>135</v>
      </c>
      <c r="B136" s="94" t="str">
        <f t="shared" si="6"/>
        <v>ROJAS</v>
      </c>
      <c r="C136" s="94" t="str">
        <f t="shared" si="7"/>
        <v>ORTIZ</v>
      </c>
      <c r="D136" s="94" t="str">
        <f t="shared" si="8"/>
        <v xml:space="preserve">JOHN ALEXANDER </v>
      </c>
      <c r="E136" s="30" t="s">
        <v>335</v>
      </c>
      <c r="F136" s="55">
        <v>79615810</v>
      </c>
      <c r="G136" s="34"/>
      <c r="H136" s="63">
        <v>3245867206</v>
      </c>
      <c r="I136" s="31"/>
      <c r="J136" s="31"/>
      <c r="K136" s="31"/>
      <c r="L136" s="16"/>
      <c r="M136" s="16"/>
      <c r="N136" s="16"/>
      <c r="O136" s="16"/>
      <c r="P136" s="45"/>
      <c r="Q136" s="33">
        <v>118640</v>
      </c>
      <c r="R136" s="16"/>
      <c r="S136" s="16"/>
      <c r="T136" s="16"/>
      <c r="U136" s="16"/>
      <c r="V136" s="16"/>
      <c r="W136" s="16"/>
      <c r="X136" s="31">
        <v>10</v>
      </c>
      <c r="Y136" s="16"/>
      <c r="Z136" s="32"/>
      <c r="AA136" s="34"/>
      <c r="AB136" s="34">
        <f>_xlfn.XLOOKUP(F136,[1]Contratos_2024!$K:$K,[1]Contratos_2024!$AL:$AL,0)</f>
        <v>0</v>
      </c>
    </row>
    <row r="137" spans="1:29" s="12" customFormat="1" ht="15" hidden="1" customHeight="1">
      <c r="A137" s="64">
        <f>ROWS($A$2:A137)</f>
        <v>136</v>
      </c>
      <c r="B137" s="64" t="str">
        <f t="shared" si="6"/>
        <v>RAIRAN</v>
      </c>
      <c r="C137" s="64" t="str">
        <f t="shared" si="7"/>
        <v>RAMOS</v>
      </c>
      <c r="D137" s="64" t="str">
        <f t="shared" si="8"/>
        <v xml:space="preserve">JORGE ENRIQUE </v>
      </c>
      <c r="E137" s="75" t="s">
        <v>336</v>
      </c>
      <c r="F137" s="77">
        <v>79401126</v>
      </c>
      <c r="G137" s="68"/>
      <c r="H137" s="78">
        <v>3118809984</v>
      </c>
      <c r="I137" s="79"/>
      <c r="J137" s="70"/>
      <c r="K137" s="70"/>
      <c r="L137" s="66"/>
      <c r="M137" s="66"/>
      <c r="N137" s="66"/>
      <c r="O137" s="66"/>
      <c r="P137" s="72">
        <v>2850000</v>
      </c>
      <c r="Q137" s="70">
        <v>116113</v>
      </c>
      <c r="R137" s="66"/>
      <c r="S137" s="66"/>
      <c r="T137" s="66"/>
      <c r="U137" s="66"/>
      <c r="V137" s="66"/>
      <c r="W137" s="66" t="s">
        <v>33</v>
      </c>
      <c r="X137" s="70">
        <v>13</v>
      </c>
      <c r="Y137" s="66" t="s">
        <v>34</v>
      </c>
      <c r="Z137" s="74">
        <v>45657</v>
      </c>
      <c r="AA137" s="68">
        <v>45566</v>
      </c>
      <c r="AB137" s="68">
        <v>45657</v>
      </c>
    </row>
    <row r="138" spans="1:29" s="11" customFormat="1" ht="15" customHeight="1">
      <c r="A138" s="94">
        <f>ROWS($A$2:A138)</f>
        <v>137</v>
      </c>
      <c r="B138" s="94" t="str">
        <f t="shared" si="6"/>
        <v>GALVIS</v>
      </c>
      <c r="C138" s="94" t="str">
        <f t="shared" si="7"/>
        <v>NIÑO</v>
      </c>
      <c r="D138" s="94" t="str">
        <f t="shared" si="8"/>
        <v>JHON ANDERSON</v>
      </c>
      <c r="E138" s="16" t="s">
        <v>337</v>
      </c>
      <c r="F138" s="54" t="s">
        <v>334</v>
      </c>
      <c r="G138" s="34"/>
      <c r="H138" s="62">
        <v>3058606476</v>
      </c>
      <c r="I138" s="31"/>
      <c r="J138" s="31"/>
      <c r="K138" s="31" t="s">
        <v>338</v>
      </c>
      <c r="L138" s="16"/>
      <c r="M138" s="16"/>
      <c r="N138" s="16"/>
      <c r="O138" s="16"/>
      <c r="P138" s="45"/>
      <c r="Q138" s="33">
        <v>120786</v>
      </c>
      <c r="R138" s="16"/>
      <c r="S138" s="16"/>
      <c r="T138" s="16"/>
      <c r="U138" s="16"/>
      <c r="V138" s="16"/>
      <c r="W138" s="16"/>
      <c r="X138" s="31">
        <v>10</v>
      </c>
      <c r="Y138" s="16"/>
      <c r="Z138" s="32"/>
      <c r="AA138" s="34"/>
      <c r="AB138" s="34">
        <f>_xlfn.XLOOKUP(F138,[1]Contratos_2024!$K:$K,[1]Contratos_2024!$AL:$AL,0)</f>
        <v>0</v>
      </c>
    </row>
    <row r="139" spans="1:29" s="12" customFormat="1" ht="15" hidden="1" customHeight="1">
      <c r="A139" s="64">
        <f>ROWS($A$2:A139)</f>
        <v>138</v>
      </c>
      <c r="B139" s="64" t="str">
        <f t="shared" si="6"/>
        <v/>
      </c>
      <c r="C139" s="64" t="str">
        <f t="shared" si="7"/>
        <v>VILLAMIZAR</v>
      </c>
      <c r="D139" s="64" t="str">
        <f t="shared" si="8"/>
        <v>MONAR JOSE JEFFREY</v>
      </c>
      <c r="E139" s="66" t="s">
        <v>339</v>
      </c>
      <c r="F139" s="76">
        <v>80797902</v>
      </c>
      <c r="G139" s="68"/>
      <c r="H139" s="69">
        <v>3009882799</v>
      </c>
      <c r="I139" s="70" t="s">
        <v>340</v>
      </c>
      <c r="J139" s="70" t="s">
        <v>340</v>
      </c>
      <c r="K139" s="70" t="s">
        <v>340</v>
      </c>
      <c r="L139" s="66"/>
      <c r="M139" s="66"/>
      <c r="N139" s="66"/>
      <c r="O139" s="66">
        <v>416</v>
      </c>
      <c r="P139" s="72">
        <v>2850000</v>
      </c>
      <c r="Q139" s="70">
        <v>108432</v>
      </c>
      <c r="R139" s="66"/>
      <c r="S139" s="66"/>
      <c r="T139" s="66"/>
      <c r="U139" s="66"/>
      <c r="V139" s="66"/>
      <c r="W139" s="70" t="s">
        <v>33</v>
      </c>
      <c r="X139" s="70">
        <v>13</v>
      </c>
      <c r="Y139" s="66" t="s">
        <v>82</v>
      </c>
      <c r="Z139" s="74">
        <v>45631</v>
      </c>
      <c r="AA139" s="68">
        <f>_xlfn.XLOOKUP(F139,[1]Contratos_2024!$K:$K,[1]Contratos_2024!$AK:$AK,0)</f>
        <v>45449</v>
      </c>
      <c r="AB139" s="68">
        <f>_xlfn.XLOOKUP(F139,[1]Contratos_2024!$K:$K,[1]Contratos_2024!$AL:$AL,0)</f>
        <v>45631</v>
      </c>
    </row>
    <row r="140" spans="1:29" s="7" customFormat="1" ht="15" hidden="1" customHeight="1">
      <c r="A140" s="6">
        <f>ROWS($A$2:A140)</f>
        <v>139</v>
      </c>
      <c r="B140" s="6" t="str">
        <f t="shared" si="6"/>
        <v>GONZALEZ</v>
      </c>
      <c r="C140" s="6" t="str">
        <f t="shared" si="7"/>
        <v>REINOSO</v>
      </c>
      <c r="D140" s="6" t="str">
        <f t="shared" si="8"/>
        <v>JUAN CAMILO</v>
      </c>
      <c r="E140" s="156" t="s">
        <v>341</v>
      </c>
      <c r="F140" s="157">
        <v>1030649029</v>
      </c>
      <c r="G140" s="148"/>
      <c r="H140" s="158">
        <v>3103681016</v>
      </c>
      <c r="I140" s="150" t="s">
        <v>342</v>
      </c>
      <c r="J140" s="154" t="s">
        <v>343</v>
      </c>
      <c r="K140" s="150" t="s">
        <v>344</v>
      </c>
      <c r="L140" s="146"/>
      <c r="M140" s="146"/>
      <c r="N140" s="146"/>
      <c r="O140" s="146"/>
      <c r="P140" s="151"/>
      <c r="Q140" s="150">
        <v>1118323</v>
      </c>
      <c r="R140" s="146"/>
      <c r="S140" s="146"/>
      <c r="T140" s="146"/>
      <c r="U140" s="146"/>
      <c r="V140" s="146"/>
      <c r="W140" s="150" t="s">
        <v>33</v>
      </c>
      <c r="X140" s="150">
        <v>19</v>
      </c>
      <c r="Y140" s="146" t="s">
        <v>34</v>
      </c>
      <c r="Z140" s="153" t="s">
        <v>345</v>
      </c>
      <c r="AA140" s="148"/>
      <c r="AB140" s="148">
        <v>45657</v>
      </c>
    </row>
    <row r="141" spans="1:29" s="11" customFormat="1" ht="15" customHeight="1">
      <c r="A141" s="94">
        <f>ROWS($A$2:A141)</f>
        <v>140</v>
      </c>
      <c r="B141" s="94" t="str">
        <f t="shared" si="6"/>
        <v>HERRERA</v>
      </c>
      <c r="C141" s="94" t="str">
        <f t="shared" si="7"/>
        <v>SANABRIA</v>
      </c>
      <c r="D141" s="94" t="str">
        <f t="shared" si="8"/>
        <v>JUAN CARLOS</v>
      </c>
      <c r="E141" s="16" t="s">
        <v>346</v>
      </c>
      <c r="F141" s="54"/>
      <c r="G141" s="34"/>
      <c r="H141" s="62">
        <v>3106391238</v>
      </c>
      <c r="I141" s="31" t="s">
        <v>347</v>
      </c>
      <c r="J141" s="31"/>
      <c r="K141" s="31"/>
      <c r="L141" s="16"/>
      <c r="M141" s="16"/>
      <c r="N141" s="16"/>
      <c r="O141" s="16"/>
      <c r="P141" s="45"/>
      <c r="Q141" s="39">
        <v>120866</v>
      </c>
      <c r="R141" s="16"/>
      <c r="S141" s="16"/>
      <c r="T141" s="16"/>
      <c r="U141" s="16"/>
      <c r="V141" s="16"/>
      <c r="W141" s="16"/>
      <c r="X141" s="31">
        <v>10</v>
      </c>
      <c r="Y141" s="16"/>
      <c r="Z141" s="32"/>
      <c r="AA141" s="34"/>
      <c r="AB141" s="34">
        <f>_xlfn.XLOOKUP(F141,[1]Contratos_2024!$K:$K,[1]Contratos_2024!$AL:$AL,0)</f>
        <v>0</v>
      </c>
    </row>
    <row r="142" spans="1:29" s="12" customFormat="1" ht="15" hidden="1" customHeight="1">
      <c r="A142" s="64">
        <f>ROWS($A$2:A142)</f>
        <v>141</v>
      </c>
      <c r="B142" s="64" t="str">
        <f t="shared" si="6"/>
        <v>CORTES</v>
      </c>
      <c r="C142" s="64" t="str">
        <f t="shared" si="7"/>
        <v>GONZALEZ</v>
      </c>
      <c r="D142" s="64" t="str">
        <f t="shared" si="8"/>
        <v>JORGE</v>
      </c>
      <c r="E142" s="75" t="s">
        <v>348</v>
      </c>
      <c r="F142" s="77">
        <v>80154893</v>
      </c>
      <c r="G142" s="68"/>
      <c r="H142" s="77">
        <v>3108851424</v>
      </c>
      <c r="I142" s="79"/>
      <c r="J142" s="70"/>
      <c r="K142" s="70"/>
      <c r="L142" s="66"/>
      <c r="M142" s="66"/>
      <c r="N142" s="66"/>
      <c r="O142" s="66"/>
      <c r="P142" s="72"/>
      <c r="Q142" s="70">
        <v>117675</v>
      </c>
      <c r="R142" s="66"/>
      <c r="S142" s="66"/>
      <c r="T142" s="66"/>
      <c r="U142" s="66"/>
      <c r="V142" s="66"/>
      <c r="W142" s="66" t="s">
        <v>33</v>
      </c>
      <c r="X142" s="70">
        <v>20</v>
      </c>
      <c r="Y142" s="66" t="s">
        <v>34</v>
      </c>
      <c r="Z142" s="74">
        <v>45657</v>
      </c>
      <c r="AA142" s="68">
        <f>_xlfn.XLOOKUP(F142,[1]Contratos_2024!$K:$K,[1]Contratos_2024!$AK:$AK,0)</f>
        <v>45573</v>
      </c>
      <c r="AB142" s="68">
        <f>_xlfn.XLOOKUP(F142,[1]Contratos_2024!$K:$K,[1]Contratos_2024!$AL:$AL,0)</f>
        <v>45657</v>
      </c>
    </row>
    <row r="143" spans="1:29" s="9" customFormat="1" ht="15" hidden="1" customHeight="1">
      <c r="A143" s="93">
        <f>ROWS($A$2:A143)</f>
        <v>142</v>
      </c>
      <c r="B143" s="93" t="str">
        <f t="shared" si="6"/>
        <v>BELTRAN</v>
      </c>
      <c r="C143" s="93" t="str">
        <f t="shared" si="7"/>
        <v>WALTEROS</v>
      </c>
      <c r="D143" s="93" t="str">
        <f t="shared" si="8"/>
        <v>JUAN DIEGO</v>
      </c>
      <c r="E143" s="25" t="s">
        <v>349</v>
      </c>
      <c r="F143" s="53">
        <v>1233507669</v>
      </c>
      <c r="G143" s="35">
        <v>45506</v>
      </c>
      <c r="H143" s="61">
        <v>3227148720</v>
      </c>
      <c r="I143" s="26" t="s">
        <v>350</v>
      </c>
      <c r="J143" s="15" t="s">
        <v>351</v>
      </c>
      <c r="K143" s="26"/>
      <c r="L143" s="25"/>
      <c r="M143" s="25"/>
      <c r="N143" s="25"/>
      <c r="O143" s="25"/>
      <c r="P143" s="47">
        <v>3380000</v>
      </c>
      <c r="Q143" s="29">
        <v>118202</v>
      </c>
      <c r="R143" s="25"/>
      <c r="S143" s="25"/>
      <c r="T143" s="25"/>
      <c r="U143" s="25"/>
      <c r="V143" s="25"/>
      <c r="W143" s="26" t="s">
        <v>33</v>
      </c>
      <c r="X143" s="26">
        <v>22</v>
      </c>
      <c r="Y143" s="25"/>
      <c r="Z143" s="25" t="s">
        <v>352</v>
      </c>
      <c r="AA143" s="35"/>
      <c r="AB143" s="35">
        <v>45657</v>
      </c>
    </row>
    <row r="144" spans="1:29" s="11" customFormat="1" ht="15" customHeight="1">
      <c r="A144" s="94">
        <f>ROWS($A$2:A144)</f>
        <v>143</v>
      </c>
      <c r="B144" s="94" t="str">
        <f t="shared" si="6"/>
        <v>NIETO</v>
      </c>
      <c r="C144" s="94" t="str">
        <f t="shared" si="7"/>
        <v>SANCHEZ</v>
      </c>
      <c r="D144" s="94" t="str">
        <f t="shared" si="8"/>
        <v>JORGE ENRIQUE</v>
      </c>
      <c r="E144" s="16" t="s">
        <v>353</v>
      </c>
      <c r="F144" s="54">
        <v>91235981</v>
      </c>
      <c r="G144" s="34" t="s">
        <v>354</v>
      </c>
      <c r="H144" s="62" t="s">
        <v>355</v>
      </c>
      <c r="I144" s="31"/>
      <c r="J144" s="31"/>
      <c r="K144" s="31"/>
      <c r="L144" s="16"/>
      <c r="M144" s="16"/>
      <c r="N144" s="16"/>
      <c r="O144" s="16"/>
      <c r="P144" s="45"/>
      <c r="Q144" s="31"/>
      <c r="R144" s="16"/>
      <c r="S144" s="16"/>
      <c r="T144" s="16"/>
      <c r="U144" s="16"/>
      <c r="V144" s="16"/>
      <c r="W144" s="31"/>
      <c r="X144" s="31">
        <v>20</v>
      </c>
      <c r="Y144" s="16"/>
      <c r="Z144" s="32"/>
      <c r="AA144" s="34"/>
      <c r="AB144" s="34">
        <f>_xlfn.XLOOKUP(F144,[1]Contratos_2024!$K:$K,[1]Contratos_2024!$AL:$AL,0)</f>
        <v>0</v>
      </c>
    </row>
    <row r="145" spans="1:28" s="12" customFormat="1" ht="15" hidden="1" customHeight="1">
      <c r="A145" s="64">
        <f>ROWS($A$2:A145)</f>
        <v>144</v>
      </c>
      <c r="B145" s="64" t="str">
        <f t="shared" si="6"/>
        <v>BARON</v>
      </c>
      <c r="C145" s="64" t="str">
        <f t="shared" si="7"/>
        <v>ZAMBRANO</v>
      </c>
      <c r="D145" s="64" t="str">
        <f t="shared" si="8"/>
        <v xml:space="preserve">JUAN RAMON </v>
      </c>
      <c r="E145" s="66" t="s">
        <v>356</v>
      </c>
      <c r="F145" s="67">
        <v>1014203080</v>
      </c>
      <c r="G145" s="68">
        <v>45506</v>
      </c>
      <c r="H145" s="69">
        <v>3203105702</v>
      </c>
      <c r="I145" s="70" t="s">
        <v>205</v>
      </c>
      <c r="J145" s="71" t="s">
        <v>357</v>
      </c>
      <c r="K145" s="70"/>
      <c r="L145" s="66"/>
      <c r="M145" s="66"/>
      <c r="N145" s="66"/>
      <c r="O145" s="66">
        <v>607</v>
      </c>
      <c r="P145" s="80">
        <v>6500000</v>
      </c>
      <c r="Q145" s="73">
        <v>115416</v>
      </c>
      <c r="R145" s="66"/>
      <c r="S145" s="66"/>
      <c r="T145" s="66"/>
      <c r="U145" s="66"/>
      <c r="V145" s="66"/>
      <c r="W145" s="70" t="s">
        <v>33</v>
      </c>
      <c r="X145" s="70">
        <v>10</v>
      </c>
      <c r="Y145" s="66" t="s">
        <v>34</v>
      </c>
      <c r="Z145" s="74">
        <v>45657</v>
      </c>
      <c r="AA145" s="68">
        <f>_xlfn.XLOOKUP(F145,[1]Contratos_2024!$K:$K,[1]Contratos_2024!$AK:$AK,0)</f>
        <v>45537</v>
      </c>
      <c r="AB145" s="68">
        <f>_xlfn.XLOOKUP(F145,[1]Contratos_2024!$K:$K,[1]Contratos_2024!$AL:$AL,0)</f>
        <v>45657</v>
      </c>
    </row>
    <row r="146" spans="1:28" s="7" customFormat="1" ht="15" hidden="1" customHeight="1">
      <c r="A146" s="6">
        <f>ROWS($A$2:A146)</f>
        <v>145</v>
      </c>
      <c r="B146" s="6" t="str">
        <f t="shared" si="6"/>
        <v>CASTAÑEDA</v>
      </c>
      <c r="C146" s="6" t="str">
        <f t="shared" si="7"/>
        <v>BELTRAN</v>
      </c>
      <c r="D146" s="6" t="str">
        <f t="shared" si="8"/>
        <v xml:space="preserve">JULIAN ANDRES </v>
      </c>
      <c r="E146" s="146" t="s">
        <v>358</v>
      </c>
      <c r="F146" s="157">
        <v>1000707794</v>
      </c>
      <c r="G146" s="148"/>
      <c r="H146" s="149">
        <v>3025318856</v>
      </c>
      <c r="I146" s="159"/>
      <c r="J146" s="150"/>
      <c r="K146" s="150"/>
      <c r="L146" s="146"/>
      <c r="M146" s="146"/>
      <c r="N146" s="146"/>
      <c r="O146" s="146"/>
      <c r="P146" s="151"/>
      <c r="Q146" s="150">
        <v>118201</v>
      </c>
      <c r="R146" s="146"/>
      <c r="S146" s="146"/>
      <c r="T146" s="146"/>
      <c r="U146" s="146"/>
      <c r="V146" s="146"/>
      <c r="W146" s="150" t="s">
        <v>33</v>
      </c>
      <c r="X146" s="150">
        <v>14</v>
      </c>
      <c r="Y146" s="146"/>
      <c r="Z146" s="153" t="s">
        <v>345</v>
      </c>
      <c r="AA146" s="148"/>
      <c r="AB146" s="148">
        <f>_xlfn.XLOOKUP(F146,[1]Contratos_2024!$K:$K,[1]Contratos_2024!$AL:$AL,0)</f>
        <v>0</v>
      </c>
    </row>
    <row r="147" spans="1:28" s="11" customFormat="1" ht="15" customHeight="1">
      <c r="A147" s="94">
        <f>ROWS($A$2:A147)</f>
        <v>146</v>
      </c>
      <c r="B147" s="94" t="str">
        <f t="shared" si="6"/>
        <v>REYES</v>
      </c>
      <c r="C147" s="94" t="str">
        <f t="shared" si="7"/>
        <v>MARTINEZ</v>
      </c>
      <c r="D147" s="94" t="str">
        <f t="shared" si="8"/>
        <v xml:space="preserve">JUAN CAMILO </v>
      </c>
      <c r="E147" s="16" t="s">
        <v>359</v>
      </c>
      <c r="F147" s="54">
        <v>1030610895</v>
      </c>
      <c r="G147" s="34"/>
      <c r="H147" s="54">
        <v>3193320450</v>
      </c>
      <c r="I147" s="31" t="s">
        <v>360</v>
      </c>
      <c r="J147" s="13" t="s">
        <v>361</v>
      </c>
      <c r="K147" s="31"/>
      <c r="L147" s="16"/>
      <c r="M147" s="16"/>
      <c r="N147" s="16"/>
      <c r="O147" s="16"/>
      <c r="P147" s="45"/>
      <c r="Q147" s="33">
        <v>120308</v>
      </c>
      <c r="R147" s="16"/>
      <c r="S147" s="16"/>
      <c r="T147" s="16"/>
      <c r="U147" s="16"/>
      <c r="V147" s="16"/>
      <c r="W147" s="16" t="s">
        <v>172</v>
      </c>
      <c r="X147" s="31">
        <v>88</v>
      </c>
      <c r="Y147" s="16"/>
      <c r="Z147" s="32"/>
      <c r="AA147" s="34"/>
      <c r="AB147" s="34">
        <f>_xlfn.XLOOKUP(F147,[1]Contratos_2024!$K:$K,[1]Contratos_2024!$AL:$AL,0)</f>
        <v>0</v>
      </c>
    </row>
    <row r="148" spans="1:28" ht="15" customHeight="1">
      <c r="A148" s="94">
        <f>ROWS($A$2:A148)</f>
        <v>147</v>
      </c>
      <c r="B148" s="94" t="str">
        <f t="shared" si="6"/>
        <v>LEAL</v>
      </c>
      <c r="C148" s="94" t="str">
        <f t="shared" si="7"/>
        <v>BOHORQUEZ</v>
      </c>
      <c r="D148" s="94" t="str">
        <f t="shared" si="8"/>
        <v xml:space="preserve">JULY VANESSA </v>
      </c>
      <c r="E148" s="30" t="s">
        <v>362</v>
      </c>
      <c r="F148" s="55">
        <v>1032486381</v>
      </c>
      <c r="G148" s="34">
        <v>45545</v>
      </c>
      <c r="H148" s="63">
        <v>3057478161</v>
      </c>
      <c r="I148" s="36"/>
      <c r="J148" s="31"/>
      <c r="K148" s="31"/>
      <c r="L148" s="16"/>
      <c r="M148" s="16"/>
      <c r="N148" s="16"/>
      <c r="O148" s="16"/>
      <c r="P148" s="45"/>
      <c r="Q148" s="33">
        <v>120847</v>
      </c>
      <c r="R148" s="16"/>
      <c r="S148" s="16"/>
      <c r="T148" s="16"/>
      <c r="U148" s="16"/>
      <c r="V148" s="16"/>
      <c r="W148" s="16"/>
      <c r="X148" s="31" t="s">
        <v>363</v>
      </c>
      <c r="Y148" s="16"/>
      <c r="Z148" s="32">
        <v>45551</v>
      </c>
      <c r="AA148" s="34">
        <f>_xlfn.XLOOKUP(F148,[1]Contratos_2024!$K:$K,[1]Contratos_2024!$AK:$AK,0)</f>
        <v>45429</v>
      </c>
      <c r="AB148" s="34">
        <f>_xlfn.XLOOKUP(F148,[1]Contratos_2024!$K:$K,[1]Contratos_2024!$AL:$AL,0)</f>
        <v>45551</v>
      </c>
    </row>
    <row r="149" spans="1:28" s="12" customFormat="1" ht="15" hidden="1" customHeight="1">
      <c r="A149" s="64">
        <f>ROWS($A$2:A149)</f>
        <v>148</v>
      </c>
      <c r="B149" s="64" t="str">
        <f t="shared" si="6"/>
        <v>MOLINA</v>
      </c>
      <c r="C149" s="64" t="str">
        <f t="shared" si="7"/>
        <v>CUARTAS</v>
      </c>
      <c r="D149" s="64" t="str">
        <f t="shared" si="8"/>
        <v>KAROL SOLANYI</v>
      </c>
      <c r="E149" s="75" t="s">
        <v>364</v>
      </c>
      <c r="F149" s="67">
        <v>1069720992</v>
      </c>
      <c r="G149" s="68">
        <v>45506</v>
      </c>
      <c r="H149" s="78">
        <v>3233934379</v>
      </c>
      <c r="I149" s="79" t="s">
        <v>110</v>
      </c>
      <c r="J149" s="71" t="s">
        <v>365</v>
      </c>
      <c r="K149" s="70" t="s">
        <v>116</v>
      </c>
      <c r="L149" s="66"/>
      <c r="M149" s="66"/>
      <c r="N149" s="66"/>
      <c r="O149" s="66">
        <v>634</v>
      </c>
      <c r="P149" s="80">
        <v>7440000</v>
      </c>
      <c r="Q149" s="70">
        <v>115122</v>
      </c>
      <c r="R149" s="66"/>
      <c r="S149" s="66"/>
      <c r="T149" s="66"/>
      <c r="U149" s="66"/>
      <c r="V149" s="66"/>
      <c r="W149" s="70" t="s">
        <v>33</v>
      </c>
      <c r="X149" s="70">
        <v>10</v>
      </c>
      <c r="Y149" s="66" t="s">
        <v>34</v>
      </c>
      <c r="Z149" s="74">
        <v>45657</v>
      </c>
      <c r="AA149" s="68">
        <f>_xlfn.XLOOKUP(F149,[1]Contratos_2024!$K:$K,[1]Contratos_2024!$AK:$AK,0)</f>
        <v>45546</v>
      </c>
      <c r="AB149" s="68">
        <f>_xlfn.XLOOKUP(F149,[1]Contratos_2024!$K:$K,[1]Contratos_2024!$AL:$AL,0)</f>
        <v>45657</v>
      </c>
    </row>
    <row r="150" spans="1:28" ht="15" customHeight="1">
      <c r="A150" s="94">
        <f>ROWS($A$2:A150)</f>
        <v>149</v>
      </c>
      <c r="B150" s="94" t="str">
        <f t="shared" si="6"/>
        <v>ZAMBRANO</v>
      </c>
      <c r="C150" s="94" t="str">
        <f t="shared" si="7"/>
        <v>JUAN</v>
      </c>
      <c r="D150" s="94" t="str">
        <f t="shared" si="8"/>
        <v>CARLOS</v>
      </c>
      <c r="E150" s="16" t="s">
        <v>366</v>
      </c>
      <c r="F150" s="54">
        <v>76304356</v>
      </c>
      <c r="G150" s="34"/>
      <c r="H150" s="62">
        <v>3154093997</v>
      </c>
      <c r="I150" s="31"/>
      <c r="J150" s="31"/>
      <c r="K150" s="31"/>
      <c r="L150" s="16"/>
      <c r="M150" s="16"/>
      <c r="N150" s="16"/>
      <c r="O150" s="16"/>
      <c r="P150" s="45"/>
      <c r="Q150" s="33">
        <v>119367</v>
      </c>
      <c r="R150" s="16"/>
      <c r="S150" s="16"/>
      <c r="T150" s="16"/>
      <c r="U150" s="16"/>
      <c r="V150" s="16"/>
      <c r="W150" s="16"/>
      <c r="X150" s="31">
        <v>11</v>
      </c>
      <c r="Y150" s="16"/>
      <c r="Z150" s="32"/>
      <c r="AA150" s="34"/>
      <c r="AB150" s="34">
        <f>_xlfn.XLOOKUP(F150,[1]Contratos_2024!$K:$K,[1]Contratos_2024!$AL:$AL,0)</f>
        <v>0</v>
      </c>
    </row>
    <row r="151" spans="1:28" s="12" customFormat="1" ht="15" hidden="1" customHeight="1">
      <c r="A151" s="64">
        <f>ROWS($A$2:A151)</f>
        <v>150</v>
      </c>
      <c r="B151" s="64" t="str">
        <f t="shared" si="6"/>
        <v>MOSQUERA</v>
      </c>
      <c r="C151" s="64" t="str">
        <f t="shared" si="7"/>
        <v>RIASCOS</v>
      </c>
      <c r="D151" s="64" t="str">
        <f t="shared" si="8"/>
        <v>JUAN ESTEBAN</v>
      </c>
      <c r="E151" s="66" t="s">
        <v>367</v>
      </c>
      <c r="F151" s="76">
        <v>1233500218</v>
      </c>
      <c r="G151" s="68"/>
      <c r="H151" s="69">
        <v>3016551012</v>
      </c>
      <c r="I151" s="70"/>
      <c r="J151" s="70"/>
      <c r="K151" s="70"/>
      <c r="L151" s="66"/>
      <c r="M151" s="66"/>
      <c r="N151" s="66"/>
      <c r="O151" s="66">
        <v>710</v>
      </c>
      <c r="P151" s="72">
        <v>3380000</v>
      </c>
      <c r="Q151" s="70">
        <v>117020</v>
      </c>
      <c r="R151" s="66"/>
      <c r="S151" s="66"/>
      <c r="T151" s="66"/>
      <c r="U151" s="66"/>
      <c r="V151" s="66"/>
      <c r="W151" s="66" t="s">
        <v>33</v>
      </c>
      <c r="X151" s="70">
        <v>16</v>
      </c>
      <c r="Y151" s="66" t="s">
        <v>34</v>
      </c>
      <c r="Z151" s="74">
        <v>45657</v>
      </c>
      <c r="AA151" s="68">
        <f>_xlfn.XLOOKUP(F151,[1]Contratos_2024!$K:$K,[1]Contratos_2024!$AK:$AK,0)</f>
        <v>45573</v>
      </c>
      <c r="AB151" s="68">
        <f>_xlfn.XLOOKUP(F151,[1]Contratos_2024!$K:$K,[1]Contratos_2024!$AL:$AL,0)</f>
        <v>45657</v>
      </c>
    </row>
    <row r="152" spans="1:28" s="11" customFormat="1" ht="15" customHeight="1">
      <c r="A152" s="94">
        <f>ROWS($A$2:A152)</f>
        <v>151</v>
      </c>
      <c r="B152" s="94" t="str">
        <f t="shared" si="6"/>
        <v>SILVA</v>
      </c>
      <c r="C152" s="94" t="str">
        <f t="shared" si="7"/>
        <v>CASTELLANOS</v>
      </c>
      <c r="D152" s="94" t="str">
        <f t="shared" si="8"/>
        <v xml:space="preserve">JULIAN </v>
      </c>
      <c r="E152" s="30" t="s">
        <v>368</v>
      </c>
      <c r="F152" s="55">
        <v>1030686454</v>
      </c>
      <c r="G152" s="34"/>
      <c r="H152" s="63">
        <v>3208052626</v>
      </c>
      <c r="I152" s="31"/>
      <c r="J152" s="31"/>
      <c r="K152" s="31"/>
      <c r="L152" s="16"/>
      <c r="M152" s="16"/>
      <c r="N152" s="16"/>
      <c r="O152" s="16"/>
      <c r="P152" s="45"/>
      <c r="Q152" s="33">
        <v>118635</v>
      </c>
      <c r="R152" s="16"/>
      <c r="S152" s="16"/>
      <c r="T152" s="16"/>
      <c r="U152" s="16"/>
      <c r="V152" s="16"/>
      <c r="W152" s="16"/>
      <c r="X152" s="31">
        <v>14</v>
      </c>
      <c r="Y152" s="16"/>
      <c r="Z152" s="32"/>
      <c r="AA152" s="34"/>
      <c r="AB152" s="34">
        <f>_xlfn.XLOOKUP(F152,[1]Contratos_2024!$K:$K,[1]Contratos_2024!$AL:$AL,0)</f>
        <v>0</v>
      </c>
    </row>
    <row r="153" spans="1:28" s="11" customFormat="1" ht="15" customHeight="1">
      <c r="A153" s="94">
        <f>ROWS($A$2:A153)</f>
        <v>152</v>
      </c>
      <c r="B153" s="94" t="str">
        <f t="shared" si="6"/>
        <v>OCHOA</v>
      </c>
      <c r="C153" s="94" t="e">
        <f t="shared" si="7"/>
        <v>#VALUE!</v>
      </c>
      <c r="D153" s="94" t="e">
        <f t="shared" si="8"/>
        <v>#VALUE!</v>
      </c>
      <c r="E153" s="16" t="s">
        <v>369</v>
      </c>
      <c r="F153" s="54">
        <v>1022937014</v>
      </c>
      <c r="G153" s="34"/>
      <c r="H153" s="62">
        <v>3164533595</v>
      </c>
      <c r="I153" s="31"/>
      <c r="J153" s="31"/>
      <c r="K153" s="31" t="s">
        <v>370</v>
      </c>
      <c r="L153" s="16"/>
      <c r="M153" s="16" t="s">
        <v>371</v>
      </c>
      <c r="N153" s="16"/>
      <c r="O153" s="16"/>
      <c r="P153" s="45"/>
      <c r="Q153" s="33">
        <v>119923</v>
      </c>
      <c r="R153" s="16"/>
      <c r="S153" s="16"/>
      <c r="T153" s="16"/>
      <c r="U153" s="16"/>
      <c r="V153" s="16"/>
      <c r="W153" s="16"/>
      <c r="X153" s="31">
        <v>19</v>
      </c>
      <c r="Y153" s="16" t="s">
        <v>34</v>
      </c>
      <c r="Z153" s="32"/>
      <c r="AA153" s="34"/>
      <c r="AB153" s="34">
        <f>_xlfn.XLOOKUP(F153,[1]Contratos_2024!$K:$K,[1]Contratos_2024!$AL:$AL,0)</f>
        <v>0</v>
      </c>
    </row>
    <row r="154" spans="1:28" s="12" customFormat="1" ht="15" hidden="1" customHeight="1">
      <c r="A154" s="64">
        <f>ROWS($A$2:A154)</f>
        <v>153</v>
      </c>
      <c r="B154" s="64" t="str">
        <f t="shared" si="6"/>
        <v>MENDEZ</v>
      </c>
      <c r="C154" s="64" t="str">
        <f t="shared" si="7"/>
        <v>RODRIGUEZ</v>
      </c>
      <c r="D154" s="64" t="str">
        <f t="shared" si="8"/>
        <v>JULIETH NATALIA</v>
      </c>
      <c r="E154" s="66" t="s">
        <v>372</v>
      </c>
      <c r="F154" s="67">
        <v>1010244609</v>
      </c>
      <c r="G154" s="68">
        <v>45498</v>
      </c>
      <c r="H154" s="69" t="s">
        <v>373</v>
      </c>
      <c r="I154" s="70" t="s">
        <v>374</v>
      </c>
      <c r="J154" s="71" t="s">
        <v>375</v>
      </c>
      <c r="K154" s="70" t="s">
        <v>376</v>
      </c>
      <c r="L154" s="66"/>
      <c r="M154" s="66"/>
      <c r="N154" s="66"/>
      <c r="O154" s="66">
        <v>581</v>
      </c>
      <c r="P154" s="72">
        <v>6860000</v>
      </c>
      <c r="Q154" s="70">
        <v>111826</v>
      </c>
      <c r="R154" s="66"/>
      <c r="S154" s="66"/>
      <c r="T154" s="66"/>
      <c r="U154" s="66"/>
      <c r="V154" s="66"/>
      <c r="W154" s="70" t="s">
        <v>33</v>
      </c>
      <c r="X154" s="70">
        <v>10</v>
      </c>
      <c r="Y154" s="66" t="s">
        <v>34</v>
      </c>
      <c r="Z154" s="74">
        <v>45638</v>
      </c>
      <c r="AA154" s="68">
        <f>_xlfn.XLOOKUP(F154,[1]Contratos_2024!$K:$K,[1]Contratos_2024!$AK:$AK,0)</f>
        <v>45517</v>
      </c>
      <c r="AB154" s="68">
        <f>_xlfn.XLOOKUP(F154,[1]Contratos_2024!$K:$K,[1]Contratos_2024!$AL:$AL,0)</f>
        <v>45638</v>
      </c>
    </row>
    <row r="155" spans="1:28" s="12" customFormat="1" ht="15" hidden="1" customHeight="1">
      <c r="A155" s="64">
        <f>ROWS($A$2:A155)</f>
        <v>154</v>
      </c>
      <c r="B155" s="64" t="str">
        <f t="shared" si="6"/>
        <v>MIER</v>
      </c>
      <c r="C155" s="64" t="e">
        <f t="shared" si="7"/>
        <v>#VALUE!</v>
      </c>
      <c r="D155" s="64" t="e">
        <f t="shared" si="8"/>
        <v>#VALUE!</v>
      </c>
      <c r="E155" s="66" t="s">
        <v>377</v>
      </c>
      <c r="F155" s="77">
        <v>1030657472</v>
      </c>
      <c r="G155" s="68"/>
      <c r="H155" s="88">
        <v>3133613040</v>
      </c>
      <c r="I155" s="70"/>
      <c r="J155" s="70"/>
      <c r="K155" s="70"/>
      <c r="L155" s="66"/>
      <c r="M155" s="66"/>
      <c r="N155" s="66"/>
      <c r="O155" s="66"/>
      <c r="P155" s="72"/>
      <c r="Q155" s="70">
        <v>109467</v>
      </c>
      <c r="R155" s="66"/>
      <c r="S155" s="66"/>
      <c r="T155" s="66"/>
      <c r="U155" s="66"/>
      <c r="V155" s="66"/>
      <c r="W155" s="66" t="s">
        <v>33</v>
      </c>
      <c r="X155" s="70" t="s">
        <v>378</v>
      </c>
      <c r="Y155" s="66" t="s">
        <v>82</v>
      </c>
      <c r="Z155" s="74">
        <v>45636</v>
      </c>
      <c r="AA155" s="68"/>
      <c r="AB155" s="68">
        <f>_xlfn.XLOOKUP(F155,[1]Contratos_2024!$K:$K,[1]Contratos_2024!$AL:$AL,0)</f>
        <v>45636</v>
      </c>
    </row>
    <row r="156" spans="1:28" s="11" customFormat="1" ht="15" customHeight="1">
      <c r="A156" s="94">
        <f>ROWS($A$2:A156)</f>
        <v>155</v>
      </c>
      <c r="B156" s="94" t="str">
        <f t="shared" si="6"/>
        <v>RAMIREZ</v>
      </c>
      <c r="C156" s="94" t="str">
        <f t="shared" si="7"/>
        <v>ALVARADO</v>
      </c>
      <c r="D156" s="94" t="str">
        <f t="shared" si="8"/>
        <v>KELLY JOHANA</v>
      </c>
      <c r="E156" s="16" t="s">
        <v>379</v>
      </c>
      <c r="F156" s="54">
        <v>52932533</v>
      </c>
      <c r="G156" s="34">
        <v>45517</v>
      </c>
      <c r="H156" s="62">
        <v>3213711064</v>
      </c>
      <c r="I156" s="31"/>
      <c r="J156" s="31"/>
      <c r="K156" s="31"/>
      <c r="L156" s="16"/>
      <c r="M156" s="16"/>
      <c r="N156" s="16"/>
      <c r="O156" s="16">
        <v>100</v>
      </c>
      <c r="P156" s="45" t="s">
        <v>157</v>
      </c>
      <c r="Q156" s="31" t="s">
        <v>380</v>
      </c>
      <c r="R156" s="16"/>
      <c r="S156" s="16"/>
      <c r="T156" s="16"/>
      <c r="U156" s="16"/>
      <c r="V156" s="16"/>
      <c r="W156" s="31"/>
      <c r="X156" s="31">
        <v>19</v>
      </c>
      <c r="Y156" s="16"/>
      <c r="Z156" s="32">
        <v>45552</v>
      </c>
      <c r="AA156" s="34"/>
      <c r="AB156" s="34">
        <f>_xlfn.XLOOKUP(F156,[1]Contratos_2024!$K:$K,[1]Contratos_2024!$AL:$AL,0)</f>
        <v>0</v>
      </c>
    </row>
    <row r="157" spans="1:28" s="11" customFormat="1" ht="15" customHeight="1">
      <c r="A157" s="94">
        <f>ROWS($A$2:A157)</f>
        <v>156</v>
      </c>
      <c r="B157" s="94" t="str">
        <f t="shared" si="6"/>
        <v>SANDOVAL</v>
      </c>
      <c r="C157" s="94" t="str">
        <f t="shared" si="7"/>
        <v>SANDOVAL</v>
      </c>
      <c r="D157" s="94" t="str">
        <f t="shared" si="8"/>
        <v xml:space="preserve">KELLY JOHANA </v>
      </c>
      <c r="E157" s="38" t="s">
        <v>381</v>
      </c>
      <c r="F157" s="56">
        <v>1032505377</v>
      </c>
      <c r="G157" s="34"/>
      <c r="H157" s="56">
        <v>3192217963</v>
      </c>
      <c r="I157" s="31"/>
      <c r="J157" s="31"/>
      <c r="K157" s="31" t="s">
        <v>32</v>
      </c>
      <c r="L157" s="16"/>
      <c r="M157" s="16"/>
      <c r="N157" s="16"/>
      <c r="O157" s="16"/>
      <c r="P157" s="45" t="s">
        <v>382</v>
      </c>
      <c r="Q157" s="33">
        <v>119876</v>
      </c>
      <c r="R157" s="16"/>
      <c r="S157" s="16"/>
      <c r="T157" s="16"/>
      <c r="U157" s="16"/>
      <c r="V157" s="16"/>
      <c r="W157" s="16"/>
      <c r="X157" s="31">
        <v>18</v>
      </c>
      <c r="Y157" s="16"/>
      <c r="Z157" s="32">
        <v>45552</v>
      </c>
      <c r="AA157" s="34">
        <f>_xlfn.XLOOKUP(F157,[1]Contratos_2024!$K:$K,[1]Contratos_2024!$AK:$AK,0)</f>
        <v>45369</v>
      </c>
      <c r="AB157" s="34">
        <f>_xlfn.XLOOKUP(F157,[1]Contratos_2024!$K:$K,[1]Contratos_2024!$AL:$AL,0)</f>
        <v>45552</v>
      </c>
    </row>
    <row r="158" spans="1:28" s="12" customFormat="1" ht="15" hidden="1" customHeight="1">
      <c r="A158" s="64">
        <f>ROWS($A$2:A158)</f>
        <v>157</v>
      </c>
      <c r="B158" s="64" t="str">
        <f t="shared" si="6"/>
        <v>LOPEZ</v>
      </c>
      <c r="C158" s="64" t="str">
        <f t="shared" si="7"/>
        <v>GOMEZ</v>
      </c>
      <c r="D158" s="64" t="str">
        <f t="shared" si="8"/>
        <v>KEVIN AUGUSTO</v>
      </c>
      <c r="E158" s="66" t="s">
        <v>383</v>
      </c>
      <c r="F158" s="67">
        <v>1055918104</v>
      </c>
      <c r="G158" s="68">
        <v>45498</v>
      </c>
      <c r="H158" s="69" t="s">
        <v>384</v>
      </c>
      <c r="I158" s="70" t="s">
        <v>57</v>
      </c>
      <c r="J158" s="71" t="s">
        <v>385</v>
      </c>
      <c r="K158" s="70" t="s">
        <v>386</v>
      </c>
      <c r="L158" s="66"/>
      <c r="M158" s="66"/>
      <c r="N158" s="66"/>
      <c r="O158" s="66">
        <v>617</v>
      </c>
      <c r="P158" s="80">
        <v>3380000</v>
      </c>
      <c r="Q158" s="82">
        <v>115085</v>
      </c>
      <c r="R158" s="66"/>
      <c r="S158" s="66"/>
      <c r="T158" s="66"/>
      <c r="U158" s="66"/>
      <c r="V158" s="66"/>
      <c r="W158" s="70" t="s">
        <v>33</v>
      </c>
      <c r="X158" s="70">
        <v>10</v>
      </c>
      <c r="Y158" s="66" t="s">
        <v>34</v>
      </c>
      <c r="Z158" s="74">
        <v>45657</v>
      </c>
      <c r="AA158" s="68">
        <f>_xlfn.XLOOKUP(F158,[1]Contratos_2024!$K:$K,[1]Contratos_2024!$AK:$AK,0)</f>
        <v>45544</v>
      </c>
      <c r="AB158" s="68">
        <f>_xlfn.XLOOKUP(F158,[1]Contratos_2024!$K:$K,[1]Contratos_2024!$AL:$AL,0)</f>
        <v>45657</v>
      </c>
    </row>
    <row r="159" spans="1:28" s="11" customFormat="1" ht="15" customHeight="1">
      <c r="A159" s="94">
        <f>ROWS($A$2:A159)</f>
        <v>158</v>
      </c>
      <c r="B159" s="94" t="str">
        <f t="shared" si="6"/>
        <v>HERNANDEZ</v>
      </c>
      <c r="C159" s="94" t="str">
        <f t="shared" si="7"/>
        <v>LEAL</v>
      </c>
      <c r="D159" s="94" t="str">
        <f t="shared" si="8"/>
        <v>LAURA PATRICIA</v>
      </c>
      <c r="E159" s="16" t="s">
        <v>387</v>
      </c>
      <c r="F159" s="54">
        <v>1031169666</v>
      </c>
      <c r="G159" s="34"/>
      <c r="H159" s="62">
        <v>3194704320</v>
      </c>
      <c r="I159" s="31"/>
      <c r="J159" s="31"/>
      <c r="K159" s="31"/>
      <c r="L159" s="16"/>
      <c r="M159" s="16"/>
      <c r="N159" s="16"/>
      <c r="O159" s="16"/>
      <c r="P159" s="45"/>
      <c r="Q159" s="33">
        <v>119890</v>
      </c>
      <c r="R159" s="16"/>
      <c r="S159" s="16"/>
      <c r="T159" s="16"/>
      <c r="U159" s="16"/>
      <c r="V159" s="16"/>
      <c r="W159" s="16"/>
      <c r="X159" s="31">
        <v>16</v>
      </c>
      <c r="Y159" s="16" t="s">
        <v>34</v>
      </c>
      <c r="Z159" s="32"/>
      <c r="AA159" s="34"/>
      <c r="AB159" s="34">
        <f>_xlfn.XLOOKUP(F159,[1]Contratos_2024!$K:$K,[1]Contratos_2024!$AL:$AL,0)</f>
        <v>45550</v>
      </c>
    </row>
    <row r="160" spans="1:28" s="11" customFormat="1" ht="15" customHeight="1">
      <c r="A160" s="94">
        <f>ROWS($A$2:A160)</f>
        <v>159</v>
      </c>
      <c r="B160" s="94" t="str">
        <f t="shared" si="6"/>
        <v>MUÑOZ</v>
      </c>
      <c r="C160" s="94" t="str">
        <f t="shared" si="7"/>
        <v>GAMBOA</v>
      </c>
      <c r="D160" s="94" t="str">
        <f t="shared" si="8"/>
        <v xml:space="preserve">LAURA SOFIA </v>
      </c>
      <c r="E160" s="30" t="s">
        <v>388</v>
      </c>
      <c r="F160" s="55"/>
      <c r="G160" s="34">
        <v>45517</v>
      </c>
      <c r="H160" s="63">
        <v>3115082819</v>
      </c>
      <c r="I160" s="36"/>
      <c r="J160" s="36"/>
      <c r="K160" s="36"/>
      <c r="L160" s="30"/>
      <c r="M160" s="30"/>
      <c r="N160" s="30"/>
      <c r="O160" s="30"/>
      <c r="P160" s="46"/>
      <c r="Q160" s="33">
        <v>119933</v>
      </c>
      <c r="R160" s="16"/>
      <c r="S160" s="16"/>
      <c r="T160" s="16"/>
      <c r="U160" s="16"/>
      <c r="V160" s="16"/>
      <c r="W160" s="31"/>
      <c r="X160" s="36">
        <v>10</v>
      </c>
      <c r="Y160" s="30" t="s">
        <v>34</v>
      </c>
      <c r="Z160" s="32"/>
      <c r="AA160" s="34"/>
      <c r="AB160" s="34">
        <f>_xlfn.XLOOKUP(F160,[1]Contratos_2024!$K:$K,[1]Contratos_2024!$AL:$AL,0)</f>
        <v>0</v>
      </c>
    </row>
    <row r="161" spans="1:28" s="11" customFormat="1" ht="15" customHeight="1">
      <c r="A161" s="94">
        <f>ROWS($A$2:A161)</f>
        <v>160</v>
      </c>
      <c r="B161" s="94" t="str">
        <f t="shared" si="6"/>
        <v>CAMACHO</v>
      </c>
      <c r="C161" s="94" t="str">
        <f t="shared" si="7"/>
        <v>JARAMILLO</v>
      </c>
      <c r="D161" s="94" t="str">
        <f t="shared" si="8"/>
        <v>LEIDY STEFANNY</v>
      </c>
      <c r="E161" s="16" t="s">
        <v>389</v>
      </c>
      <c r="F161" s="56"/>
      <c r="G161" s="34"/>
      <c r="H161" s="62">
        <v>3142527249</v>
      </c>
      <c r="I161" s="31" t="s">
        <v>390</v>
      </c>
      <c r="J161" s="13" t="s">
        <v>391</v>
      </c>
      <c r="K161" s="31"/>
      <c r="L161" s="16"/>
      <c r="M161" s="16"/>
      <c r="N161" s="16"/>
      <c r="O161" s="16"/>
      <c r="P161" s="48"/>
      <c r="Q161" s="31" t="s">
        <v>392</v>
      </c>
      <c r="R161" s="16"/>
      <c r="S161" s="16"/>
      <c r="T161" s="16"/>
      <c r="U161" s="16"/>
      <c r="V161" s="16"/>
      <c r="W161" s="31"/>
      <c r="X161" s="31">
        <v>12</v>
      </c>
      <c r="Y161" s="16" t="s">
        <v>34</v>
      </c>
      <c r="Z161" s="32"/>
      <c r="AA161" s="34"/>
      <c r="AB161" s="34">
        <f>_xlfn.XLOOKUP(F161,[1]Contratos_2024!$K:$K,[1]Contratos_2024!$AL:$AL,0)</f>
        <v>0</v>
      </c>
    </row>
    <row r="162" spans="1:28" s="7" customFormat="1" ht="15" hidden="1" customHeight="1">
      <c r="A162" s="6">
        <f>ROWS($A$2:A162)</f>
        <v>161</v>
      </c>
      <c r="B162" s="6" t="str">
        <f t="shared" si="6"/>
        <v>GONZALEZ</v>
      </c>
      <c r="C162" s="6" t="str">
        <f t="shared" si="7"/>
        <v>RODRIGUEZ</v>
      </c>
      <c r="D162" s="6" t="str">
        <f t="shared" si="8"/>
        <v>LADY JOHANNA</v>
      </c>
      <c r="E162" s="156" t="s">
        <v>393</v>
      </c>
      <c r="F162" s="157" t="s">
        <v>394</v>
      </c>
      <c r="G162" s="148"/>
      <c r="H162" s="157" t="s">
        <v>395</v>
      </c>
      <c r="I162" s="150"/>
      <c r="J162" s="150"/>
      <c r="K162" s="150"/>
      <c r="L162" s="146"/>
      <c r="M162" s="146"/>
      <c r="N162" s="146"/>
      <c r="O162" s="146"/>
      <c r="P162" s="151"/>
      <c r="Q162" s="160">
        <v>109457</v>
      </c>
      <c r="R162" s="146"/>
      <c r="S162" s="146"/>
      <c r="T162" s="146"/>
      <c r="U162" s="146"/>
      <c r="V162" s="146"/>
      <c r="W162" s="146" t="s">
        <v>33</v>
      </c>
      <c r="X162" s="150">
        <v>99</v>
      </c>
      <c r="Y162" s="146" t="s">
        <v>40</v>
      </c>
      <c r="Z162" s="153"/>
      <c r="AA162" s="148"/>
      <c r="AB162" s="148">
        <f>_xlfn.XLOOKUP(F162,[1]Contratos_2024!$K:$K,[1]Contratos_2024!$AL:$AL,0)</f>
        <v>0</v>
      </c>
    </row>
    <row r="163" spans="1:28" s="12" customFormat="1" ht="15" hidden="1" customHeight="1">
      <c r="A163" s="64">
        <f>ROWS($A$2:A163)</f>
        <v>162</v>
      </c>
      <c r="B163" s="64" t="str">
        <f t="shared" si="6"/>
        <v>KLEBER</v>
      </c>
      <c r="C163" s="64" t="str">
        <f t="shared" si="7"/>
        <v>AVELLANEDA</v>
      </c>
      <c r="D163" s="64" t="str">
        <f t="shared" si="8"/>
        <v xml:space="preserve">LUDIM PATRICIA </v>
      </c>
      <c r="E163" s="66" t="s">
        <v>396</v>
      </c>
      <c r="F163" s="76">
        <v>53166907</v>
      </c>
      <c r="G163" s="68"/>
      <c r="H163" s="69">
        <v>3214052281</v>
      </c>
      <c r="I163" s="70" t="s">
        <v>397</v>
      </c>
      <c r="J163" s="70"/>
      <c r="K163" s="70" t="s">
        <v>398</v>
      </c>
      <c r="L163" s="66" t="s">
        <v>399</v>
      </c>
      <c r="M163" s="66"/>
      <c r="N163" s="66"/>
      <c r="O163" s="66"/>
      <c r="P163" s="72"/>
      <c r="Q163" s="70">
        <v>109501</v>
      </c>
      <c r="R163" s="66"/>
      <c r="S163" s="66"/>
      <c r="T163" s="66"/>
      <c r="U163" s="66"/>
      <c r="V163" s="66"/>
      <c r="W163" s="66" t="s">
        <v>33</v>
      </c>
      <c r="X163" s="70">
        <v>13</v>
      </c>
      <c r="Y163" s="66" t="s">
        <v>34</v>
      </c>
      <c r="Z163" s="74">
        <v>45638</v>
      </c>
      <c r="AA163" s="68">
        <f>_xlfn.XLOOKUP(F163,[1]Contratos_2024!$K:$K,[1]Contratos_2024!$AK:$AK,0)</f>
        <v>45456</v>
      </c>
      <c r="AB163" s="68">
        <f>_xlfn.XLOOKUP(F163,[1]Contratos_2024!$K:$K,[1]Contratos_2024!$AL:$AL,0)</f>
        <v>45577</v>
      </c>
    </row>
    <row r="164" spans="1:28" s="12" customFormat="1" ht="15" hidden="1" customHeight="1">
      <c r="A164" s="64">
        <f>ROWS($A$2:A164)</f>
        <v>163</v>
      </c>
      <c r="B164" s="64" t="str">
        <f t="shared" si="6"/>
        <v>CONTRERAS</v>
      </c>
      <c r="C164" s="64" t="str">
        <f t="shared" si="7"/>
        <v>DIAZ</v>
      </c>
      <c r="D164" s="64" t="str">
        <f t="shared" si="8"/>
        <v>LUIS ALFONSO</v>
      </c>
      <c r="E164" s="66" t="s">
        <v>400</v>
      </c>
      <c r="F164" s="76">
        <v>80727717</v>
      </c>
      <c r="G164" s="68"/>
      <c r="H164" s="69"/>
      <c r="I164" s="70"/>
      <c r="J164" s="70"/>
      <c r="K164" s="70"/>
      <c r="L164" s="66"/>
      <c r="M164" s="66"/>
      <c r="N164" s="66"/>
      <c r="O164" s="66"/>
      <c r="P164" s="72"/>
      <c r="Q164" s="66">
        <v>110482</v>
      </c>
      <c r="R164" s="66"/>
      <c r="S164" s="66"/>
      <c r="T164" s="66"/>
      <c r="U164" s="66"/>
      <c r="V164" s="66"/>
      <c r="W164" s="66" t="s">
        <v>33</v>
      </c>
      <c r="X164" s="70">
        <v>43</v>
      </c>
      <c r="Y164" s="66" t="s">
        <v>82</v>
      </c>
      <c r="Z164" s="74">
        <v>45650</v>
      </c>
      <c r="AA164" s="68"/>
      <c r="AB164" s="68">
        <f>_xlfn.XLOOKUP(F164,[1]Contratos_2024!$K:$K,[1]Contratos_2024!$AL:$AL,0)</f>
        <v>45650</v>
      </c>
    </row>
    <row r="165" spans="1:28" s="12" customFormat="1" ht="15" hidden="1" customHeight="1">
      <c r="A165" s="64">
        <f>ROWS($A$2:A165)</f>
        <v>164</v>
      </c>
      <c r="B165" s="64" t="str">
        <f t="shared" si="6"/>
        <v>PABON</v>
      </c>
      <c r="C165" s="64" t="str">
        <f t="shared" si="7"/>
        <v>BARAJAS</v>
      </c>
      <c r="D165" s="64" t="str">
        <f t="shared" si="8"/>
        <v>LIGIA</v>
      </c>
      <c r="E165" s="66" t="s">
        <v>401</v>
      </c>
      <c r="F165" s="67">
        <v>63478333</v>
      </c>
      <c r="G165" s="68">
        <v>45506</v>
      </c>
      <c r="H165" s="69">
        <v>3105107029</v>
      </c>
      <c r="I165" s="70" t="s">
        <v>124</v>
      </c>
      <c r="J165" s="71" t="s">
        <v>402</v>
      </c>
      <c r="K165" s="70"/>
      <c r="L165" s="66"/>
      <c r="M165" s="66"/>
      <c r="N165" s="66"/>
      <c r="O165" s="66">
        <v>605</v>
      </c>
      <c r="P165" s="72">
        <v>2850000</v>
      </c>
      <c r="Q165" s="70">
        <v>115468</v>
      </c>
      <c r="R165" s="66"/>
      <c r="S165" s="66"/>
      <c r="T165" s="66"/>
      <c r="U165" s="66"/>
      <c r="V165" s="66"/>
      <c r="W165" s="70" t="s">
        <v>33</v>
      </c>
      <c r="X165" s="70">
        <v>10</v>
      </c>
      <c r="Y165" s="66" t="s">
        <v>34</v>
      </c>
      <c r="Z165" s="74">
        <v>45657</v>
      </c>
      <c r="AA165" s="68">
        <f>_xlfn.XLOOKUP(F165,[1]Contratos_2024!$K:$K,[1]Contratos_2024!$AK:$AK,0)</f>
        <v>45537</v>
      </c>
      <c r="AB165" s="68">
        <f>_xlfn.XLOOKUP(F165,[1]Contratos_2024!$K:$K,[1]Contratos_2024!$AL:$AL,0)</f>
        <v>45657</v>
      </c>
    </row>
    <row r="166" spans="1:28" s="12" customFormat="1" ht="15" hidden="1" customHeight="1">
      <c r="A166" s="64">
        <f>ROWS($A$2:A166)</f>
        <v>165</v>
      </c>
      <c r="B166" s="64" t="str">
        <f t="shared" si="6"/>
        <v>ROBLEDO</v>
      </c>
      <c r="C166" s="64" t="str">
        <f t="shared" si="7"/>
        <v>MARQUEZ</v>
      </c>
      <c r="D166" s="64" t="str">
        <f t="shared" si="8"/>
        <v>LISDENIA</v>
      </c>
      <c r="E166" s="66" t="s">
        <v>403</v>
      </c>
      <c r="F166" s="76">
        <v>1052086615</v>
      </c>
      <c r="G166" s="68">
        <v>45498</v>
      </c>
      <c r="H166" s="69">
        <v>3132525203</v>
      </c>
      <c r="I166" s="70" t="s">
        <v>57</v>
      </c>
      <c r="J166" s="71" t="s">
        <v>404</v>
      </c>
      <c r="K166" s="70" t="s">
        <v>44</v>
      </c>
      <c r="L166" s="66"/>
      <c r="M166" s="66"/>
      <c r="N166" s="66"/>
      <c r="O166" s="66">
        <v>661</v>
      </c>
      <c r="P166" s="80">
        <v>3380000</v>
      </c>
      <c r="Q166" s="82">
        <v>115893</v>
      </c>
      <c r="R166" s="66"/>
      <c r="S166" s="66"/>
      <c r="T166" s="66"/>
      <c r="U166" s="66"/>
      <c r="V166" s="66"/>
      <c r="W166" s="70" t="s">
        <v>33</v>
      </c>
      <c r="X166" s="70">
        <v>46</v>
      </c>
      <c r="Y166" s="66" t="s">
        <v>34</v>
      </c>
      <c r="Z166" s="74">
        <v>45657</v>
      </c>
      <c r="AA166" s="68">
        <f>_xlfn.XLOOKUP(F166,[1]Contratos_2024!$K:$K,[1]Contratos_2024!$AK:$AK,0)</f>
        <v>45560</v>
      </c>
      <c r="AB166" s="68">
        <f>_xlfn.XLOOKUP(F166,[1]Contratos_2024!$K:$K,[1]Contratos_2024!$AL:$AL,0)</f>
        <v>45657</v>
      </c>
    </row>
    <row r="167" spans="1:28" s="12" customFormat="1" ht="15" hidden="1" customHeight="1">
      <c r="A167" s="64">
        <f>ROWS($A$2:A167)</f>
        <v>166</v>
      </c>
      <c r="B167" s="64" t="str">
        <f t="shared" si="6"/>
        <v>REYES</v>
      </c>
      <c r="C167" s="64" t="str">
        <f t="shared" si="7"/>
        <v>BLANCO</v>
      </c>
      <c r="D167" s="64" t="str">
        <f t="shared" si="8"/>
        <v>LISED ARIELA</v>
      </c>
      <c r="E167" s="66" t="s">
        <v>405</v>
      </c>
      <c r="F167" s="76">
        <v>1018439603</v>
      </c>
      <c r="G167" s="68">
        <v>45517</v>
      </c>
      <c r="H167" s="69">
        <v>3156162141</v>
      </c>
      <c r="I167" s="70" t="s">
        <v>406</v>
      </c>
      <c r="J167" s="71" t="s">
        <v>407</v>
      </c>
      <c r="K167" s="70" t="s">
        <v>44</v>
      </c>
      <c r="L167" s="66"/>
      <c r="M167" s="66"/>
      <c r="N167" s="66"/>
      <c r="O167" s="66">
        <v>637</v>
      </c>
      <c r="P167" s="72">
        <v>7000000</v>
      </c>
      <c r="Q167" s="82">
        <v>117041</v>
      </c>
      <c r="R167" s="66"/>
      <c r="S167" s="66"/>
      <c r="T167" s="66"/>
      <c r="U167" s="66"/>
      <c r="V167" s="66"/>
      <c r="W167" s="70" t="s">
        <v>33</v>
      </c>
      <c r="X167" s="70">
        <v>21</v>
      </c>
      <c r="Y167" s="66" t="s">
        <v>34</v>
      </c>
      <c r="Z167" s="74">
        <v>45657</v>
      </c>
      <c r="AA167" s="68">
        <f>_xlfn.XLOOKUP(F167,[1]Contratos_2024!$K:$K,[1]Contratos_2024!$AK:$AK,0)</f>
        <v>45573</v>
      </c>
      <c r="AB167" s="68">
        <f>_xlfn.XLOOKUP(F167,[1]Contratos_2024!$K:$K,[1]Contratos_2024!$AL:$AL,0)</f>
        <v>45657</v>
      </c>
    </row>
    <row r="168" spans="1:28" s="9" customFormat="1" ht="15" hidden="1" customHeight="1">
      <c r="A168" s="93">
        <f>ROWS($A$2:A168)</f>
        <v>167</v>
      </c>
      <c r="B168" s="93" t="str">
        <f t="shared" si="6"/>
        <v>ESTUPINAN</v>
      </c>
      <c r="C168" s="93" t="str">
        <f t="shared" si="7"/>
        <v>CARMONA</v>
      </c>
      <c r="D168" s="93" t="str">
        <f t="shared" si="8"/>
        <v>LIZETH MARGARITA</v>
      </c>
      <c r="E168" s="25" t="s">
        <v>408</v>
      </c>
      <c r="F168" s="53">
        <v>1092356634</v>
      </c>
      <c r="G168" s="35">
        <v>45517</v>
      </c>
      <c r="H168" s="61">
        <v>3133215847</v>
      </c>
      <c r="I168" s="26" t="s">
        <v>409</v>
      </c>
      <c r="J168" s="15" t="s">
        <v>410</v>
      </c>
      <c r="K168" s="26"/>
      <c r="L168" s="25"/>
      <c r="M168" s="25"/>
      <c r="N168" s="25"/>
      <c r="O168" s="25"/>
      <c r="P168" s="44"/>
      <c r="Q168" s="28">
        <v>116930</v>
      </c>
      <c r="R168" s="25"/>
      <c r="S168" s="25"/>
      <c r="T168" s="25"/>
      <c r="U168" s="25"/>
      <c r="V168" s="25"/>
      <c r="W168" s="26" t="s">
        <v>33</v>
      </c>
      <c r="X168" s="26">
        <v>20</v>
      </c>
      <c r="Y168" s="25" t="s">
        <v>34</v>
      </c>
      <c r="Z168" s="27" t="s">
        <v>345</v>
      </c>
      <c r="AA168" s="35">
        <f>_xlfn.XLOOKUP(F168,[1]Contratos_2024!$K:$K,[1]Contratos_2024!$AK:$AK,0)</f>
        <v>45385</v>
      </c>
      <c r="AB168" s="35">
        <f>_xlfn.XLOOKUP(F168,[1]Contratos_2024!$K:$K,[1]Contratos_2024!$AL:$AL,0)</f>
        <v>45506</v>
      </c>
    </row>
    <row r="169" spans="1:28" s="12" customFormat="1" ht="15" hidden="1" customHeight="1">
      <c r="A169" s="64">
        <f>ROWS($A$2:A169)</f>
        <v>168</v>
      </c>
      <c r="B169" s="64" t="str">
        <f t="shared" si="6"/>
        <v>BERMUDEZ</v>
      </c>
      <c r="C169" s="64" t="str">
        <f t="shared" si="7"/>
        <v>PERDOMO</v>
      </c>
      <c r="D169" s="64" t="str">
        <f t="shared" si="8"/>
        <v xml:space="preserve">MAICOL ALEXANDER </v>
      </c>
      <c r="E169" s="66" t="s">
        <v>411</v>
      </c>
      <c r="F169" s="76">
        <v>1030526451</v>
      </c>
      <c r="G169" s="68"/>
      <c r="H169" s="69">
        <v>3123944993</v>
      </c>
      <c r="I169" s="70"/>
      <c r="J169" s="70"/>
      <c r="K169" s="70"/>
      <c r="L169" s="66"/>
      <c r="M169" s="66"/>
      <c r="N169" s="66"/>
      <c r="O169" s="66">
        <v>425</v>
      </c>
      <c r="P169" s="72">
        <v>2850000</v>
      </c>
      <c r="Q169" s="70">
        <v>108428</v>
      </c>
      <c r="R169" s="66"/>
      <c r="S169" s="66"/>
      <c r="T169" s="66"/>
      <c r="U169" s="66"/>
      <c r="V169" s="66"/>
      <c r="W169" s="66" t="s">
        <v>33</v>
      </c>
      <c r="X169" s="70">
        <v>99</v>
      </c>
      <c r="Y169" s="66" t="s">
        <v>34</v>
      </c>
      <c r="Z169" s="74">
        <v>45637</v>
      </c>
      <c r="AA169" s="68">
        <f>_xlfn.XLOOKUP(F169,[1]Contratos_2024!$K:$K,[1]Contratos_2024!$AK:$AK,0)</f>
        <v>45455</v>
      </c>
      <c r="AB169" s="68">
        <f>_xlfn.XLOOKUP(F169,[1]Contratos_2024!$K:$K,[1]Contratos_2024!$AL:$AL,0)</f>
        <v>45637</v>
      </c>
    </row>
    <row r="170" spans="1:28" s="12" customFormat="1" ht="15" hidden="1" customHeight="1">
      <c r="A170" s="64">
        <f>ROWS($A$2:A170)</f>
        <v>169</v>
      </c>
      <c r="B170" s="64" t="str">
        <f t="shared" si="6"/>
        <v>ESCORCIA</v>
      </c>
      <c r="C170" s="64" t="str">
        <f t="shared" si="7"/>
        <v>BASTIDAS</v>
      </c>
      <c r="D170" s="64" t="str">
        <f t="shared" si="8"/>
        <v>LUIS CARLOS</v>
      </c>
      <c r="E170" s="66" t="s">
        <v>412</v>
      </c>
      <c r="F170" s="76">
        <v>1032381724</v>
      </c>
      <c r="G170" s="68">
        <v>45498</v>
      </c>
      <c r="H170" s="69">
        <v>3506709705</v>
      </c>
      <c r="I170" s="70" t="s">
        <v>65</v>
      </c>
      <c r="J170" s="71" t="s">
        <v>413</v>
      </c>
      <c r="K170" s="70" t="s">
        <v>414</v>
      </c>
      <c r="L170" s="66"/>
      <c r="M170" s="66"/>
      <c r="N170" s="66"/>
      <c r="O170" s="66">
        <v>645</v>
      </c>
      <c r="P170" s="80">
        <v>3380000</v>
      </c>
      <c r="Q170" s="70">
        <v>115877</v>
      </c>
      <c r="R170" s="66"/>
      <c r="S170" s="66"/>
      <c r="T170" s="66"/>
      <c r="U170" s="66"/>
      <c r="V170" s="66"/>
      <c r="W170" s="70" t="s">
        <v>33</v>
      </c>
      <c r="X170" s="70">
        <v>10</v>
      </c>
      <c r="Y170" s="66" t="s">
        <v>34</v>
      </c>
      <c r="Z170" s="74">
        <v>45657</v>
      </c>
      <c r="AA170" s="68">
        <f>_xlfn.XLOOKUP(F170,[1]Contratos_2024!$K:$K,[1]Contratos_2024!$AK:$AK,0)</f>
        <v>45539</v>
      </c>
      <c r="AB170" s="68">
        <f>_xlfn.XLOOKUP(F170,[1]Contratos_2024!$K:$K,[1]Contratos_2024!$AL:$AL,0)</f>
        <v>45657</v>
      </c>
    </row>
    <row r="171" spans="1:28" s="12" customFormat="1" ht="15" hidden="1" customHeight="1">
      <c r="A171" s="64">
        <f>ROWS($A$2:A171)</f>
        <v>170</v>
      </c>
      <c r="B171" s="64" t="str">
        <f t="shared" si="6"/>
        <v>GORDILLO</v>
      </c>
      <c r="C171" s="64" t="str">
        <f t="shared" si="7"/>
        <v>LUIS</v>
      </c>
      <c r="D171" s="64" t="str">
        <f t="shared" si="8"/>
        <v>EDUARDO</v>
      </c>
      <c r="E171" s="66" t="s">
        <v>415</v>
      </c>
      <c r="F171" s="67">
        <v>1022391802</v>
      </c>
      <c r="G171" s="68">
        <v>45517</v>
      </c>
      <c r="H171" s="69">
        <v>3058016657</v>
      </c>
      <c r="I171" s="70"/>
      <c r="J171" s="71" t="s">
        <v>416</v>
      </c>
      <c r="K171" s="70"/>
      <c r="L171" s="66"/>
      <c r="M171" s="66"/>
      <c r="N171" s="66"/>
      <c r="O171" s="66">
        <v>736</v>
      </c>
      <c r="P171" s="72"/>
      <c r="Q171" s="70">
        <v>116991</v>
      </c>
      <c r="R171" s="66"/>
      <c r="S171" s="66"/>
      <c r="T171" s="66"/>
      <c r="U171" s="66"/>
      <c r="V171" s="66"/>
      <c r="W171" s="70" t="s">
        <v>33</v>
      </c>
      <c r="X171" s="70">
        <v>20</v>
      </c>
      <c r="Y171" s="66" t="s">
        <v>34</v>
      </c>
      <c r="Z171" s="74">
        <v>45657</v>
      </c>
      <c r="AA171" s="68">
        <f>_xlfn.XLOOKUP(F171,[1]Contratos_2024!$K:$K,[1]Contratos_2024!$AK:$AK,0)</f>
        <v>45345</v>
      </c>
      <c r="AB171" s="68">
        <f>_xlfn.XLOOKUP(F171,[1]Contratos_2024!$K:$K,[1]Contratos_2024!$AL:$AL,0)</f>
        <v>45526</v>
      </c>
    </row>
    <row r="172" spans="1:28" s="12" customFormat="1" ht="15" hidden="1" customHeight="1">
      <c r="A172" s="64">
        <f>ROWS($A$2:A172)</f>
        <v>171</v>
      </c>
      <c r="B172" s="64" t="str">
        <f t="shared" si="6"/>
        <v>NOSSA</v>
      </c>
      <c r="C172" s="64" t="str">
        <f t="shared" si="7"/>
        <v>ROJAS</v>
      </c>
      <c r="D172" s="64" t="str">
        <f t="shared" si="8"/>
        <v>LUIS GABRIEL</v>
      </c>
      <c r="E172" s="66" t="s">
        <v>417</v>
      </c>
      <c r="F172" s="76">
        <v>1010164064</v>
      </c>
      <c r="G172" s="68">
        <v>45517</v>
      </c>
      <c r="H172" s="69">
        <v>3045922485</v>
      </c>
      <c r="I172" s="70"/>
      <c r="J172" s="70"/>
      <c r="K172" s="70"/>
      <c r="L172" s="66"/>
      <c r="M172" s="66"/>
      <c r="N172" s="66"/>
      <c r="O172" s="66">
        <v>708</v>
      </c>
      <c r="P172" s="72">
        <v>3380000</v>
      </c>
      <c r="Q172" s="70">
        <v>116976</v>
      </c>
      <c r="R172" s="66"/>
      <c r="S172" s="66"/>
      <c r="T172" s="66"/>
      <c r="U172" s="66"/>
      <c r="V172" s="66"/>
      <c r="W172" s="70" t="s">
        <v>33</v>
      </c>
      <c r="X172" s="70">
        <v>10</v>
      </c>
      <c r="Y172" s="66" t="s">
        <v>34</v>
      </c>
      <c r="Z172" s="74">
        <v>45657</v>
      </c>
      <c r="AA172" s="68">
        <f>_xlfn.XLOOKUP(F172,[1]Contratos_2024!$K:$K,[1]Contratos_2024!$AK:$AK,0)</f>
        <v>45567</v>
      </c>
      <c r="AB172" s="68">
        <f>_xlfn.XLOOKUP(F172,[1]Contratos_2024!$K:$K,[1]Contratos_2024!$AL:$AL,0)</f>
        <v>45657</v>
      </c>
    </row>
    <row r="173" spans="1:28" s="7" customFormat="1" ht="15" hidden="1" customHeight="1">
      <c r="A173" s="6">
        <f>ROWS($A$2:A173)</f>
        <v>172</v>
      </c>
      <c r="B173" s="6" t="str">
        <f t="shared" si="6"/>
        <v>NIVIA</v>
      </c>
      <c r="C173" s="6" t="str">
        <f t="shared" si="7"/>
        <v>PINZON</v>
      </c>
      <c r="D173" s="6" t="str">
        <f t="shared" si="8"/>
        <v xml:space="preserve">LUIS HERNANDO </v>
      </c>
      <c r="E173" s="146" t="s">
        <v>418</v>
      </c>
      <c r="F173" s="161">
        <v>1014193169</v>
      </c>
      <c r="G173" s="148"/>
      <c r="H173" s="161">
        <v>3213540492</v>
      </c>
      <c r="I173" s="150"/>
      <c r="J173" s="150"/>
      <c r="K173" s="150"/>
      <c r="L173" s="146"/>
      <c r="M173" s="146"/>
      <c r="N173" s="146"/>
      <c r="O173" s="146"/>
      <c r="P173" s="151"/>
      <c r="Q173" s="150">
        <v>108847</v>
      </c>
      <c r="R173" s="146"/>
      <c r="S173" s="146"/>
      <c r="T173" s="146"/>
      <c r="U173" s="146"/>
      <c r="V173" s="146"/>
      <c r="W173" s="146" t="s">
        <v>33</v>
      </c>
      <c r="X173" s="150">
        <v>16</v>
      </c>
      <c r="Y173" s="146" t="s">
        <v>82</v>
      </c>
      <c r="Z173" s="153">
        <v>45639</v>
      </c>
      <c r="AA173" s="148"/>
      <c r="AB173" s="148">
        <f>_xlfn.XLOOKUP(F173,[1]Contratos_2024!$K:$K,[1]Contratos_2024!$AL:$AL,0)</f>
        <v>45639</v>
      </c>
    </row>
    <row r="174" spans="1:28" s="12" customFormat="1" ht="15" hidden="1" customHeight="1">
      <c r="A174" s="64">
        <f>ROWS($A$2:A174)</f>
        <v>173</v>
      </c>
      <c r="B174" s="64" t="str">
        <f t="shared" si="6"/>
        <v>SANTANA</v>
      </c>
      <c r="C174" s="64" t="str">
        <f t="shared" si="7"/>
        <v>QUIÑONES</v>
      </c>
      <c r="D174" s="64" t="str">
        <f t="shared" si="8"/>
        <v>MARIA MAGDALENA</v>
      </c>
      <c r="E174" s="66" t="s">
        <v>419</v>
      </c>
      <c r="F174" s="67">
        <v>51723531</v>
      </c>
      <c r="G174" s="68">
        <v>45498</v>
      </c>
      <c r="H174" s="69">
        <v>3215120055</v>
      </c>
      <c r="I174" s="70" t="s">
        <v>420</v>
      </c>
      <c r="J174" s="71" t="s">
        <v>421</v>
      </c>
      <c r="K174" s="70" t="s">
        <v>38</v>
      </c>
      <c r="L174" s="66"/>
      <c r="M174" s="66"/>
      <c r="N174" s="66"/>
      <c r="O174" s="66">
        <v>613</v>
      </c>
      <c r="P174" s="72">
        <v>6800000</v>
      </c>
      <c r="Q174" s="70">
        <v>115094</v>
      </c>
      <c r="R174" s="66"/>
      <c r="S174" s="66"/>
      <c r="T174" s="66"/>
      <c r="U174" s="66"/>
      <c r="V174" s="66"/>
      <c r="W174" s="70" t="s">
        <v>33</v>
      </c>
      <c r="X174" s="70">
        <v>10</v>
      </c>
      <c r="Y174" s="66" t="s">
        <v>34</v>
      </c>
      <c r="Z174" s="74">
        <v>45657</v>
      </c>
      <c r="AA174" s="68">
        <f>_xlfn.XLOOKUP(F174,[1]Contratos_2024!$K:$K,[1]Contratos_2024!$AK:$AK,0)</f>
        <v>45539</v>
      </c>
      <c r="AB174" s="68">
        <f>_xlfn.XLOOKUP(F174,[1]Contratos_2024!$K:$K,[1]Contratos_2024!$AL:$AL,0)</f>
        <v>45657</v>
      </c>
    </row>
    <row r="175" spans="1:28" s="12" customFormat="1" ht="15" hidden="1" customHeight="1">
      <c r="A175" s="64">
        <f>ROWS($A$2:A175)</f>
        <v>174</v>
      </c>
      <c r="B175" s="64" t="str">
        <f t="shared" si="6"/>
        <v>GOMEZ</v>
      </c>
      <c r="C175" s="64" t="str">
        <f t="shared" si="7"/>
        <v>LUZ</v>
      </c>
      <c r="D175" s="64" t="str">
        <f t="shared" si="8"/>
        <v>EDID</v>
      </c>
      <c r="E175" s="66" t="s">
        <v>422</v>
      </c>
      <c r="F175" s="88">
        <v>1031151913</v>
      </c>
      <c r="G175" s="68"/>
      <c r="H175" s="88">
        <v>3133207342</v>
      </c>
      <c r="I175" s="70"/>
      <c r="J175" s="70"/>
      <c r="K175" s="70" t="s">
        <v>423</v>
      </c>
      <c r="L175" s="66"/>
      <c r="M175" s="66"/>
      <c r="N175" s="66"/>
      <c r="O175" s="66"/>
      <c r="P175" s="72"/>
      <c r="Q175" s="70">
        <v>111612</v>
      </c>
      <c r="R175" s="66"/>
      <c r="S175" s="66"/>
      <c r="T175" s="66"/>
      <c r="U175" s="66"/>
      <c r="V175" s="66"/>
      <c r="W175" s="66" t="s">
        <v>33</v>
      </c>
      <c r="X175" s="70">
        <v>16</v>
      </c>
      <c r="Y175" s="66" t="s">
        <v>82</v>
      </c>
      <c r="Z175" s="74">
        <v>45651</v>
      </c>
      <c r="AA175" s="68"/>
      <c r="AB175" s="68">
        <f>_xlfn.XLOOKUP(F175,[1]Contratos_2024!$K:$K,[1]Contratos_2024!$AL:$AL,0)</f>
        <v>45651</v>
      </c>
    </row>
    <row r="176" spans="1:28" s="12" customFormat="1" ht="15" hidden="1" customHeight="1">
      <c r="A176" s="64">
        <f>ROWS($A$2:A176)</f>
        <v>175</v>
      </c>
      <c r="B176" s="64" t="str">
        <f t="shared" si="6"/>
        <v>JIMENEZ</v>
      </c>
      <c r="C176" s="64" t="str">
        <f t="shared" si="7"/>
        <v>MARTINEZ</v>
      </c>
      <c r="D176" s="64" t="str">
        <f t="shared" si="8"/>
        <v>MARIELA</v>
      </c>
      <c r="E176" s="66" t="s">
        <v>424</v>
      </c>
      <c r="F176" s="89">
        <v>51813759</v>
      </c>
      <c r="G176" s="68"/>
      <c r="H176" s="88">
        <v>3105124501</v>
      </c>
      <c r="I176" s="70"/>
      <c r="J176" s="70" t="s">
        <v>425</v>
      </c>
      <c r="K176" s="70"/>
      <c r="L176" s="66"/>
      <c r="M176" s="66"/>
      <c r="N176" s="66"/>
      <c r="O176" s="66"/>
      <c r="P176" s="72"/>
      <c r="Q176" s="70">
        <v>110926</v>
      </c>
      <c r="R176" s="66"/>
      <c r="S176" s="66"/>
      <c r="T176" s="66"/>
      <c r="U176" s="66"/>
      <c r="V176" s="66"/>
      <c r="W176" s="66" t="s">
        <v>33</v>
      </c>
      <c r="X176" s="70">
        <v>42</v>
      </c>
      <c r="Y176" s="66" t="s">
        <v>40</v>
      </c>
      <c r="Z176" s="74">
        <v>45649</v>
      </c>
      <c r="AA176" s="68"/>
      <c r="AB176" s="68">
        <f>_xlfn.XLOOKUP(F176,[1]Contratos_2024!$K:$K,[1]Contratos_2024!$AL:$AL,0)</f>
        <v>45649</v>
      </c>
    </row>
    <row r="177" spans="1:28" s="12" customFormat="1" ht="15" hidden="1" customHeight="1">
      <c r="A177" s="64">
        <f>ROWS($A$2:A177)</f>
        <v>176</v>
      </c>
      <c r="B177" s="64" t="str">
        <f t="shared" si="6"/>
        <v>BAQUERO</v>
      </c>
      <c r="C177" s="64" t="str">
        <f t="shared" si="7"/>
        <v>LUZ</v>
      </c>
      <c r="D177" s="64" t="str">
        <f t="shared" si="8"/>
        <v>JANETH</v>
      </c>
      <c r="E177" s="66" t="s">
        <v>426</v>
      </c>
      <c r="F177" s="88">
        <v>51865154</v>
      </c>
      <c r="G177" s="68"/>
      <c r="H177" s="88" t="s">
        <v>427</v>
      </c>
      <c r="I177" s="70"/>
      <c r="J177" s="70"/>
      <c r="K177" s="70"/>
      <c r="L177" s="66"/>
      <c r="M177" s="66"/>
      <c r="N177" s="66"/>
      <c r="O177" s="66">
        <v>480</v>
      </c>
      <c r="P177" s="72">
        <v>2850000</v>
      </c>
      <c r="Q177" s="70">
        <v>109399</v>
      </c>
      <c r="R177" s="66"/>
      <c r="S177" s="66"/>
      <c r="T177" s="66"/>
      <c r="U177" s="66"/>
      <c r="V177" s="66"/>
      <c r="W177" s="66" t="s">
        <v>33</v>
      </c>
      <c r="X177" s="70">
        <v>42</v>
      </c>
      <c r="Y177" s="66" t="s">
        <v>40</v>
      </c>
      <c r="Z177" s="74">
        <v>45642</v>
      </c>
      <c r="AA177" s="68"/>
      <c r="AB177" s="68">
        <f>_xlfn.XLOOKUP(F177,[1]Contratos_2024!$K:$K,[1]Contratos_2024!$AL:$AL,0)</f>
        <v>45642</v>
      </c>
    </row>
    <row r="178" spans="1:28" s="11" customFormat="1" ht="15" customHeight="1">
      <c r="A178" s="94">
        <f>ROWS($A$2:A178)</f>
        <v>177</v>
      </c>
      <c r="B178" s="94" t="str">
        <f t="shared" si="6"/>
        <v>DELGADO</v>
      </c>
      <c r="C178" s="94" t="str">
        <f t="shared" si="7"/>
        <v>LUZ</v>
      </c>
      <c r="D178" s="94" t="str">
        <f t="shared" si="8"/>
        <v>STELLA</v>
      </c>
      <c r="E178" s="16" t="s">
        <v>428</v>
      </c>
      <c r="F178" s="54"/>
      <c r="G178" s="34"/>
      <c r="H178" s="54"/>
      <c r="I178" s="16" t="s">
        <v>429</v>
      </c>
      <c r="J178" s="31"/>
      <c r="K178" s="31"/>
      <c r="L178" s="16"/>
      <c r="M178" s="16"/>
      <c r="N178" s="16"/>
      <c r="O178" s="16"/>
      <c r="P178" s="45"/>
      <c r="Q178" s="33">
        <v>120685</v>
      </c>
      <c r="R178" s="16"/>
      <c r="S178" s="16"/>
      <c r="T178" s="16"/>
      <c r="U178" s="16"/>
      <c r="V178" s="16"/>
      <c r="W178" s="16"/>
      <c r="X178" s="31">
        <v>88</v>
      </c>
      <c r="Y178" s="16"/>
      <c r="Z178" s="32"/>
      <c r="AA178" s="34"/>
      <c r="AB178" s="34">
        <f>_xlfn.XLOOKUP(F178,[1]Contratos_2024!$K:$K,[1]Contratos_2024!$AL:$AL,0)</f>
        <v>0</v>
      </c>
    </row>
    <row r="179" spans="1:28" s="11" customFormat="1" ht="15" customHeight="1">
      <c r="A179" s="94">
        <f>ROWS($A$2:A179)</f>
        <v>178</v>
      </c>
      <c r="B179" s="94" t="str">
        <f t="shared" si="6"/>
        <v>RONDON</v>
      </c>
      <c r="C179" s="94" t="str">
        <f t="shared" si="7"/>
        <v>ROZO</v>
      </c>
      <c r="D179" s="94" t="str">
        <f t="shared" si="8"/>
        <v xml:space="preserve">MAICOL STEVEN </v>
      </c>
      <c r="E179" s="16" t="s">
        <v>430</v>
      </c>
      <c r="F179" s="54">
        <v>1192804810</v>
      </c>
      <c r="G179" s="34">
        <v>45517</v>
      </c>
      <c r="H179" s="62">
        <v>3195015533</v>
      </c>
      <c r="I179" s="31"/>
      <c r="J179" s="13" t="s">
        <v>431</v>
      </c>
      <c r="K179" s="31"/>
      <c r="L179" s="16"/>
      <c r="M179" s="16"/>
      <c r="N179" s="16"/>
      <c r="O179" s="16">
        <v>30</v>
      </c>
      <c r="P179" s="45">
        <v>5280000</v>
      </c>
      <c r="Q179" s="33">
        <v>120820</v>
      </c>
      <c r="R179" s="16"/>
      <c r="S179" s="16"/>
      <c r="T179" s="16"/>
      <c r="U179" s="16"/>
      <c r="V179" s="16"/>
      <c r="W179" s="31" t="s">
        <v>432</v>
      </c>
      <c r="X179" s="31">
        <v>20</v>
      </c>
      <c r="Y179" s="16" t="s">
        <v>34</v>
      </c>
      <c r="Z179" s="32"/>
      <c r="AA179" s="34">
        <f>_xlfn.XLOOKUP(F179,[1]Contratos_2024!$K:$K,[1]Contratos_2024!$AK:$AK,0)</f>
        <v>45345</v>
      </c>
      <c r="AB179" s="34">
        <f>_xlfn.XLOOKUP(F179,[1]Contratos_2024!$K:$K,[1]Contratos_2024!$AL:$AL,0)</f>
        <v>45526</v>
      </c>
    </row>
    <row r="180" spans="1:28" s="11" customFormat="1" ht="15" customHeight="1">
      <c r="A180" s="94">
        <f>ROWS($A$2:A180)</f>
        <v>179</v>
      </c>
      <c r="B180" s="94" t="str">
        <f t="shared" si="6"/>
        <v>SANCHEZ</v>
      </c>
      <c r="C180" s="94" t="str">
        <f t="shared" si="7"/>
        <v>RUEDA</v>
      </c>
      <c r="D180" s="94" t="str">
        <f t="shared" si="8"/>
        <v>MARCELO</v>
      </c>
      <c r="E180" s="16" t="s">
        <v>433</v>
      </c>
      <c r="F180" s="168">
        <v>1018408323</v>
      </c>
      <c r="G180" s="34">
        <v>45596</v>
      </c>
      <c r="H180" s="96">
        <v>3142137979</v>
      </c>
      <c r="I180" s="31"/>
      <c r="J180" s="31"/>
      <c r="K180" s="31"/>
      <c r="L180" s="16"/>
      <c r="M180" s="16"/>
      <c r="N180" s="16"/>
      <c r="O180" s="16"/>
      <c r="P180" s="45"/>
      <c r="Q180" s="31"/>
      <c r="R180" s="16"/>
      <c r="S180" s="16"/>
      <c r="T180" s="16"/>
      <c r="U180" s="16"/>
      <c r="V180" s="16"/>
      <c r="W180" s="16"/>
      <c r="X180" s="31">
        <v>16</v>
      </c>
      <c r="Y180" s="16"/>
      <c r="Z180" s="32"/>
      <c r="AA180" s="34"/>
      <c r="AB180" s="34">
        <f>_xlfn.XLOOKUP(F180,[1]Contratos_2024!$K:$K,[1]Contratos_2024!$AL:$AL,0)</f>
        <v>45542</v>
      </c>
    </row>
    <row r="181" spans="1:28" s="7" customFormat="1" ht="15" hidden="1" customHeight="1">
      <c r="A181" s="6">
        <f>ROWS($A$2:A181)</f>
        <v>180</v>
      </c>
      <c r="B181" s="6" t="str">
        <f t="shared" si="6"/>
        <v>NAVAS</v>
      </c>
      <c r="C181" s="6" t="str">
        <f t="shared" si="7"/>
        <v>SOLANO</v>
      </c>
      <c r="D181" s="6" t="str">
        <f t="shared" si="8"/>
        <v>MARIA CAROLINA</v>
      </c>
      <c r="E181" s="156" t="s">
        <v>434</v>
      </c>
      <c r="F181" s="157">
        <v>1019018257</v>
      </c>
      <c r="G181" s="148">
        <v>45517</v>
      </c>
      <c r="H181" s="158">
        <v>3103160143</v>
      </c>
      <c r="I181" s="150"/>
      <c r="J181" s="154" t="s">
        <v>435</v>
      </c>
      <c r="K181" s="150"/>
      <c r="L181" s="146"/>
      <c r="M181" s="146"/>
      <c r="N181" s="146"/>
      <c r="O181" s="146"/>
      <c r="P181" s="162">
        <v>6000000</v>
      </c>
      <c r="Q181" s="150">
        <v>116926</v>
      </c>
      <c r="R181" s="146"/>
      <c r="S181" s="146"/>
      <c r="T181" s="146"/>
      <c r="U181" s="146"/>
      <c r="V181" s="146"/>
      <c r="W181" s="150" t="s">
        <v>33</v>
      </c>
      <c r="X181" s="150">
        <v>21</v>
      </c>
      <c r="Y181" s="146" t="s">
        <v>34</v>
      </c>
      <c r="Z181" s="163">
        <v>45657</v>
      </c>
      <c r="AA181" s="148"/>
      <c r="AB181" s="148">
        <f>_xlfn.XLOOKUP(F181,[1]Contratos_2024!$K:$K,[1]Contratos_2024!$AL:$AL,0)</f>
        <v>0</v>
      </c>
    </row>
    <row r="182" spans="1:28" s="11" customFormat="1" ht="15" customHeight="1">
      <c r="A182" s="94">
        <f>ROWS($A$2:A182)</f>
        <v>181</v>
      </c>
      <c r="B182" s="94" t="str">
        <f t="shared" si="6"/>
        <v>ALDANA</v>
      </c>
      <c r="C182" s="94" t="str">
        <f t="shared" si="7"/>
        <v>HERRERA</v>
      </c>
      <c r="D182" s="94" t="str">
        <f t="shared" si="8"/>
        <v>MARIA FERNANDA</v>
      </c>
      <c r="E182" s="38" t="s">
        <v>436</v>
      </c>
      <c r="F182" s="56">
        <v>1033743695</v>
      </c>
      <c r="G182" s="34"/>
      <c r="H182" s="56">
        <v>3115501189</v>
      </c>
      <c r="I182" s="31"/>
      <c r="J182" s="31"/>
      <c r="K182" s="31" t="s">
        <v>32</v>
      </c>
      <c r="L182" s="16"/>
      <c r="M182" s="16"/>
      <c r="N182" s="16"/>
      <c r="O182" s="16"/>
      <c r="P182" s="45" t="s">
        <v>437</v>
      </c>
      <c r="Q182" s="33">
        <v>119820</v>
      </c>
      <c r="R182" s="16"/>
      <c r="S182" s="16"/>
      <c r="T182" s="16"/>
      <c r="U182" s="16"/>
      <c r="V182" s="16"/>
      <c r="W182" s="16"/>
      <c r="X182" s="31">
        <v>18</v>
      </c>
      <c r="Y182" s="16"/>
      <c r="Z182" s="32">
        <v>45561</v>
      </c>
      <c r="AA182" s="34">
        <f>_xlfn.XLOOKUP(F182,[1]Contratos_2024!$K:$K,[1]Contratos_2024!$AK:$AK,0)</f>
        <v>45439</v>
      </c>
      <c r="AB182" s="34">
        <f>_xlfn.XLOOKUP(F182,[1]Contratos_2024!$K:$K,[1]Contratos_2024!$AL:$AL,0)</f>
        <v>45561</v>
      </c>
    </row>
    <row r="183" spans="1:28" s="12" customFormat="1" ht="15" hidden="1" customHeight="1">
      <c r="A183" s="64">
        <f>ROWS($A$2:A183)</f>
        <v>182</v>
      </c>
      <c r="B183" s="64" t="str">
        <f t="shared" si="6"/>
        <v>PEREZ</v>
      </c>
      <c r="C183" s="64" t="str">
        <f t="shared" si="7"/>
        <v>CACERES</v>
      </c>
      <c r="D183" s="64" t="str">
        <f t="shared" si="8"/>
        <v>MARIA FERNANDA</v>
      </c>
      <c r="E183" s="75" t="s">
        <v>438</v>
      </c>
      <c r="F183" s="67">
        <v>1023930407</v>
      </c>
      <c r="G183" s="68">
        <v>45498</v>
      </c>
      <c r="H183" s="78">
        <v>3134060047</v>
      </c>
      <c r="I183" s="79" t="s">
        <v>439</v>
      </c>
      <c r="J183" s="71" t="s">
        <v>440</v>
      </c>
      <c r="K183" s="70" t="s">
        <v>441</v>
      </c>
      <c r="L183" s="66"/>
      <c r="M183" s="66"/>
      <c r="N183" s="66"/>
      <c r="O183" s="66">
        <v>647</v>
      </c>
      <c r="P183" s="72">
        <v>6000000</v>
      </c>
      <c r="Q183" s="70">
        <v>115226</v>
      </c>
      <c r="R183" s="66"/>
      <c r="S183" s="66"/>
      <c r="T183" s="66"/>
      <c r="U183" s="66"/>
      <c r="V183" s="66"/>
      <c r="W183" s="70" t="s">
        <v>33</v>
      </c>
      <c r="X183" s="70">
        <v>10</v>
      </c>
      <c r="Y183" s="66" t="s">
        <v>34</v>
      </c>
      <c r="Z183" s="74">
        <v>45657</v>
      </c>
      <c r="AA183" s="68">
        <f>_xlfn.XLOOKUP(F183,[1]Contratos_2024!$K:$K,[1]Contratos_2024!$AK:$AK,0)</f>
        <v>45552</v>
      </c>
      <c r="AB183" s="68">
        <f>_xlfn.XLOOKUP(F183,[1]Contratos_2024!$K:$K,[1]Contratos_2024!$AL:$AL,0)</f>
        <v>45657</v>
      </c>
    </row>
    <row r="184" spans="1:28" s="11" customFormat="1" ht="15" customHeight="1">
      <c r="A184" s="94">
        <f>ROWS($A$2:A184)</f>
        <v>183</v>
      </c>
      <c r="B184" s="94" t="str">
        <f t="shared" si="6"/>
        <v>RESTREPO</v>
      </c>
      <c r="C184" s="94" t="str">
        <f t="shared" si="7"/>
        <v>MORRON</v>
      </c>
      <c r="D184" s="94" t="str">
        <f t="shared" si="8"/>
        <v>MARIA CAMILA</v>
      </c>
      <c r="E184" s="16" t="s">
        <v>442</v>
      </c>
      <c r="F184" s="54">
        <v>1083019812</v>
      </c>
      <c r="G184" s="34"/>
      <c r="H184" s="54">
        <v>3046623699</v>
      </c>
      <c r="I184" s="31"/>
      <c r="J184" s="31"/>
      <c r="K184" s="31"/>
      <c r="L184" s="16"/>
      <c r="M184" s="16"/>
      <c r="N184" s="16"/>
      <c r="O184" s="16"/>
      <c r="P184" s="45"/>
      <c r="Q184" s="33">
        <v>119969</v>
      </c>
      <c r="R184" s="16"/>
      <c r="S184" s="16"/>
      <c r="T184" s="16"/>
      <c r="U184" s="16"/>
      <c r="V184" s="16"/>
      <c r="W184" s="16"/>
      <c r="X184" s="31">
        <v>21</v>
      </c>
      <c r="Y184" s="16"/>
      <c r="Z184" s="32">
        <v>45657</v>
      </c>
      <c r="AA184" s="34"/>
      <c r="AB184" s="34">
        <f>_xlfn.XLOOKUP(F184,[1]Contratos_2024!$K:$K,[1]Contratos_2024!$AL:$AL,0)</f>
        <v>0</v>
      </c>
    </row>
    <row r="185" spans="1:28" s="11" customFormat="1" ht="15" customHeight="1">
      <c r="A185" s="94">
        <f>ROWS($A$2:A185)</f>
        <v>184</v>
      </c>
      <c r="B185" s="94" t="str">
        <f t="shared" si="6"/>
        <v>GONZALEZ</v>
      </c>
      <c r="C185" s="94" t="str">
        <f t="shared" si="7"/>
        <v>SILVA</v>
      </c>
      <c r="D185" s="94" t="str">
        <f t="shared" si="8"/>
        <v xml:space="preserve">MARLON </v>
      </c>
      <c r="E185" s="16" t="s">
        <v>443</v>
      </c>
      <c r="F185" s="54" t="s">
        <v>334</v>
      </c>
      <c r="G185" s="34" t="s">
        <v>444</v>
      </c>
      <c r="H185" s="62">
        <v>3125073637</v>
      </c>
      <c r="I185" s="31"/>
      <c r="J185" s="31"/>
      <c r="K185" s="31"/>
      <c r="L185" s="31"/>
      <c r="M185" s="31"/>
      <c r="N185" s="31"/>
      <c r="O185" s="31"/>
      <c r="P185" s="45">
        <v>7440000</v>
      </c>
      <c r="Q185" s="33">
        <v>120489</v>
      </c>
      <c r="R185" s="16"/>
      <c r="S185" s="16"/>
      <c r="T185" s="16"/>
      <c r="U185" s="16"/>
      <c r="V185" s="16"/>
      <c r="W185" s="16"/>
      <c r="X185" s="31">
        <v>14</v>
      </c>
      <c r="Y185" s="16"/>
      <c r="Z185" s="32"/>
      <c r="AA185" s="34"/>
      <c r="AB185" s="34">
        <f>_xlfn.XLOOKUP(F185,[1]Contratos_2024!$K:$K,[1]Contratos_2024!$AL:$AL,0)</f>
        <v>0</v>
      </c>
    </row>
    <row r="186" spans="1:28" ht="15" hidden="1" customHeight="1">
      <c r="A186" s="64">
        <f>ROWS($A$2:A186)</f>
        <v>185</v>
      </c>
      <c r="B186" s="64" t="str">
        <f t="shared" si="6"/>
        <v>HERRERA</v>
      </c>
      <c r="C186" s="64" t="str">
        <f t="shared" si="7"/>
        <v>REY</v>
      </c>
      <c r="D186" s="64" t="str">
        <f t="shared" si="8"/>
        <v>MARTHA ALEIDA</v>
      </c>
      <c r="E186" s="66" t="s">
        <v>445</v>
      </c>
      <c r="F186" s="67">
        <v>51903455</v>
      </c>
      <c r="G186" s="68">
        <v>45506</v>
      </c>
      <c r="H186" s="69" t="s">
        <v>446</v>
      </c>
      <c r="I186" s="70" t="s">
        <v>447</v>
      </c>
      <c r="J186" s="71" t="s">
        <v>448</v>
      </c>
      <c r="K186" s="70"/>
      <c r="L186" s="66"/>
      <c r="M186" s="66"/>
      <c r="N186" s="66"/>
      <c r="O186" s="66">
        <v>627</v>
      </c>
      <c r="P186" s="72">
        <v>3400000</v>
      </c>
      <c r="Q186" s="70">
        <v>115372</v>
      </c>
      <c r="R186" s="66"/>
      <c r="S186" s="66"/>
      <c r="T186" s="66"/>
      <c r="U186" s="66"/>
      <c r="V186" s="66"/>
      <c r="W186" s="70" t="s">
        <v>33</v>
      </c>
      <c r="X186" s="70">
        <v>19</v>
      </c>
      <c r="Y186" s="66" t="s">
        <v>34</v>
      </c>
      <c r="Z186" s="74">
        <v>45657</v>
      </c>
      <c r="AA186" s="68">
        <f>_xlfn.XLOOKUP(F186,[1]Contratos_2024!$K:$K,[1]Contratos_2024!$AK:$AK,0)</f>
        <v>45539</v>
      </c>
      <c r="AB186" s="68">
        <f>_xlfn.XLOOKUP(F186,[1]Contratos_2024!$K:$K,[1]Contratos_2024!$AL:$AL,0)</f>
        <v>45657</v>
      </c>
    </row>
    <row r="187" spans="1:28" s="11" customFormat="1" ht="15" customHeight="1">
      <c r="A187" s="94">
        <f>ROWS($A$2:A187)</f>
        <v>186</v>
      </c>
      <c r="B187" s="94" t="str">
        <f t="shared" si="6"/>
        <v>RUIZ</v>
      </c>
      <c r="C187" s="94" t="str">
        <f t="shared" si="7"/>
        <v>MIGUEL</v>
      </c>
      <c r="D187" s="94" t="str">
        <f t="shared" si="8"/>
        <v>ANGEL</v>
      </c>
      <c r="E187" s="30" t="s">
        <v>449</v>
      </c>
      <c r="F187" s="63" t="s">
        <v>450</v>
      </c>
      <c r="G187" s="34"/>
      <c r="H187" s="63">
        <v>3057121559</v>
      </c>
      <c r="I187" s="36"/>
      <c r="J187" s="31"/>
      <c r="K187" s="31"/>
      <c r="L187" s="16"/>
      <c r="M187" s="16"/>
      <c r="N187" s="16"/>
      <c r="O187" s="16"/>
      <c r="P187" s="45"/>
      <c r="Q187" s="33">
        <v>117672</v>
      </c>
      <c r="R187" s="16"/>
      <c r="S187" s="16"/>
      <c r="T187" s="16"/>
      <c r="U187" s="16"/>
      <c r="V187" s="16"/>
      <c r="W187" s="16"/>
      <c r="X187" s="31">
        <v>66</v>
      </c>
      <c r="Y187" s="16"/>
      <c r="Z187" s="32"/>
      <c r="AA187" s="34"/>
      <c r="AB187" s="34">
        <f>_xlfn.XLOOKUP(F187,[1]Contratos_2024!$K:$K,[1]Contratos_2024!$AL:$AL,0)</f>
        <v>0</v>
      </c>
    </row>
    <row r="188" spans="1:28" s="12" customFormat="1" ht="15" hidden="1" customHeight="1">
      <c r="A188" s="64">
        <f>ROWS($A$2:A188)</f>
        <v>187</v>
      </c>
      <c r="B188" s="64" t="str">
        <f t="shared" si="6"/>
        <v>RODRIGUEZ</v>
      </c>
      <c r="C188" s="64" t="str">
        <f t="shared" si="7"/>
        <v>SUAREZ</v>
      </c>
      <c r="D188" s="64" t="str">
        <f t="shared" si="8"/>
        <v xml:space="preserve">NATALIA JHINET </v>
      </c>
      <c r="E188" s="66" t="s">
        <v>451</v>
      </c>
      <c r="F188" s="76">
        <v>1010240646</v>
      </c>
      <c r="G188" s="68"/>
      <c r="H188" s="69">
        <v>3168095649</v>
      </c>
      <c r="I188" s="70"/>
      <c r="J188" s="70"/>
      <c r="K188" s="70"/>
      <c r="L188" s="66"/>
      <c r="M188" s="66"/>
      <c r="N188" s="66"/>
      <c r="O188" s="66">
        <v>135</v>
      </c>
      <c r="P188" s="72">
        <v>5220000</v>
      </c>
      <c r="Q188" s="70">
        <v>118656</v>
      </c>
      <c r="R188" s="66"/>
      <c r="S188" s="66"/>
      <c r="T188" s="66"/>
      <c r="U188" s="66"/>
      <c r="V188" s="66"/>
      <c r="W188" s="70" t="s">
        <v>33</v>
      </c>
      <c r="X188" s="70">
        <v>15</v>
      </c>
      <c r="Y188" s="66"/>
      <c r="Z188" s="74">
        <v>45657</v>
      </c>
      <c r="AA188" s="68">
        <f>_xlfn.XLOOKUP(F188,[1]Contratos_2024!$K:$K,[1]Contratos_2024!$AK:$AK,0)</f>
        <v>45386</v>
      </c>
      <c r="AB188" s="68">
        <f>_xlfn.XLOOKUP(F188,[1]Contratos_2024!$K:$K,[1]Contratos_2024!$AL:$AL,0)</f>
        <v>45507</v>
      </c>
    </row>
    <row r="189" spans="1:28" s="12" customFormat="1" ht="15" hidden="1" customHeight="1">
      <c r="A189" s="64">
        <f>ROWS($A$2:A189)</f>
        <v>188</v>
      </c>
      <c r="B189" s="64" t="str">
        <f t="shared" si="6"/>
        <v>PINZON</v>
      </c>
      <c r="C189" s="64" t="str">
        <f t="shared" si="7"/>
        <v>ORTIZ</v>
      </c>
      <c r="D189" s="64" t="str">
        <f t="shared" si="8"/>
        <v>NATALY</v>
      </c>
      <c r="E189" s="75" t="s">
        <v>452</v>
      </c>
      <c r="F189" s="77">
        <v>1136887298</v>
      </c>
      <c r="G189" s="68"/>
      <c r="H189" s="78">
        <v>3186195119</v>
      </c>
      <c r="I189" s="79" t="s">
        <v>340</v>
      </c>
      <c r="J189" s="70" t="s">
        <v>340</v>
      </c>
      <c r="K189" s="70" t="s">
        <v>340</v>
      </c>
      <c r="L189" s="66"/>
      <c r="M189" s="66"/>
      <c r="N189" s="66"/>
      <c r="O189" s="66"/>
      <c r="P189" s="72"/>
      <c r="Q189" s="79">
        <v>110813</v>
      </c>
      <c r="R189" s="66"/>
      <c r="S189" s="66"/>
      <c r="T189" s="66"/>
      <c r="U189" s="66"/>
      <c r="V189" s="66"/>
      <c r="W189" s="70" t="s">
        <v>33</v>
      </c>
      <c r="X189" s="70">
        <v>13</v>
      </c>
      <c r="Y189" s="66" t="s">
        <v>40</v>
      </c>
      <c r="Z189" s="74">
        <v>45651</v>
      </c>
      <c r="AA189" s="68">
        <f>_xlfn.XLOOKUP(F189,[1]Contratos_2024!$K:$K,[1]Contratos_2024!$AK:$AK,0)</f>
        <v>45469</v>
      </c>
      <c r="AB189" s="68">
        <f>_xlfn.XLOOKUP(F189,[1]Contratos_2024!$K:$K,[1]Contratos_2024!$AL:$AL,0)</f>
        <v>45651</v>
      </c>
    </row>
    <row r="190" spans="1:28" s="11" customFormat="1" ht="15" customHeight="1">
      <c r="A190" s="94">
        <f>ROWS($A$2:A190)</f>
        <v>189</v>
      </c>
      <c r="B190" s="94" t="str">
        <f t="shared" ref="B190:B251" si="9">LEFT(E190, FIND(" ", E190) - 1)</f>
        <v>QUINTERO</v>
      </c>
      <c r="C190" s="94" t="str">
        <f t="shared" ref="C190:C251" si="10">MID(E190, FIND(" ", E190) + 1, FIND(" ", E190, FIND(" ", E190) + 1) - FIND(" ", E190) - 1)</f>
        <v>LOZANO</v>
      </c>
      <c r="D190" s="94" t="str">
        <f t="shared" ref="D190:D251" si="11">RIGHT(E190, LEN(E190) - FIND(" ", E190, FIND(" ", E190) + 1))</f>
        <v>NELSON FABIAN</v>
      </c>
      <c r="E190" s="16" t="s">
        <v>453</v>
      </c>
      <c r="F190" s="54" t="s">
        <v>334</v>
      </c>
      <c r="G190" s="34"/>
      <c r="H190" s="62"/>
      <c r="I190" s="31"/>
      <c r="J190" s="31"/>
      <c r="K190" s="31"/>
      <c r="L190" s="16"/>
      <c r="M190" s="16"/>
      <c r="N190" s="16"/>
      <c r="O190" s="16"/>
      <c r="P190" s="45"/>
      <c r="Q190" s="39">
        <v>120167</v>
      </c>
      <c r="R190" s="16"/>
      <c r="S190" s="16"/>
      <c r="T190" s="16"/>
      <c r="U190" s="16"/>
      <c r="V190" s="16"/>
      <c r="W190" s="16"/>
      <c r="X190" s="31" t="s">
        <v>287</v>
      </c>
      <c r="Y190" s="16"/>
      <c r="Z190" s="32"/>
      <c r="AA190" s="34"/>
      <c r="AB190" s="34">
        <f>_xlfn.XLOOKUP(F190,[1]Contratos_2024!$K:$K,[1]Contratos_2024!$AL:$AL,0)</f>
        <v>0</v>
      </c>
    </row>
    <row r="191" spans="1:28" s="11" customFormat="1" ht="15" customHeight="1">
      <c r="A191" s="94">
        <f>ROWS($A$2:A191)</f>
        <v>190</v>
      </c>
      <c r="B191" s="94" t="str">
        <f t="shared" si="9"/>
        <v>RAMIREZ</v>
      </c>
      <c r="C191" s="94" t="str">
        <f t="shared" si="10"/>
        <v>VASQUEZ</v>
      </c>
      <c r="D191" s="94" t="str">
        <f t="shared" si="11"/>
        <v>NESTOR ALEXANDER</v>
      </c>
      <c r="E191" s="16" t="s">
        <v>454</v>
      </c>
      <c r="F191" s="54">
        <v>1016038513</v>
      </c>
      <c r="G191" s="34"/>
      <c r="H191" s="62">
        <v>3058126679</v>
      </c>
      <c r="I191" s="31" t="s">
        <v>455</v>
      </c>
      <c r="J191" s="31"/>
      <c r="K191" s="31"/>
      <c r="L191" s="16"/>
      <c r="M191" s="16"/>
      <c r="N191" s="16"/>
      <c r="O191" s="16"/>
      <c r="P191" s="45"/>
      <c r="Q191" s="33">
        <v>119826</v>
      </c>
      <c r="R191" s="16"/>
      <c r="S191" s="16"/>
      <c r="T191" s="16"/>
      <c r="U191" s="16"/>
      <c r="V191" s="16"/>
      <c r="W191" s="31"/>
      <c r="X191" s="31">
        <v>10</v>
      </c>
      <c r="Y191" s="16"/>
      <c r="Z191" s="32"/>
      <c r="AA191" s="34"/>
      <c r="AB191" s="34">
        <f>_xlfn.XLOOKUP(F191,[1]Contratos_2024!$K:$K,[1]Contratos_2024!$AL:$AL,0)</f>
        <v>0</v>
      </c>
    </row>
    <row r="192" spans="1:28" s="12" customFormat="1" ht="15" hidden="1" customHeight="1">
      <c r="A192" s="64">
        <f>ROWS($A$2:A192)</f>
        <v>191</v>
      </c>
      <c r="B192" s="64" t="str">
        <f t="shared" si="9"/>
        <v>LINDARTE</v>
      </c>
      <c r="C192" s="64" t="str">
        <f t="shared" si="10"/>
        <v>PERILLA</v>
      </c>
      <c r="D192" s="64" t="str">
        <f t="shared" si="11"/>
        <v>MAYRA ALEJANDRA</v>
      </c>
      <c r="E192" s="66" t="s">
        <v>456</v>
      </c>
      <c r="F192" s="67">
        <v>52992039</v>
      </c>
      <c r="G192" s="68">
        <v>45506</v>
      </c>
      <c r="H192" s="69">
        <v>3246858845</v>
      </c>
      <c r="I192" s="70" t="s">
        <v>457</v>
      </c>
      <c r="J192" s="71" t="s">
        <v>458</v>
      </c>
      <c r="K192" s="70"/>
      <c r="L192" s="66"/>
      <c r="M192" s="66"/>
      <c r="N192" s="66"/>
      <c r="O192" s="66">
        <v>659</v>
      </c>
      <c r="P192" s="72">
        <v>6450000</v>
      </c>
      <c r="Q192" s="70">
        <v>115129</v>
      </c>
      <c r="R192" s="66"/>
      <c r="S192" s="66"/>
      <c r="T192" s="66"/>
      <c r="U192" s="66"/>
      <c r="V192" s="66"/>
      <c r="W192" s="70" t="s">
        <v>33</v>
      </c>
      <c r="X192" s="70">
        <v>19</v>
      </c>
      <c r="Y192" s="66" t="s">
        <v>34</v>
      </c>
      <c r="Z192" s="74">
        <v>45657</v>
      </c>
      <c r="AA192" s="68">
        <f>_xlfn.XLOOKUP(F192,[1]Contratos_2024!$K:$K,[1]Contratos_2024!$AK:$AK,0)</f>
        <v>45552</v>
      </c>
      <c r="AB192" s="68">
        <f>_xlfn.XLOOKUP(F192,[1]Contratos_2024!$K:$K,[1]Contratos_2024!$AL:$AL,0)</f>
        <v>45657</v>
      </c>
    </row>
    <row r="193" spans="1:28" s="12" customFormat="1" ht="15" hidden="1" customHeight="1">
      <c r="A193" s="64">
        <f>ROWS($A$2:A193)</f>
        <v>192</v>
      </c>
      <c r="B193" s="64" t="str">
        <f t="shared" si="9"/>
        <v>GAITAN</v>
      </c>
      <c r="C193" s="64" t="str">
        <f t="shared" si="10"/>
        <v>PEINADO</v>
      </c>
      <c r="D193" s="64" t="str">
        <f t="shared" si="11"/>
        <v>MAYRA ISABEL</v>
      </c>
      <c r="E193" s="66" t="s">
        <v>459</v>
      </c>
      <c r="F193" s="67">
        <v>1090368551</v>
      </c>
      <c r="G193" s="68">
        <v>45506</v>
      </c>
      <c r="H193" s="69">
        <v>3057033104</v>
      </c>
      <c r="I193" s="70" t="s">
        <v>460</v>
      </c>
      <c r="J193" s="71" t="s">
        <v>461</v>
      </c>
      <c r="K193" s="70"/>
      <c r="L193" s="66"/>
      <c r="M193" s="66"/>
      <c r="N193" s="66"/>
      <c r="O193" s="66">
        <v>602</v>
      </c>
      <c r="P193" s="72">
        <v>8500000</v>
      </c>
      <c r="Q193" s="82">
        <v>115562</v>
      </c>
      <c r="R193" s="66"/>
      <c r="S193" s="66"/>
      <c r="T193" s="66"/>
      <c r="U193" s="66"/>
      <c r="V193" s="66"/>
      <c r="W193" s="70" t="s">
        <v>33</v>
      </c>
      <c r="X193" s="70">
        <v>10</v>
      </c>
      <c r="Y193" s="66" t="s">
        <v>34</v>
      </c>
      <c r="Z193" s="74">
        <v>45657</v>
      </c>
      <c r="AA193" s="68">
        <f>_xlfn.XLOOKUP(F193,[1]Contratos_2024!$K:$K,[1]Contratos_2024!$AK:$AK,0)</f>
        <v>45544</v>
      </c>
      <c r="AB193" s="68">
        <f>_xlfn.XLOOKUP(F193,[1]Contratos_2024!$K:$K,[1]Contratos_2024!$AL:$AL,0)</f>
        <v>45657</v>
      </c>
    </row>
    <row r="194" spans="1:28" s="12" customFormat="1" ht="15" hidden="1" customHeight="1">
      <c r="A194" s="64">
        <f>ROWS($A$2:A194)</f>
        <v>193</v>
      </c>
      <c r="B194" s="64" t="str">
        <f t="shared" si="9"/>
        <v>CASTIBLANCO</v>
      </c>
      <c r="C194" s="64" t="str">
        <f t="shared" si="10"/>
        <v>LOZANO</v>
      </c>
      <c r="D194" s="64" t="str">
        <f t="shared" si="11"/>
        <v>MAYRA LEANDRA</v>
      </c>
      <c r="E194" s="66" t="s">
        <v>462</v>
      </c>
      <c r="F194" s="67">
        <v>1024504973</v>
      </c>
      <c r="G194" s="68">
        <v>45498</v>
      </c>
      <c r="H194" s="69">
        <v>3183955993</v>
      </c>
      <c r="I194" s="70" t="s">
        <v>447</v>
      </c>
      <c r="J194" s="71" t="s">
        <v>463</v>
      </c>
      <c r="K194" s="70" t="s">
        <v>464</v>
      </c>
      <c r="L194" s="66"/>
      <c r="M194" s="66"/>
      <c r="N194" s="66"/>
      <c r="O194" s="66">
        <v>600</v>
      </c>
      <c r="P194" s="80">
        <v>3380000</v>
      </c>
      <c r="Q194" s="70">
        <v>115558</v>
      </c>
      <c r="R194" s="66"/>
      <c r="S194" s="66"/>
      <c r="T194" s="66"/>
      <c r="U194" s="66"/>
      <c r="V194" s="66"/>
      <c r="W194" s="70" t="s">
        <v>33</v>
      </c>
      <c r="X194" s="70">
        <v>10</v>
      </c>
      <c r="Y194" s="66" t="s">
        <v>34</v>
      </c>
      <c r="Z194" s="74">
        <v>45657</v>
      </c>
      <c r="AA194" s="68">
        <f>_xlfn.XLOOKUP(F194,[1]Contratos_2024!$K:$K,[1]Contratos_2024!$AK:$AK,0)</f>
        <v>45551</v>
      </c>
      <c r="AB194" s="68">
        <f>_xlfn.XLOOKUP(F194,[1]Contratos_2024!$K:$K,[1]Contratos_2024!$AL:$AL,0)</f>
        <v>45657</v>
      </c>
    </row>
    <row r="195" spans="1:28" ht="15" customHeight="1">
      <c r="A195" s="94">
        <f>ROWS($A$2:A195)</f>
        <v>194</v>
      </c>
      <c r="B195" s="94" t="str">
        <f t="shared" si="9"/>
        <v>ROJAS</v>
      </c>
      <c r="C195" s="94" t="str">
        <f t="shared" si="10"/>
        <v>CHAPARRO</v>
      </c>
      <c r="D195" s="94" t="str">
        <f t="shared" si="11"/>
        <v xml:space="preserve">NICOLL YINETH </v>
      </c>
      <c r="E195" s="16" t="s">
        <v>465</v>
      </c>
      <c r="F195" s="54">
        <v>1014478053</v>
      </c>
      <c r="G195" s="34"/>
      <c r="H195" s="62">
        <v>3014300825</v>
      </c>
      <c r="I195" s="31" t="s">
        <v>340</v>
      </c>
      <c r="J195" s="13" t="s">
        <v>466</v>
      </c>
      <c r="K195" s="31" t="s">
        <v>340</v>
      </c>
      <c r="L195" s="16"/>
      <c r="M195" s="16"/>
      <c r="N195" s="16"/>
      <c r="O195" s="16">
        <v>132</v>
      </c>
      <c r="P195" s="45">
        <v>1980000</v>
      </c>
      <c r="Q195" s="33">
        <v>119743</v>
      </c>
      <c r="R195" s="16"/>
      <c r="S195" s="16"/>
      <c r="T195" s="16"/>
      <c r="U195" s="16"/>
      <c r="V195" s="16"/>
      <c r="W195" s="31"/>
      <c r="X195" s="31">
        <v>15</v>
      </c>
      <c r="Y195" s="16" t="s">
        <v>34</v>
      </c>
      <c r="Z195" s="32">
        <v>45505</v>
      </c>
      <c r="AA195" s="34">
        <f>_xlfn.XLOOKUP(F195,[1]Contratos_2024!$K:$K,[1]Contratos_2024!$AK:$AK,0)</f>
        <v>45384</v>
      </c>
      <c r="AB195" s="34">
        <f>_xlfn.XLOOKUP(F195,[1]Contratos_2024!$K:$K,[1]Contratos_2024!$AL:$AL,0)</f>
        <v>45505</v>
      </c>
    </row>
    <row r="196" spans="1:28" s="11" customFormat="1" ht="15" customHeight="1">
      <c r="A196" s="94">
        <f>ROWS($A$2:A196)</f>
        <v>195</v>
      </c>
      <c r="B196" s="94" t="str">
        <f t="shared" si="9"/>
        <v>ROMERO</v>
      </c>
      <c r="C196" s="94" t="str">
        <f t="shared" si="10"/>
        <v>MARIN</v>
      </c>
      <c r="D196" s="94" t="str">
        <f t="shared" si="11"/>
        <v xml:space="preserve">JOHAN SEBASTIAN </v>
      </c>
      <c r="E196" s="16" t="s">
        <v>467</v>
      </c>
      <c r="F196" s="54">
        <v>1000035400</v>
      </c>
      <c r="G196" s="34"/>
      <c r="H196" s="62">
        <v>3229119246</v>
      </c>
      <c r="I196" s="31" t="s">
        <v>104</v>
      </c>
      <c r="J196" s="13" t="s">
        <v>468</v>
      </c>
      <c r="K196" s="31"/>
      <c r="L196" s="16"/>
      <c r="M196" s="16"/>
      <c r="N196" s="16"/>
      <c r="O196" s="16"/>
      <c r="P196" s="45"/>
      <c r="Q196" s="33">
        <v>119665</v>
      </c>
      <c r="R196" s="16"/>
      <c r="S196" s="16"/>
      <c r="T196" s="16"/>
      <c r="U196" s="16"/>
      <c r="V196" s="16"/>
      <c r="W196" s="16"/>
      <c r="X196" s="31">
        <v>10</v>
      </c>
      <c r="Y196" s="16"/>
      <c r="Z196" s="32"/>
      <c r="AA196" s="34">
        <f>_xlfn.XLOOKUP(F196,[1]Contratos_2024!$K:$K,[1]Contratos_2024!$AK:$AK,0)</f>
        <v>0</v>
      </c>
      <c r="AB196" s="34">
        <f>_xlfn.XLOOKUP(F196,[1]Contratos_2024!$K:$K,[1]Contratos_2024!$AL:$AL,0)</f>
        <v>0</v>
      </c>
    </row>
    <row r="197" spans="1:28" ht="15" hidden="1" customHeight="1">
      <c r="A197" s="64">
        <f>ROWS($A$2:A197)</f>
        <v>196</v>
      </c>
      <c r="B197" s="64" t="str">
        <f t="shared" si="9"/>
        <v>FLOREZ</v>
      </c>
      <c r="C197" s="64" t="str">
        <f t="shared" si="10"/>
        <v>ORTIZ</v>
      </c>
      <c r="D197" s="64" t="str">
        <f t="shared" si="11"/>
        <v>MIGUEL AUGUSTO</v>
      </c>
      <c r="E197" s="66" t="s">
        <v>469</v>
      </c>
      <c r="F197" s="67">
        <v>1022362455</v>
      </c>
      <c r="G197" s="68">
        <v>45506</v>
      </c>
      <c r="H197" s="69">
        <v>3504635999</v>
      </c>
      <c r="I197" s="70" t="s">
        <v>118</v>
      </c>
      <c r="J197" s="71" t="s">
        <v>470</v>
      </c>
      <c r="K197" s="70"/>
      <c r="L197" s="66"/>
      <c r="M197" s="66"/>
      <c r="N197" s="66"/>
      <c r="O197" s="66">
        <v>109</v>
      </c>
      <c r="P197" s="80">
        <v>5820000</v>
      </c>
      <c r="Q197" s="70">
        <v>117094</v>
      </c>
      <c r="R197" s="66"/>
      <c r="S197" s="66"/>
      <c r="T197" s="66"/>
      <c r="U197" s="66"/>
      <c r="V197" s="66"/>
      <c r="W197" s="70" t="s">
        <v>33</v>
      </c>
      <c r="X197" s="70">
        <v>16</v>
      </c>
      <c r="Y197" s="66" t="s">
        <v>34</v>
      </c>
      <c r="Z197" s="74">
        <v>45657</v>
      </c>
      <c r="AA197" s="68">
        <f>_xlfn.XLOOKUP(F197,[1]Contratos_2024!$K:$K,[1]Contratos_2024!$AK:$AK,0)</f>
        <v>45366</v>
      </c>
      <c r="AB197" s="68">
        <f>_xlfn.XLOOKUP(F197,[1]Contratos_2024!$K:$K,[1]Contratos_2024!$AL:$AL,0)</f>
        <v>45487</v>
      </c>
    </row>
    <row r="198" spans="1:28" ht="15" hidden="1" customHeight="1">
      <c r="A198" s="64">
        <f>ROWS($A$2:A198)</f>
        <v>197</v>
      </c>
      <c r="B198" s="64" t="str">
        <f t="shared" si="9"/>
        <v>DIAZ</v>
      </c>
      <c r="C198" s="64" t="str">
        <f t="shared" si="10"/>
        <v/>
      </c>
      <c r="D198" s="64" t="str">
        <f t="shared" si="11"/>
        <v>MONTAÑA MIGUEL ALFONSO</v>
      </c>
      <c r="E198" s="66" t="s">
        <v>471</v>
      </c>
      <c r="F198" s="76">
        <v>80015551</v>
      </c>
      <c r="G198" s="68"/>
      <c r="H198" s="69">
        <v>3103160389</v>
      </c>
      <c r="I198" s="70"/>
      <c r="J198" s="70"/>
      <c r="K198" s="70"/>
      <c r="L198" s="66"/>
      <c r="M198" s="66"/>
      <c r="N198" s="66"/>
      <c r="O198" s="66"/>
      <c r="P198" s="72"/>
      <c r="Q198" s="70">
        <v>103993</v>
      </c>
      <c r="R198" s="66"/>
      <c r="S198" s="66"/>
      <c r="T198" s="66"/>
      <c r="U198" s="66"/>
      <c r="V198" s="66"/>
      <c r="W198" s="66" t="s">
        <v>33</v>
      </c>
      <c r="X198" s="70">
        <v>19</v>
      </c>
      <c r="Y198" s="66" t="s">
        <v>34</v>
      </c>
      <c r="Z198" s="74"/>
      <c r="AA198" s="68">
        <f>_xlfn.XLOOKUP(F198,[1]Contratos_2024!$K:$K,[1]Contratos_2024!$AK:$AK,0)</f>
        <v>45490</v>
      </c>
      <c r="AB198" s="68">
        <f>_xlfn.XLOOKUP(F198,[1]Contratos_2024!$K:$K,[1]Contratos_2024!$AL:$AL,0)</f>
        <v>45657</v>
      </c>
    </row>
    <row r="199" spans="1:28" ht="15" hidden="1" customHeight="1">
      <c r="A199" s="64">
        <f>ROWS($A$2:A199)</f>
        <v>198</v>
      </c>
      <c r="B199" s="64" t="str">
        <f t="shared" si="9"/>
        <v>DUARTE</v>
      </c>
      <c r="C199" s="64" t="str">
        <f t="shared" si="10"/>
        <v>CARDENAS</v>
      </c>
      <c r="D199" s="64" t="str">
        <f t="shared" si="11"/>
        <v xml:space="preserve">NESTOR AUGUSTO </v>
      </c>
      <c r="E199" s="66" t="s">
        <v>472</v>
      </c>
      <c r="F199" s="76">
        <v>80803851</v>
      </c>
      <c r="G199" s="68">
        <v>45517</v>
      </c>
      <c r="H199" s="69">
        <v>3118665608</v>
      </c>
      <c r="I199" s="70"/>
      <c r="J199" s="70"/>
      <c r="K199" s="70"/>
      <c r="L199" s="66"/>
      <c r="M199" s="66"/>
      <c r="N199" s="66"/>
      <c r="O199" s="66">
        <v>255</v>
      </c>
      <c r="P199" s="72">
        <v>6450000</v>
      </c>
      <c r="Q199" s="70">
        <v>113030</v>
      </c>
      <c r="R199" s="66"/>
      <c r="S199" s="66"/>
      <c r="T199" s="66"/>
      <c r="U199" s="66"/>
      <c r="V199" s="66"/>
      <c r="W199" s="70" t="s">
        <v>33</v>
      </c>
      <c r="X199" s="70">
        <v>19</v>
      </c>
      <c r="Y199" s="66" t="s">
        <v>34</v>
      </c>
      <c r="Z199" s="74">
        <v>45657</v>
      </c>
      <c r="AA199" s="68">
        <f>_xlfn.XLOOKUP(F199,[1]Contratos_2024!$K:$K,[1]Contratos_2024!$AK:$AK,0)</f>
        <v>45415</v>
      </c>
      <c r="AB199" s="68">
        <f>_xlfn.XLOOKUP(F199,[1]Contratos_2024!$K:$K,[1]Contratos_2024!$AL:$AL,0)</f>
        <v>45537</v>
      </c>
    </row>
    <row r="200" spans="1:28" s="11" customFormat="1" ht="15" customHeight="1">
      <c r="A200" s="94">
        <f>ROWS($A$2:A200)</f>
        <v>199</v>
      </c>
      <c r="B200" s="94" t="str">
        <f t="shared" si="9"/>
        <v>ESPITIA</v>
      </c>
      <c r="C200" s="94" t="str">
        <f t="shared" si="10"/>
        <v>DIAZ</v>
      </c>
      <c r="D200" s="94" t="str">
        <f t="shared" si="11"/>
        <v>NICOLAS</v>
      </c>
      <c r="E200" s="16" t="s">
        <v>473</v>
      </c>
      <c r="F200" s="54">
        <v>1013615605</v>
      </c>
      <c r="G200" s="34"/>
      <c r="H200" s="62">
        <v>3138255344</v>
      </c>
      <c r="I200" s="31"/>
      <c r="J200" s="31"/>
      <c r="K200" s="31" t="s">
        <v>474</v>
      </c>
      <c r="L200" s="16"/>
      <c r="M200" s="16"/>
      <c r="N200" s="16"/>
      <c r="O200" s="16"/>
      <c r="P200" s="45"/>
      <c r="Q200" s="33">
        <v>119665</v>
      </c>
      <c r="R200" s="16"/>
      <c r="S200" s="16"/>
      <c r="T200" s="16"/>
      <c r="U200" s="16"/>
      <c r="V200" s="16"/>
      <c r="W200" s="16"/>
      <c r="X200" s="31">
        <v>14</v>
      </c>
      <c r="Y200" s="16"/>
      <c r="Z200" s="32"/>
      <c r="AA200" s="34"/>
      <c r="AB200" s="34">
        <f>_xlfn.XLOOKUP(F200,[1]Contratos_2024!$K:$K,[1]Contratos_2024!$AL:$AL,0)</f>
        <v>45632</v>
      </c>
    </row>
    <row r="201" spans="1:28" s="11" customFormat="1" ht="15" customHeight="1">
      <c r="A201" s="94">
        <f>ROWS($A$2:A201)</f>
        <v>200</v>
      </c>
      <c r="B201" s="94" t="str">
        <f t="shared" si="9"/>
        <v>MORA</v>
      </c>
      <c r="C201" s="94" t="str">
        <f t="shared" si="10"/>
        <v>ACOSTA</v>
      </c>
      <c r="D201" s="94" t="str">
        <f t="shared" si="11"/>
        <v>OLGA MADIME</v>
      </c>
      <c r="E201" s="30" t="s">
        <v>475</v>
      </c>
      <c r="F201" s="55">
        <v>1022337324</v>
      </c>
      <c r="G201" s="34"/>
      <c r="H201" s="63">
        <v>3204397253</v>
      </c>
      <c r="I201" s="31"/>
      <c r="J201" s="31"/>
      <c r="K201" s="31"/>
      <c r="L201" s="16"/>
      <c r="M201" s="16"/>
      <c r="N201" s="16"/>
      <c r="O201" s="16"/>
      <c r="P201" s="45"/>
      <c r="Q201" s="39">
        <v>118629</v>
      </c>
      <c r="R201" s="16"/>
      <c r="S201" s="16"/>
      <c r="T201" s="16"/>
      <c r="U201" s="16"/>
      <c r="V201" s="16"/>
      <c r="W201" s="16"/>
      <c r="X201" s="31">
        <v>97</v>
      </c>
      <c r="Y201" s="16"/>
      <c r="Z201" s="32"/>
      <c r="AA201" s="34"/>
      <c r="AB201" s="34">
        <f>_xlfn.XLOOKUP(F201,[1]Contratos_2024!$K:$K,[1]Contratos_2024!$AL:$AL,0)</f>
        <v>45514</v>
      </c>
    </row>
    <row r="202" spans="1:28" s="9" customFormat="1" ht="15" hidden="1" customHeight="1">
      <c r="A202" s="93">
        <f>ROWS($A$2:A202)</f>
        <v>201</v>
      </c>
      <c r="B202" s="93" t="str">
        <f t="shared" si="9"/>
        <v>HUERTAS</v>
      </c>
      <c r="C202" s="93" t="str">
        <f t="shared" si="10"/>
        <v>BEJARANO</v>
      </c>
      <c r="D202" s="93" t="str">
        <f t="shared" si="11"/>
        <v xml:space="preserve">WILMER NICOLAS </v>
      </c>
      <c r="E202" s="25" t="s">
        <v>476</v>
      </c>
      <c r="F202" s="53">
        <v>1015451717</v>
      </c>
      <c r="G202" s="35"/>
      <c r="H202" s="61">
        <v>3132002933</v>
      </c>
      <c r="I202" s="26"/>
      <c r="J202" s="26"/>
      <c r="K202" s="26"/>
      <c r="L202" s="25"/>
      <c r="M202" s="25"/>
      <c r="N202" s="25"/>
      <c r="O202" s="25"/>
      <c r="P202" s="44"/>
      <c r="Q202" s="26">
        <v>117513</v>
      </c>
      <c r="R202" s="25" t="s">
        <v>151</v>
      </c>
      <c r="S202" s="25"/>
      <c r="T202" s="25"/>
      <c r="U202" s="25"/>
      <c r="V202" s="25"/>
      <c r="W202" s="26"/>
      <c r="X202" s="26">
        <v>20</v>
      </c>
      <c r="Y202" s="25"/>
      <c r="Z202" s="27"/>
      <c r="AA202" s="35"/>
      <c r="AB202" s="35">
        <f>_xlfn.XLOOKUP(F202,[1]Contratos_2024!$K:$K,[1]Contratos_2024!$AL:$AL,0)</f>
        <v>0</v>
      </c>
    </row>
    <row r="203" spans="1:28" ht="15" hidden="1" customHeight="1">
      <c r="A203" s="64">
        <f>ROWS($A$2:A203)</f>
        <v>202</v>
      </c>
      <c r="B203" s="64" t="str">
        <f t="shared" si="9"/>
        <v>FRANCIA</v>
      </c>
      <c r="C203" s="64" t="str">
        <f t="shared" si="10"/>
        <v>CRUZ</v>
      </c>
      <c r="D203" s="64" t="str">
        <f t="shared" si="11"/>
        <v>NICOLL VANESSA</v>
      </c>
      <c r="E203" s="66" t="s">
        <v>477</v>
      </c>
      <c r="F203" s="76">
        <v>1022407896</v>
      </c>
      <c r="G203" s="68"/>
      <c r="H203" s="69"/>
      <c r="I203" s="70"/>
      <c r="J203" s="70"/>
      <c r="K203" s="70"/>
      <c r="L203" s="66"/>
      <c r="M203" s="66"/>
      <c r="N203" s="66"/>
      <c r="O203" s="66"/>
      <c r="P203" s="72"/>
      <c r="Q203" s="70">
        <v>115090</v>
      </c>
      <c r="R203" s="66"/>
      <c r="S203" s="66"/>
      <c r="T203" s="66"/>
      <c r="U203" s="66"/>
      <c r="V203" s="66"/>
      <c r="W203" s="66" t="s">
        <v>33</v>
      </c>
      <c r="X203" s="70">
        <v>10</v>
      </c>
      <c r="Y203" s="66" t="s">
        <v>34</v>
      </c>
      <c r="Z203" s="74"/>
      <c r="AA203" s="68">
        <f>_xlfn.XLOOKUP(F203,[1]Contratos_2024!$K:$K,[1]Contratos_2024!$AK:$AK,0)</f>
        <v>45533</v>
      </c>
      <c r="AB203" s="68">
        <f>_xlfn.XLOOKUP(F203,[1]Contratos_2024!$K:$K,[1]Contratos_2024!$AL:$AL,0)</f>
        <v>45657</v>
      </c>
    </row>
    <row r="204" spans="1:28" s="7" customFormat="1" ht="15" hidden="1" customHeight="1">
      <c r="A204" s="6">
        <f>ROWS($A$2:A204)</f>
        <v>203</v>
      </c>
      <c r="B204" s="6" t="str">
        <f t="shared" si="9"/>
        <v>VALENZUELA</v>
      </c>
      <c r="C204" s="6" t="str">
        <f t="shared" si="10"/>
        <v>VARGAS</v>
      </c>
      <c r="D204" s="6" t="str">
        <f t="shared" si="11"/>
        <v xml:space="preserve">NIDIA  </v>
      </c>
      <c r="E204" s="146" t="s">
        <v>478</v>
      </c>
      <c r="F204" s="147">
        <v>43160122</v>
      </c>
      <c r="G204" s="148"/>
      <c r="H204" s="149">
        <v>3105562360</v>
      </c>
      <c r="I204" s="150"/>
      <c r="J204" s="150" t="s">
        <v>332</v>
      </c>
      <c r="K204" s="150"/>
      <c r="L204" s="146"/>
      <c r="M204" s="146"/>
      <c r="N204" s="146"/>
      <c r="O204" s="146"/>
      <c r="P204" s="151"/>
      <c r="Q204" s="152">
        <v>108578</v>
      </c>
      <c r="R204" s="146"/>
      <c r="S204" s="146"/>
      <c r="T204" s="146"/>
      <c r="U204" s="146"/>
      <c r="V204" s="146"/>
      <c r="W204" s="146" t="s">
        <v>33</v>
      </c>
      <c r="X204" s="150">
        <v>16</v>
      </c>
      <c r="Y204" s="146"/>
      <c r="Z204" s="153"/>
      <c r="AA204" s="148"/>
      <c r="AB204" s="148">
        <f>_xlfn.XLOOKUP(F204,[1]Contratos_2024!$K:$K,[1]Contratos_2024!$AL:$AL,0)</f>
        <v>45630</v>
      </c>
    </row>
    <row r="205" spans="1:28" ht="15" hidden="1" customHeight="1">
      <c r="A205" s="64">
        <f>ROWS($A$2:A205)</f>
        <v>204</v>
      </c>
      <c r="B205" s="64" t="str">
        <f t="shared" si="9"/>
        <v>RODRIGUEZ</v>
      </c>
      <c r="C205" s="64" t="str">
        <f t="shared" si="10"/>
        <v>CRESPO</v>
      </c>
      <c r="D205" s="64" t="str">
        <f t="shared" si="11"/>
        <v>NIYIRET</v>
      </c>
      <c r="E205" s="66" t="s">
        <v>479</v>
      </c>
      <c r="F205" s="67">
        <v>52932428</v>
      </c>
      <c r="G205" s="68">
        <v>45506</v>
      </c>
      <c r="H205" s="69">
        <v>3107787280</v>
      </c>
      <c r="I205" s="70" t="s">
        <v>124</v>
      </c>
      <c r="J205" s="71" t="s">
        <v>480</v>
      </c>
      <c r="K205" s="70"/>
      <c r="L205" s="66"/>
      <c r="M205" s="66"/>
      <c r="N205" s="66"/>
      <c r="O205" s="66">
        <v>604</v>
      </c>
      <c r="P205" s="80">
        <v>2850000</v>
      </c>
      <c r="Q205" s="70">
        <v>115468</v>
      </c>
      <c r="R205" s="66"/>
      <c r="S205" s="66"/>
      <c r="T205" s="66"/>
      <c r="U205" s="66"/>
      <c r="V205" s="66"/>
      <c r="W205" s="70" t="s">
        <v>33</v>
      </c>
      <c r="X205" s="70">
        <v>19</v>
      </c>
      <c r="Y205" s="66" t="s">
        <v>34</v>
      </c>
      <c r="Z205" s="74">
        <v>45657</v>
      </c>
      <c r="AA205" s="68">
        <f>_xlfn.XLOOKUP(F205,[1]Contratos_2024!$K:$K,[1]Contratos_2024!$AK:$AK,0)</f>
        <v>45537</v>
      </c>
      <c r="AB205" s="68">
        <f>_xlfn.XLOOKUP(F205,[1]Contratos_2024!$K:$K,[1]Contratos_2024!$AL:$AL,0)</f>
        <v>45657</v>
      </c>
    </row>
    <row r="206" spans="1:28" ht="15" customHeight="1">
      <c r="A206" s="94">
        <f>ROWS($A$2:A206)</f>
        <v>205</v>
      </c>
      <c r="B206" s="94" t="str">
        <f t="shared" si="9"/>
        <v>CASTILLO</v>
      </c>
      <c r="C206" s="94" t="str">
        <f t="shared" si="10"/>
        <v>CONTRERAS</v>
      </c>
      <c r="D206" s="94" t="str">
        <f t="shared" si="11"/>
        <v xml:space="preserve">PAULA ANDREA </v>
      </c>
      <c r="E206" s="30" t="s">
        <v>481</v>
      </c>
      <c r="F206" s="55">
        <v>1030698842</v>
      </c>
      <c r="G206" s="34"/>
      <c r="H206" s="63">
        <v>3212834511</v>
      </c>
      <c r="I206" s="36" t="s">
        <v>340</v>
      </c>
      <c r="J206" s="13" t="s">
        <v>482</v>
      </c>
      <c r="K206" s="31" t="s">
        <v>340</v>
      </c>
      <c r="L206" s="16"/>
      <c r="M206" s="16"/>
      <c r="N206" s="16"/>
      <c r="O206" s="16"/>
      <c r="P206" s="45"/>
      <c r="Q206" s="33">
        <v>119895</v>
      </c>
      <c r="R206" s="16"/>
      <c r="S206" s="16"/>
      <c r="T206" s="16"/>
      <c r="U206" s="16"/>
      <c r="V206" s="16"/>
      <c r="W206" s="31"/>
      <c r="X206" s="31">
        <v>13</v>
      </c>
      <c r="Y206" s="16" t="s">
        <v>34</v>
      </c>
      <c r="Z206" s="32">
        <v>45554</v>
      </c>
      <c r="AA206" s="34">
        <f>_xlfn.XLOOKUP(F206,[1]Contratos_2024!$K:$K,[1]Contratos_2024!$AK:$AK,0)</f>
        <v>45432</v>
      </c>
      <c r="AB206" s="34">
        <f>_xlfn.XLOOKUP(F206,[1]Contratos_2024!$K:$K,[1]Contratos_2024!$AL:$AL,0)</f>
        <v>45554</v>
      </c>
    </row>
    <row r="207" spans="1:28" ht="15" customHeight="1">
      <c r="A207" s="94">
        <f>ROWS($A$2:A207)</f>
        <v>206</v>
      </c>
      <c r="B207" s="94" t="str">
        <f t="shared" si="9"/>
        <v>LÓPEZ</v>
      </c>
      <c r="C207" s="94" t="str">
        <f t="shared" si="10"/>
        <v>PULIDO</v>
      </c>
      <c r="D207" s="94" t="str">
        <f t="shared" si="11"/>
        <v xml:space="preserve">PAULA ANDREA </v>
      </c>
      <c r="E207" s="16" t="s">
        <v>483</v>
      </c>
      <c r="F207" s="54">
        <v>1233499670</v>
      </c>
      <c r="G207" s="34"/>
      <c r="H207" s="62">
        <v>3506913974</v>
      </c>
      <c r="I207" s="31" t="s">
        <v>340</v>
      </c>
      <c r="J207" s="31" t="s">
        <v>340</v>
      </c>
      <c r="K207" s="31" t="s">
        <v>340</v>
      </c>
      <c r="L207" s="16"/>
      <c r="M207" s="16"/>
      <c r="N207" s="16"/>
      <c r="O207" s="16">
        <v>12</v>
      </c>
      <c r="P207" s="45"/>
      <c r="Q207" s="33">
        <v>118951</v>
      </c>
      <c r="R207" s="16"/>
      <c r="S207" s="16"/>
      <c r="T207" s="16"/>
      <c r="U207" s="16"/>
      <c r="V207" s="16"/>
      <c r="W207" s="31"/>
      <c r="X207" s="31">
        <v>10</v>
      </c>
      <c r="Y207" s="16" t="s">
        <v>34</v>
      </c>
      <c r="Z207" s="32">
        <v>45530</v>
      </c>
      <c r="AA207" s="34">
        <f>_xlfn.XLOOKUP(F207,[1]Contratos_2024!$K:$K,[1]Contratos_2024!$AK:$AK,0)</f>
        <v>45349</v>
      </c>
      <c r="AB207" s="34">
        <f>_xlfn.XLOOKUP(F207,[1]Contratos_2024!$K:$K,[1]Contratos_2024!$AL:$AL,0)</f>
        <v>45530</v>
      </c>
    </row>
    <row r="208" spans="1:28" s="7" customFormat="1" ht="15" hidden="1" customHeight="1">
      <c r="A208" s="6">
        <f>ROWS($A$2:A208)</f>
        <v>207</v>
      </c>
      <c r="B208" s="6" t="str">
        <f t="shared" si="9"/>
        <v>LOPEZ</v>
      </c>
      <c r="C208" s="6" t="str">
        <f t="shared" si="10"/>
        <v>PAULA</v>
      </c>
      <c r="D208" s="6" t="str">
        <f t="shared" si="11"/>
        <v>VALENTINA</v>
      </c>
      <c r="E208" s="156" t="s">
        <v>484</v>
      </c>
      <c r="F208" s="157">
        <v>1007863771</v>
      </c>
      <c r="G208" s="148"/>
      <c r="H208" s="158">
        <v>3506913975</v>
      </c>
      <c r="I208" s="150"/>
      <c r="J208" s="150"/>
      <c r="K208" s="150"/>
      <c r="L208" s="146"/>
      <c r="M208" s="146"/>
      <c r="N208" s="146"/>
      <c r="O208" s="146"/>
      <c r="P208" s="151"/>
      <c r="Q208" s="152">
        <v>108600</v>
      </c>
      <c r="R208" s="146"/>
      <c r="S208" s="146"/>
      <c r="T208" s="146"/>
      <c r="U208" s="146"/>
      <c r="V208" s="146"/>
      <c r="W208" s="146" t="s">
        <v>33</v>
      </c>
      <c r="X208" s="150">
        <v>13</v>
      </c>
      <c r="Y208" s="146"/>
      <c r="Z208" s="153"/>
      <c r="AA208" s="148">
        <f>_xlfn.XLOOKUP(F208,[1]Contratos_2024!$K:$K,[1]Contratos_2024!$AK:$AK,0)</f>
        <v>45442</v>
      </c>
      <c r="AB208" s="148">
        <f>_xlfn.XLOOKUP(F208,[1]Contratos_2024!$K:$K,[1]Contratos_2024!$AL:$AL,0)</f>
        <v>45625</v>
      </c>
    </row>
    <row r="209" spans="1:28" ht="15" hidden="1" customHeight="1">
      <c r="A209" s="64">
        <f>ROWS($A$2:A209)</f>
        <v>208</v>
      </c>
      <c r="B209" s="64" t="str">
        <f t="shared" si="9"/>
        <v>MAYORGA</v>
      </c>
      <c r="C209" s="64" t="str">
        <f t="shared" si="10"/>
        <v>PLACIDO</v>
      </c>
      <c r="D209" s="64" t="str">
        <f t="shared" si="11"/>
        <v xml:space="preserve">FLOREZ </v>
      </c>
      <c r="E209" s="66" t="s">
        <v>485</v>
      </c>
      <c r="F209" s="76">
        <v>79894979</v>
      </c>
      <c r="G209" s="68"/>
      <c r="H209" s="69">
        <v>3166262752</v>
      </c>
      <c r="I209" s="70"/>
      <c r="J209" s="70"/>
      <c r="K209" s="70"/>
      <c r="L209" s="66"/>
      <c r="M209" s="66"/>
      <c r="N209" s="66"/>
      <c r="O209" s="66">
        <v>644</v>
      </c>
      <c r="P209" s="72">
        <v>2850000</v>
      </c>
      <c r="Q209" s="70">
        <v>115292</v>
      </c>
      <c r="R209" s="66"/>
      <c r="S209" s="66"/>
      <c r="T209" s="66"/>
      <c r="U209" s="66"/>
      <c r="V209" s="66"/>
      <c r="W209" s="70" t="s">
        <v>33</v>
      </c>
      <c r="X209" s="70">
        <v>15</v>
      </c>
      <c r="Y209" s="66"/>
      <c r="Z209" s="74">
        <v>45657</v>
      </c>
      <c r="AA209" s="68">
        <f>_xlfn.XLOOKUP(F209,[1]Contratos_2024!$K:$K,[1]Contratos_2024!$AK:$AK,0)</f>
        <v>45366</v>
      </c>
      <c r="AB209" s="68">
        <f>_xlfn.XLOOKUP(F209,[1]Contratos_2024!$K:$K,[1]Contratos_2024!$AL:$AL,0)</f>
        <v>45487</v>
      </c>
    </row>
    <row r="210" spans="1:28" ht="15" hidden="1" customHeight="1">
      <c r="A210" s="64">
        <f>ROWS($A$2:A210)</f>
        <v>209</v>
      </c>
      <c r="B210" s="64" t="str">
        <f t="shared" si="9"/>
        <v>DUARTE</v>
      </c>
      <c r="C210" s="64" t="str">
        <f t="shared" si="10"/>
        <v>MORA</v>
      </c>
      <c r="D210" s="64" t="str">
        <f t="shared" si="11"/>
        <v>OMAR ENRIQUE</v>
      </c>
      <c r="E210" s="66" t="s">
        <v>486</v>
      </c>
      <c r="F210" s="67">
        <v>1032412594</v>
      </c>
      <c r="G210" s="68">
        <v>45506</v>
      </c>
      <c r="H210" s="69">
        <v>3014582331</v>
      </c>
      <c r="I210" s="70" t="s">
        <v>205</v>
      </c>
      <c r="J210" s="71" t="s">
        <v>487</v>
      </c>
      <c r="K210" s="70"/>
      <c r="L210" s="66"/>
      <c r="M210" s="66"/>
      <c r="N210" s="66"/>
      <c r="O210" s="66">
        <v>622</v>
      </c>
      <c r="P210" s="80">
        <v>6850000</v>
      </c>
      <c r="Q210" s="70">
        <v>115370</v>
      </c>
      <c r="R210" s="66"/>
      <c r="S210" s="66"/>
      <c r="T210" s="66"/>
      <c r="U210" s="66"/>
      <c r="V210" s="66"/>
      <c r="W210" s="70" t="s">
        <v>33</v>
      </c>
      <c r="X210" s="70">
        <v>17</v>
      </c>
      <c r="Y210" s="66" t="s">
        <v>34</v>
      </c>
      <c r="Z210" s="74">
        <v>45657</v>
      </c>
      <c r="AA210" s="68">
        <f>_xlfn.XLOOKUP(F210,[1]Contratos_2024!$K:$K,[1]Contratos_2024!$AK:$AK,0)</f>
        <v>45533</v>
      </c>
      <c r="AB210" s="68">
        <f>_xlfn.XLOOKUP(F210,[1]Contratos_2024!$K:$K,[1]Contratos_2024!$AL:$AL,0)</f>
        <v>45657</v>
      </c>
    </row>
    <row r="211" spans="1:28" ht="15" hidden="1" customHeight="1">
      <c r="A211" s="64">
        <f>ROWS($A$2:A211)</f>
        <v>210</v>
      </c>
      <c r="B211" s="64" t="str">
        <f t="shared" si="9"/>
        <v>SILVA</v>
      </c>
      <c r="C211" s="64" t="str">
        <f t="shared" si="10"/>
        <v>RUEDA</v>
      </c>
      <c r="D211" s="64" t="str">
        <f t="shared" si="11"/>
        <v xml:space="preserve">OSCAR EDUARDO </v>
      </c>
      <c r="E211" s="66" t="s">
        <v>488</v>
      </c>
      <c r="F211" s="76">
        <v>80833153</v>
      </c>
      <c r="G211" s="68"/>
      <c r="H211" s="69">
        <v>3011015284</v>
      </c>
      <c r="I211" s="70"/>
      <c r="J211" s="70"/>
      <c r="K211" s="70"/>
      <c r="L211" s="66"/>
      <c r="M211" s="66"/>
      <c r="N211" s="66"/>
      <c r="O211" s="66"/>
      <c r="P211" s="72"/>
      <c r="Q211" s="70">
        <v>111780</v>
      </c>
      <c r="R211" s="66"/>
      <c r="S211" s="66"/>
      <c r="T211" s="66"/>
      <c r="U211" s="66"/>
      <c r="V211" s="66"/>
      <c r="W211" s="66" t="s">
        <v>33</v>
      </c>
      <c r="X211" s="70">
        <v>19</v>
      </c>
      <c r="Y211" s="66" t="s">
        <v>34</v>
      </c>
      <c r="Z211" s="74"/>
      <c r="AA211" s="68">
        <f>_xlfn.XLOOKUP(F211,[1]Contratos_2024!$K:$K,[1]Contratos_2024!$AK:$AK,0)</f>
        <v>45490</v>
      </c>
      <c r="AB211" s="68">
        <f>_xlfn.XLOOKUP(F211,[1]Contratos_2024!$K:$K,[1]Contratos_2024!$AL:$AL,0)</f>
        <v>45612</v>
      </c>
    </row>
    <row r="212" spans="1:28" ht="15" hidden="1" customHeight="1">
      <c r="A212" s="64">
        <f>ROWS($A$2:A212)</f>
        <v>211</v>
      </c>
      <c r="B212" s="64" t="str">
        <f t="shared" si="9"/>
        <v>RODRIGUEZ</v>
      </c>
      <c r="C212" s="64" t="str">
        <f t="shared" si="10"/>
        <v>RODRIGUEZ</v>
      </c>
      <c r="D212" s="64" t="str">
        <f t="shared" si="11"/>
        <v>OSCAR FABIAN</v>
      </c>
      <c r="E212" s="66" t="s">
        <v>489</v>
      </c>
      <c r="F212" s="67">
        <v>1031144173</v>
      </c>
      <c r="G212" s="68"/>
      <c r="H212" s="69">
        <v>3243567320</v>
      </c>
      <c r="I212" s="70" t="s">
        <v>30</v>
      </c>
      <c r="J212" s="70"/>
      <c r="K212" s="70" t="s">
        <v>32</v>
      </c>
      <c r="L212" s="66"/>
      <c r="M212" s="66"/>
      <c r="N212" s="66"/>
      <c r="O212" s="66">
        <v>737</v>
      </c>
      <c r="P212" s="72">
        <v>5220000</v>
      </c>
      <c r="Q212" s="82">
        <v>116996</v>
      </c>
      <c r="R212" s="66"/>
      <c r="S212" s="66"/>
      <c r="T212" s="66"/>
      <c r="U212" s="66"/>
      <c r="V212" s="66"/>
      <c r="W212" s="70" t="s">
        <v>33</v>
      </c>
      <c r="X212" s="70">
        <v>19</v>
      </c>
      <c r="Y212" s="66" t="s">
        <v>34</v>
      </c>
      <c r="Z212" s="74">
        <v>45657</v>
      </c>
      <c r="AA212" s="68">
        <f>_xlfn.XLOOKUP(F212,[1]Contratos_2024!$K:$K,[1]Contratos_2024!$AK:$AK,0)</f>
        <v>45573</v>
      </c>
      <c r="AB212" s="68">
        <f>_xlfn.XLOOKUP(F212,[1]Contratos_2024!$K:$K,[1]Contratos_2024!$AL:$AL,0)</f>
        <v>45657</v>
      </c>
    </row>
    <row r="213" spans="1:28" ht="15" hidden="1" customHeight="1">
      <c r="A213" s="64">
        <f>ROWS($A$2:A213)</f>
        <v>212</v>
      </c>
      <c r="B213" s="64" t="str">
        <f t="shared" si="9"/>
        <v>LAGOS</v>
      </c>
      <c r="C213" s="64" t="str">
        <f t="shared" si="10"/>
        <v>CRISTANCHO</v>
      </c>
      <c r="D213" s="64" t="str">
        <f t="shared" si="11"/>
        <v>OSKAR OSBALDO</v>
      </c>
      <c r="E213" s="75" t="s">
        <v>490</v>
      </c>
      <c r="F213" s="77">
        <v>80735923</v>
      </c>
      <c r="G213" s="68"/>
      <c r="H213" s="77">
        <v>3057529278</v>
      </c>
      <c r="I213" s="79" t="s">
        <v>340</v>
      </c>
      <c r="J213" s="70" t="s">
        <v>340</v>
      </c>
      <c r="K213" s="70" t="s">
        <v>340</v>
      </c>
      <c r="L213" s="66"/>
      <c r="M213" s="66"/>
      <c r="N213" s="66"/>
      <c r="O213" s="66">
        <v>724</v>
      </c>
      <c r="P213" s="72"/>
      <c r="Q213" s="70">
        <v>117476</v>
      </c>
      <c r="R213" s="66"/>
      <c r="S213" s="66"/>
      <c r="T213" s="66"/>
      <c r="U213" s="66"/>
      <c r="V213" s="66"/>
      <c r="W213" s="70" t="s">
        <v>33</v>
      </c>
      <c r="X213" s="70">
        <v>20</v>
      </c>
      <c r="Y213" s="66" t="s">
        <v>34</v>
      </c>
      <c r="Z213" s="74">
        <v>45657</v>
      </c>
      <c r="AA213" s="68">
        <f>_xlfn.XLOOKUP(F213,[1]Contratos_2024!$K:$K,[1]Contratos_2024!$AK:$AK,0)</f>
        <v>45573</v>
      </c>
      <c r="AB213" s="68">
        <f>_xlfn.XLOOKUP(F213,[1]Contratos_2024!$K:$K,[1]Contratos_2024!$AL:$AL,0)</f>
        <v>45657</v>
      </c>
    </row>
    <row r="214" spans="1:28" ht="15" hidden="1" customHeight="1">
      <c r="A214" s="64">
        <f>ROWS($A$2:A214)</f>
        <v>213</v>
      </c>
      <c r="B214" s="64" t="str">
        <f t="shared" si="9"/>
        <v>PARDO</v>
      </c>
      <c r="C214" s="64" t="str">
        <f t="shared" si="10"/>
        <v>GARCIA</v>
      </c>
      <c r="D214" s="64" t="str">
        <f t="shared" si="11"/>
        <v xml:space="preserve">PATRICIA </v>
      </c>
      <c r="E214" s="66" t="s">
        <v>491</v>
      </c>
      <c r="F214" s="67">
        <v>39686993</v>
      </c>
      <c r="G214" s="68">
        <v>45498</v>
      </c>
      <c r="H214" s="69" t="s">
        <v>492</v>
      </c>
      <c r="I214" s="70" t="s">
        <v>110</v>
      </c>
      <c r="J214" s="91" t="s">
        <v>493</v>
      </c>
      <c r="K214" s="70" t="s">
        <v>494</v>
      </c>
      <c r="L214" s="66"/>
      <c r="M214" s="66"/>
      <c r="N214" s="66"/>
      <c r="O214" s="66">
        <v>626</v>
      </c>
      <c r="P214" s="72">
        <v>6500000</v>
      </c>
      <c r="Q214" s="82">
        <v>115141</v>
      </c>
      <c r="R214" s="66"/>
      <c r="S214" s="66"/>
      <c r="T214" s="66"/>
      <c r="U214" s="66"/>
      <c r="V214" s="66"/>
      <c r="W214" s="70" t="s">
        <v>33</v>
      </c>
      <c r="X214" s="70">
        <v>21</v>
      </c>
      <c r="Y214" s="66" t="s">
        <v>34</v>
      </c>
      <c r="Z214" s="74">
        <v>45657</v>
      </c>
      <c r="AA214" s="68">
        <f>_xlfn.XLOOKUP(F214,[1]Contratos_2024!$K:$K,[1]Contratos_2024!$AK:$AK,0)</f>
        <v>45540</v>
      </c>
      <c r="AB214" s="68">
        <f>_xlfn.XLOOKUP(F214,[1]Contratos_2024!$K:$K,[1]Contratos_2024!$AL:$AL,0)</f>
        <v>45657</v>
      </c>
    </row>
    <row r="215" spans="1:28" s="11" customFormat="1" ht="15" customHeight="1">
      <c r="A215" s="94">
        <f>ROWS($A$2:A215)</f>
        <v>214</v>
      </c>
      <c r="B215" s="94" t="str">
        <f t="shared" si="9"/>
        <v>SANCHEZ</v>
      </c>
      <c r="C215" s="94" t="str">
        <f t="shared" si="10"/>
        <v>PAULA</v>
      </c>
      <c r="D215" s="94" t="str">
        <f t="shared" si="11"/>
        <v xml:space="preserve">DANIELA </v>
      </c>
      <c r="E215" s="16" t="s">
        <v>495</v>
      </c>
      <c r="F215" s="54"/>
      <c r="G215" s="34"/>
      <c r="H215" s="62"/>
      <c r="I215" s="31"/>
      <c r="J215" s="31"/>
      <c r="K215" s="31" t="s">
        <v>496</v>
      </c>
      <c r="L215" s="31"/>
      <c r="M215" s="31"/>
      <c r="N215" s="31"/>
      <c r="O215" s="31"/>
      <c r="P215" s="45" t="s">
        <v>497</v>
      </c>
      <c r="Q215" s="33">
        <v>120335</v>
      </c>
      <c r="R215" s="16"/>
      <c r="S215" s="16"/>
      <c r="T215" s="16"/>
      <c r="U215" s="16"/>
      <c r="V215" s="16"/>
      <c r="W215" s="16"/>
      <c r="X215" s="31">
        <v>19</v>
      </c>
      <c r="Y215" s="16"/>
      <c r="Z215" s="32"/>
      <c r="AA215" s="34"/>
      <c r="AB215" s="34">
        <f>_xlfn.XLOOKUP(F215,[1]Contratos_2024!$K:$K,[1]Contratos_2024!$AL:$AL,0)</f>
        <v>0</v>
      </c>
    </row>
    <row r="216" spans="1:28" s="7" customFormat="1" ht="15" hidden="1" customHeight="1">
      <c r="A216" s="6">
        <f>ROWS($A$2:A216)</f>
        <v>215</v>
      </c>
      <c r="B216" s="6" t="s">
        <v>498</v>
      </c>
      <c r="C216" s="6" t="str">
        <f t="shared" si="10"/>
        <v>BARRETO</v>
      </c>
      <c r="D216" s="6" t="str">
        <f t="shared" si="11"/>
        <v>ROMAN</v>
      </c>
      <c r="E216" s="146" t="s">
        <v>499</v>
      </c>
      <c r="F216" s="164">
        <v>19446769</v>
      </c>
      <c r="G216" s="148">
        <v>45506</v>
      </c>
      <c r="H216" s="149">
        <v>3115020397</v>
      </c>
      <c r="I216" s="150" t="s">
        <v>500</v>
      </c>
      <c r="J216" s="150" t="s">
        <v>340</v>
      </c>
      <c r="K216" s="150"/>
      <c r="L216" s="146"/>
      <c r="M216" s="146"/>
      <c r="N216" s="146"/>
      <c r="O216" s="146"/>
      <c r="P216" s="162">
        <v>4760000</v>
      </c>
      <c r="Q216" s="156">
        <v>116885</v>
      </c>
      <c r="R216" s="146"/>
      <c r="S216" s="146"/>
      <c r="T216" s="146"/>
      <c r="U216" s="146"/>
      <c r="V216" s="146"/>
      <c r="W216" s="150" t="s">
        <v>33</v>
      </c>
      <c r="X216" s="150">
        <v>10</v>
      </c>
      <c r="Y216" s="146" t="s">
        <v>34</v>
      </c>
      <c r="Z216" s="146" t="s">
        <v>501</v>
      </c>
      <c r="AA216" s="148"/>
      <c r="AB216" s="148">
        <f>_xlfn.XLOOKUP(F216,[1]Contratos_2024!$K:$K,[1]Contratos_2024!$AL:$AL,0)</f>
        <v>0</v>
      </c>
    </row>
    <row r="217" spans="1:28" ht="15" hidden="1" customHeight="1">
      <c r="A217" s="64">
        <f>ROWS($A$2:A217)</f>
        <v>216</v>
      </c>
      <c r="B217" s="64" t="str">
        <f t="shared" si="9"/>
        <v>POVEDA</v>
      </c>
      <c r="C217" s="64" t="str">
        <f t="shared" si="10"/>
        <v>ORDUÑA</v>
      </c>
      <c r="D217" s="64" t="str">
        <f t="shared" si="11"/>
        <v>ROSMERY</v>
      </c>
      <c r="E217" s="66" t="s">
        <v>502</v>
      </c>
      <c r="F217" s="76">
        <v>52087922</v>
      </c>
      <c r="G217" s="68"/>
      <c r="H217" s="69">
        <v>3182284184</v>
      </c>
      <c r="I217" s="70"/>
      <c r="J217" s="70"/>
      <c r="K217" s="70"/>
      <c r="L217" s="66"/>
      <c r="M217" s="66"/>
      <c r="N217" s="66"/>
      <c r="O217" s="66"/>
      <c r="P217" s="72"/>
      <c r="Q217" s="70">
        <v>114664</v>
      </c>
      <c r="R217" s="66"/>
      <c r="S217" s="66"/>
      <c r="T217" s="66"/>
      <c r="U217" s="66"/>
      <c r="V217" s="66"/>
      <c r="W217" s="66" t="s">
        <v>33</v>
      </c>
      <c r="X217" s="70">
        <v>19</v>
      </c>
      <c r="Y217" s="66" t="s">
        <v>34</v>
      </c>
      <c r="Z217" s="74"/>
      <c r="AA217" s="68"/>
      <c r="AB217" s="68">
        <f>_xlfn.XLOOKUP(F217,[1]Contratos_2024!$K:$K,[1]Contratos_2024!$AL:$AL,0)</f>
        <v>45657</v>
      </c>
    </row>
    <row r="218" spans="1:28" ht="15" hidden="1" customHeight="1">
      <c r="A218" s="64">
        <f>ROWS($A$2:A218)</f>
        <v>217</v>
      </c>
      <c r="B218" s="64" t="str">
        <f t="shared" si="9"/>
        <v>MENDEZ</v>
      </c>
      <c r="C218" s="64" t="str">
        <f t="shared" si="10"/>
        <v>MONTOYA</v>
      </c>
      <c r="D218" s="64" t="str">
        <f t="shared" si="11"/>
        <v>RUBEN DARIO</v>
      </c>
      <c r="E218" s="66" t="s">
        <v>503</v>
      </c>
      <c r="F218" s="67">
        <v>1030589009</v>
      </c>
      <c r="G218" s="68">
        <v>45498</v>
      </c>
      <c r="H218" s="69">
        <v>3144099892</v>
      </c>
      <c r="I218" s="70" t="s">
        <v>124</v>
      </c>
      <c r="J218" s="71" t="s">
        <v>504</v>
      </c>
      <c r="K218" s="70" t="s">
        <v>32</v>
      </c>
      <c r="L218" s="70"/>
      <c r="M218" s="70"/>
      <c r="N218" s="70"/>
      <c r="O218" s="70">
        <v>616</v>
      </c>
      <c r="P218" s="72">
        <v>4000000</v>
      </c>
      <c r="Q218" s="70">
        <v>115130</v>
      </c>
      <c r="R218" s="66"/>
      <c r="S218" s="66"/>
      <c r="T218" s="66"/>
      <c r="U218" s="66"/>
      <c r="V218" s="66"/>
      <c r="W218" s="70" t="s">
        <v>33</v>
      </c>
      <c r="X218" s="70">
        <v>10</v>
      </c>
      <c r="Y218" s="66" t="s">
        <v>34</v>
      </c>
      <c r="Z218" s="74">
        <v>45657</v>
      </c>
      <c r="AA218" s="68">
        <f>_xlfn.XLOOKUP(F218,[1]Contratos_2024!$K:$K,[1]Contratos_2024!$AK:$AK,0)</f>
        <v>45544</v>
      </c>
      <c r="AB218" s="68">
        <f>_xlfn.XLOOKUP(F218,[1]Contratos_2024!$K:$K,[1]Contratos_2024!$AL:$AL,0)</f>
        <v>45657</v>
      </c>
    </row>
    <row r="219" spans="1:28" ht="15" hidden="1" customHeight="1">
      <c r="A219" s="64">
        <f>ROWS($A$2:A219)</f>
        <v>218</v>
      </c>
      <c r="B219" s="64" t="str">
        <f t="shared" si="9"/>
        <v>CRUZ</v>
      </c>
      <c r="C219" s="64" t="str">
        <f t="shared" si="10"/>
        <v>CASTRO</v>
      </c>
      <c r="D219" s="64" t="str">
        <f t="shared" si="11"/>
        <v>RUTH ESPERANZA</v>
      </c>
      <c r="E219" s="66" t="s">
        <v>505</v>
      </c>
      <c r="F219" s="67">
        <v>52958749</v>
      </c>
      <c r="G219" s="68">
        <v>45498</v>
      </c>
      <c r="H219" s="69">
        <v>3203698218</v>
      </c>
      <c r="I219" s="70" t="s">
        <v>242</v>
      </c>
      <c r="J219" s="71" t="s">
        <v>506</v>
      </c>
      <c r="K219" s="70" t="s">
        <v>507</v>
      </c>
      <c r="L219" s="66"/>
      <c r="M219" s="66"/>
      <c r="N219" s="66"/>
      <c r="O219" s="66">
        <v>620</v>
      </c>
      <c r="P219" s="72">
        <v>3380000</v>
      </c>
      <c r="Q219" s="70">
        <v>115868</v>
      </c>
      <c r="R219" s="66"/>
      <c r="S219" s="66"/>
      <c r="T219" s="66"/>
      <c r="U219" s="66"/>
      <c r="V219" s="66"/>
      <c r="W219" s="70" t="s">
        <v>33</v>
      </c>
      <c r="X219" s="70">
        <v>10</v>
      </c>
      <c r="Y219" s="66" t="s">
        <v>34</v>
      </c>
      <c r="Z219" s="74">
        <v>45657</v>
      </c>
      <c r="AA219" s="68">
        <f>_xlfn.XLOOKUP(F219,[1]Contratos_2024!$K:$K,[1]Contratos_2024!$AK:$AK,0)</f>
        <v>45534</v>
      </c>
      <c r="AB219" s="68">
        <f>_xlfn.XLOOKUP(F219,[1]Contratos_2024!$K:$K,[1]Contratos_2024!$AL:$AL,0)</f>
        <v>45657</v>
      </c>
    </row>
    <row r="220" spans="1:28" ht="15" hidden="1" customHeight="1">
      <c r="A220" s="64">
        <f>ROWS($A$2:A220)</f>
        <v>219</v>
      </c>
      <c r="B220" s="64" t="str">
        <f t="shared" si="9"/>
        <v>PRIETO</v>
      </c>
      <c r="C220" s="64" t="str">
        <f t="shared" si="10"/>
        <v>MARTINEZ</v>
      </c>
      <c r="D220" s="64" t="str">
        <f t="shared" si="11"/>
        <v>SANDRA</v>
      </c>
      <c r="E220" s="66" t="s">
        <v>508</v>
      </c>
      <c r="F220" s="67">
        <v>52635263</v>
      </c>
      <c r="G220" s="68">
        <v>45506</v>
      </c>
      <c r="H220" s="69">
        <v>3223312907</v>
      </c>
      <c r="I220" s="70" t="s">
        <v>509</v>
      </c>
      <c r="J220" s="71" t="s">
        <v>510</v>
      </c>
      <c r="K220" s="70"/>
      <c r="L220" s="70"/>
      <c r="M220" s="70"/>
      <c r="N220" s="70"/>
      <c r="O220" s="70">
        <v>594</v>
      </c>
      <c r="P220" s="80">
        <v>3380000</v>
      </c>
      <c r="Q220" s="70">
        <v>115392</v>
      </c>
      <c r="R220" s="66"/>
      <c r="S220" s="66"/>
      <c r="T220" s="66"/>
      <c r="U220" s="66"/>
      <c r="V220" s="66"/>
      <c r="W220" s="70" t="s">
        <v>33</v>
      </c>
      <c r="X220" s="70">
        <v>19</v>
      </c>
      <c r="Y220" s="66" t="s">
        <v>34</v>
      </c>
      <c r="Z220" s="74">
        <v>45657</v>
      </c>
      <c r="AA220" s="68">
        <f>_xlfn.XLOOKUP(F220,[1]Contratos_2024!$K:$K,[1]Contratos_2024!$AK:$AK,0)</f>
        <v>45533</v>
      </c>
      <c r="AB220" s="68">
        <f>_xlfn.XLOOKUP(F220,[1]Contratos_2024!$K:$K,[1]Contratos_2024!$AL:$AL,0)</f>
        <v>45657</v>
      </c>
    </row>
    <row r="221" spans="1:28" ht="15" hidden="1" customHeight="1">
      <c r="A221" s="64">
        <f>ROWS($A$2:A221)</f>
        <v>220</v>
      </c>
      <c r="B221" s="64" t="str">
        <f t="shared" si="9"/>
        <v>SANCHEZ</v>
      </c>
      <c r="C221" s="64" t="str">
        <f t="shared" si="10"/>
        <v>TOVAR</v>
      </c>
      <c r="D221" s="64" t="str">
        <f t="shared" si="11"/>
        <v>SANTIAGO</v>
      </c>
      <c r="E221" s="66" t="s">
        <v>511</v>
      </c>
      <c r="F221" s="76">
        <v>1193156356</v>
      </c>
      <c r="G221" s="68">
        <v>45498</v>
      </c>
      <c r="H221" s="69">
        <v>3152255389</v>
      </c>
      <c r="I221" s="70" t="s">
        <v>512</v>
      </c>
      <c r="J221" s="71" t="s">
        <v>513</v>
      </c>
      <c r="K221" s="70" t="s">
        <v>514</v>
      </c>
      <c r="L221" s="66"/>
      <c r="M221" s="66"/>
      <c r="N221" s="66"/>
      <c r="O221" s="66">
        <v>656</v>
      </c>
      <c r="P221" s="72">
        <v>5220000</v>
      </c>
      <c r="Q221" s="70">
        <v>104128</v>
      </c>
      <c r="R221" s="66"/>
      <c r="S221" s="66"/>
      <c r="T221" s="66"/>
      <c r="U221" s="66"/>
      <c r="V221" s="66"/>
      <c r="W221" s="70" t="s">
        <v>33</v>
      </c>
      <c r="X221" s="70">
        <v>10</v>
      </c>
      <c r="Y221" s="66" t="s">
        <v>34</v>
      </c>
      <c r="Z221" s="74">
        <v>45657</v>
      </c>
      <c r="AA221" s="68">
        <f>_xlfn.XLOOKUP(F221,[1]Contratos_2024!$K:$K,[1]Contratos_2024!$AK:$AK,0)</f>
        <v>45566</v>
      </c>
      <c r="AB221" s="68">
        <f>_xlfn.XLOOKUP(F221,[1]Contratos_2024!$K:$K,[1]Contratos_2024!$AL:$AL,0)</f>
        <v>45657</v>
      </c>
    </row>
    <row r="222" spans="1:28" s="11" customFormat="1" ht="15" customHeight="1">
      <c r="A222" s="94">
        <f>ROWS($A$2:A222)</f>
        <v>221</v>
      </c>
      <c r="B222" s="94" t="str">
        <f t="shared" si="9"/>
        <v>BERNAL</v>
      </c>
      <c r="C222" s="94" t="str">
        <f t="shared" si="10"/>
        <v>MONDRAGON</v>
      </c>
      <c r="D222" s="94" t="str">
        <f t="shared" si="11"/>
        <v>SEBASTIAN</v>
      </c>
      <c r="E222" s="16" t="s">
        <v>515</v>
      </c>
      <c r="F222" s="54"/>
      <c r="G222" s="34"/>
      <c r="H222" s="62" t="s">
        <v>516</v>
      </c>
      <c r="I222" s="31" t="s">
        <v>517</v>
      </c>
      <c r="J222" s="13" t="s">
        <v>518</v>
      </c>
      <c r="K222" s="31"/>
      <c r="L222" s="16"/>
      <c r="M222" s="16"/>
      <c r="N222" s="16"/>
      <c r="O222" s="16"/>
      <c r="P222" s="45"/>
      <c r="Q222" s="33">
        <v>119897</v>
      </c>
      <c r="R222" s="16"/>
      <c r="S222" s="16"/>
      <c r="T222" s="16"/>
      <c r="U222" s="16"/>
      <c r="V222" s="16"/>
      <c r="W222" s="16"/>
      <c r="X222" s="31">
        <v>21</v>
      </c>
      <c r="Y222" s="16"/>
      <c r="Z222" s="32"/>
      <c r="AA222" s="34"/>
      <c r="AB222" s="34">
        <f>_xlfn.XLOOKUP(F222,[1]Contratos_2024!$K:$K,[1]Contratos_2024!$AL:$AL,0)</f>
        <v>0</v>
      </c>
    </row>
    <row r="223" spans="1:28" ht="15" hidden="1" customHeight="1">
      <c r="A223" s="64">
        <f>ROWS($A$2:A223)</f>
        <v>222</v>
      </c>
      <c r="B223" s="64" t="str">
        <f t="shared" si="9"/>
        <v>GIL</v>
      </c>
      <c r="C223" s="64" t="str">
        <f t="shared" si="10"/>
        <v>MENDOZA</v>
      </c>
      <c r="D223" s="64" t="str">
        <f t="shared" si="11"/>
        <v>SEBASTIAN</v>
      </c>
      <c r="E223" s="66" t="s">
        <v>519</v>
      </c>
      <c r="F223" s="67">
        <v>1010225750</v>
      </c>
      <c r="G223" s="68">
        <v>45506</v>
      </c>
      <c r="H223" s="69" t="s">
        <v>520</v>
      </c>
      <c r="I223" s="70" t="s">
        <v>521</v>
      </c>
      <c r="J223" s="71" t="s">
        <v>522</v>
      </c>
      <c r="K223" s="70"/>
      <c r="L223" s="66"/>
      <c r="M223" s="66"/>
      <c r="N223" s="66"/>
      <c r="O223" s="66">
        <v>512</v>
      </c>
      <c r="P223" s="72">
        <v>6450000</v>
      </c>
      <c r="Q223" s="82">
        <v>110505</v>
      </c>
      <c r="R223" s="66"/>
      <c r="S223" s="66"/>
      <c r="T223" s="66"/>
      <c r="U223" s="66"/>
      <c r="V223" s="66"/>
      <c r="W223" s="70" t="s">
        <v>33</v>
      </c>
      <c r="X223" s="70">
        <v>10</v>
      </c>
      <c r="Y223" s="66" t="s">
        <v>34</v>
      </c>
      <c r="Z223" s="74">
        <v>45657</v>
      </c>
      <c r="AA223" s="68">
        <f>_xlfn.XLOOKUP(F223,[1]Contratos_2024!$K:$K,[1]Contratos_2024!$AK:$AK,0)</f>
        <v>45373</v>
      </c>
      <c r="AB223" s="68">
        <f>_xlfn.XLOOKUP(F223,[1]Contratos_2024!$K:$K,[1]Contratos_2024!$AL:$AL,0)</f>
        <v>45494</v>
      </c>
    </row>
    <row r="224" spans="1:28" s="11" customFormat="1" ht="15" customHeight="1">
      <c r="A224" s="94">
        <f>ROWS($A$2:A224)</f>
        <v>223</v>
      </c>
      <c r="B224" s="94" t="str">
        <f t="shared" si="9"/>
        <v>CASTAÑEDA</v>
      </c>
      <c r="C224" s="94" t="str">
        <f t="shared" si="10"/>
        <v>GONZALEZ</v>
      </c>
      <c r="D224" s="94" t="str">
        <f t="shared" si="11"/>
        <v xml:space="preserve">STEFANIA </v>
      </c>
      <c r="E224" s="30" t="s">
        <v>523</v>
      </c>
      <c r="F224" s="55">
        <v>1019092642</v>
      </c>
      <c r="G224" s="34" t="s">
        <v>354</v>
      </c>
      <c r="H224" s="63">
        <v>3005136191</v>
      </c>
      <c r="I224" s="31" t="s">
        <v>524</v>
      </c>
      <c r="J224" s="31"/>
      <c r="K224" s="31"/>
      <c r="L224" s="16"/>
      <c r="M224" s="16"/>
      <c r="N224" s="16"/>
      <c r="O224" s="16"/>
      <c r="P224" s="45"/>
      <c r="Q224" s="16"/>
      <c r="R224" s="16"/>
      <c r="S224" s="16"/>
      <c r="T224" s="16"/>
      <c r="U224" s="16"/>
      <c r="V224" s="16"/>
      <c r="W224" s="16" t="s">
        <v>172</v>
      </c>
      <c r="X224" s="31">
        <v>88</v>
      </c>
      <c r="Y224" s="16"/>
      <c r="Z224" s="32"/>
      <c r="AA224" s="34"/>
      <c r="AB224" s="34">
        <f>_xlfn.XLOOKUP(F224,[1]Contratos_2024!$K:$K,[1]Contratos_2024!$AL:$AL,0)</f>
        <v>0</v>
      </c>
    </row>
    <row r="225" spans="1:28" s="11" customFormat="1" ht="15" customHeight="1">
      <c r="A225" s="94">
        <f>ROWS($A$2:A225)</f>
        <v>224</v>
      </c>
      <c r="B225" s="94" t="str">
        <f t="shared" si="9"/>
        <v>LADINO</v>
      </c>
      <c r="C225" s="94" t="str">
        <f t="shared" si="10"/>
        <v>CRIOLLO</v>
      </c>
      <c r="D225" s="94" t="str">
        <f t="shared" si="11"/>
        <v xml:space="preserve">WILSON ESTEVEN </v>
      </c>
      <c r="E225" s="30" t="s">
        <v>525</v>
      </c>
      <c r="F225" s="55">
        <v>1030586777</v>
      </c>
      <c r="G225" s="34"/>
      <c r="H225" s="63">
        <v>3124312511</v>
      </c>
      <c r="I225" s="36"/>
      <c r="J225" s="40"/>
      <c r="K225" s="40"/>
      <c r="L225" s="41"/>
      <c r="M225" s="41"/>
      <c r="N225" s="41"/>
      <c r="O225" s="41"/>
      <c r="P225" s="49"/>
      <c r="Q225" s="33">
        <v>117362</v>
      </c>
      <c r="R225" s="16"/>
      <c r="S225" s="16"/>
      <c r="T225" s="16"/>
      <c r="U225" s="16"/>
      <c r="V225" s="16"/>
      <c r="W225" s="41"/>
      <c r="X225" s="40">
        <v>66</v>
      </c>
      <c r="Y225" s="41"/>
      <c r="Z225" s="32"/>
      <c r="AA225" s="34"/>
      <c r="AB225" s="34">
        <f>_xlfn.XLOOKUP(F225,[1]Contratos_2024!$K:$K,[1]Contratos_2024!$AL:$AL,0)</f>
        <v>0</v>
      </c>
    </row>
    <row r="226" spans="1:28" s="7" customFormat="1" ht="15" hidden="1" customHeight="1">
      <c r="A226" s="6">
        <f>ROWS($A$2:A226)</f>
        <v>225</v>
      </c>
      <c r="B226" s="6" t="str">
        <f t="shared" si="9"/>
        <v>CALDERON</v>
      </c>
      <c r="C226" s="6" t="str">
        <f t="shared" si="10"/>
        <v>GARZON</v>
      </c>
      <c r="D226" s="6" t="str">
        <f t="shared" si="11"/>
        <v>SERGIO ANDRES</v>
      </c>
      <c r="E226" s="146" t="s">
        <v>526</v>
      </c>
      <c r="F226" s="147">
        <v>79989849</v>
      </c>
      <c r="G226" s="148"/>
      <c r="H226" s="149">
        <v>3007116031</v>
      </c>
      <c r="I226" s="150"/>
      <c r="J226" s="150"/>
      <c r="K226" s="150" t="s">
        <v>527</v>
      </c>
      <c r="L226" s="146"/>
      <c r="M226" s="146"/>
      <c r="N226" s="146"/>
      <c r="O226" s="146"/>
      <c r="P226" s="151"/>
      <c r="Q226" s="152">
        <v>107908</v>
      </c>
      <c r="R226" s="146"/>
      <c r="S226" s="146"/>
      <c r="T226" s="146"/>
      <c r="U226" s="146"/>
      <c r="V226" s="146"/>
      <c r="W226" s="146" t="s">
        <v>33</v>
      </c>
      <c r="X226" s="150">
        <v>16</v>
      </c>
      <c r="Y226" s="146"/>
      <c r="Z226" s="153"/>
      <c r="AA226" s="148"/>
      <c r="AB226" s="148">
        <f>_xlfn.XLOOKUP(F226,[1]Contratos_2024!$K:$K,[1]Contratos_2024!$AL:$AL,0)</f>
        <v>45615</v>
      </c>
    </row>
    <row r="227" spans="1:28" ht="15" hidden="1" customHeight="1">
      <c r="A227" s="64">
        <f>ROWS($A$2:A227)</f>
        <v>226</v>
      </c>
      <c r="B227" s="64" t="str">
        <f t="shared" si="9"/>
        <v>MIRGUES</v>
      </c>
      <c r="C227" s="64" t="str">
        <f t="shared" si="10"/>
        <v>MURCIA</v>
      </c>
      <c r="D227" s="64" t="str">
        <f t="shared" si="11"/>
        <v>SIRLEY</v>
      </c>
      <c r="E227" s="66" t="s">
        <v>528</v>
      </c>
      <c r="F227" s="67">
        <v>52773873</v>
      </c>
      <c r="G227" s="68">
        <v>45506</v>
      </c>
      <c r="H227" s="69">
        <v>3154632107</v>
      </c>
      <c r="I227" s="70" t="s">
        <v>529</v>
      </c>
      <c r="J227" s="71" t="s">
        <v>530</v>
      </c>
      <c r="K227" s="70"/>
      <c r="L227" s="70"/>
      <c r="M227" s="70"/>
      <c r="N227" s="70"/>
      <c r="O227" s="70">
        <v>589</v>
      </c>
      <c r="P227" s="83">
        <v>5220000</v>
      </c>
      <c r="Q227" s="82">
        <v>115383</v>
      </c>
      <c r="R227" s="66"/>
      <c r="S227" s="66"/>
      <c r="T227" s="66"/>
      <c r="U227" s="66"/>
      <c r="V227" s="66"/>
      <c r="W227" s="70" t="s">
        <v>33</v>
      </c>
      <c r="X227" s="70">
        <v>19</v>
      </c>
      <c r="Y227" s="66" t="s">
        <v>34</v>
      </c>
      <c r="Z227" s="74">
        <v>45657</v>
      </c>
      <c r="AA227" s="68">
        <f>_xlfn.XLOOKUP(F227,[1]Contratos_2024!$K:$K,[1]Contratos_2024!$AK:$AK,0)</f>
        <v>45540</v>
      </c>
      <c r="AB227" s="68">
        <f>_xlfn.XLOOKUP(F227,[1]Contratos_2024!$K:$K,[1]Contratos_2024!$AL:$AL,0)</f>
        <v>45657</v>
      </c>
    </row>
    <row r="228" spans="1:28" s="11" customFormat="1" ht="15" customHeight="1">
      <c r="A228" s="94">
        <f>ROWS($A$2:A228)</f>
        <v>227</v>
      </c>
      <c r="B228" s="94" t="str">
        <f t="shared" si="9"/>
        <v>ROBLES</v>
      </c>
      <c r="C228" s="94" t="str">
        <f t="shared" si="10"/>
        <v>RAMIREZ</v>
      </c>
      <c r="D228" s="94" t="str">
        <f t="shared" si="11"/>
        <v>OLGA VALENTINA</v>
      </c>
      <c r="E228" s="16" t="s">
        <v>531</v>
      </c>
      <c r="F228" s="54">
        <v>1032507036</v>
      </c>
      <c r="G228" s="34">
        <v>45517</v>
      </c>
      <c r="H228" s="62">
        <v>3222349148</v>
      </c>
      <c r="I228" s="31"/>
      <c r="J228" s="31"/>
      <c r="K228" s="31"/>
      <c r="L228" s="16"/>
      <c r="M228" s="16"/>
      <c r="N228" s="16"/>
      <c r="O228" s="16"/>
      <c r="P228" s="45"/>
      <c r="Q228" s="33">
        <v>118573</v>
      </c>
      <c r="R228" s="16"/>
      <c r="S228" s="16"/>
      <c r="T228" s="16"/>
      <c r="U228" s="16"/>
      <c r="V228" s="16"/>
      <c r="W228" s="31"/>
      <c r="X228" s="31">
        <v>21</v>
      </c>
      <c r="Y228" s="16"/>
      <c r="Z228" s="32"/>
      <c r="AA228" s="34"/>
      <c r="AB228" s="34">
        <f>_xlfn.XLOOKUP(F228,[1]Contratos_2024!$K:$K,[1]Contratos_2024!$AL:$AL,0)</f>
        <v>0</v>
      </c>
    </row>
    <row r="229" spans="1:28" ht="15" hidden="1" customHeight="1">
      <c r="A229" s="64">
        <f>ROWS($A$2:A229)</f>
        <v>228</v>
      </c>
      <c r="B229" s="64" t="str">
        <f t="shared" si="9"/>
        <v>DUARTE</v>
      </c>
      <c r="C229" s="64" t="str">
        <f t="shared" si="10"/>
        <v>ZAMBRANO</v>
      </c>
      <c r="D229" s="64" t="str">
        <f t="shared" si="11"/>
        <v>SOL ADRIANA</v>
      </c>
      <c r="E229" s="66" t="s">
        <v>532</v>
      </c>
      <c r="F229" s="67">
        <v>52896650</v>
      </c>
      <c r="G229" s="68">
        <v>45506</v>
      </c>
      <c r="H229" s="69">
        <v>3183586063</v>
      </c>
      <c r="I229" s="70" t="s">
        <v>533</v>
      </c>
      <c r="J229" s="71" t="s">
        <v>534</v>
      </c>
      <c r="K229" s="70"/>
      <c r="L229" s="66"/>
      <c r="M229" s="66"/>
      <c r="N229" s="66"/>
      <c r="O229" s="66">
        <v>562</v>
      </c>
      <c r="P229" s="80">
        <v>6450000</v>
      </c>
      <c r="Q229" s="70">
        <v>115299</v>
      </c>
      <c r="R229" s="66"/>
      <c r="S229" s="66"/>
      <c r="T229" s="66"/>
      <c r="U229" s="66"/>
      <c r="V229" s="66"/>
      <c r="W229" s="70" t="s">
        <v>33</v>
      </c>
      <c r="X229" s="70">
        <v>10</v>
      </c>
      <c r="Y229" s="66" t="s">
        <v>34</v>
      </c>
      <c r="Z229" s="74">
        <v>45657</v>
      </c>
      <c r="AA229" s="68">
        <f>_xlfn.XLOOKUP(F229,[1]Contratos_2024!$K:$K,[1]Contratos_2024!$AK:$AK,0)</f>
        <v>45548</v>
      </c>
      <c r="AB229" s="68">
        <f>_xlfn.XLOOKUP(F229,[1]Contratos_2024!$K:$K,[1]Contratos_2024!$AL:$AL,0)</f>
        <v>45657</v>
      </c>
    </row>
    <row r="230" spans="1:28" ht="15" hidden="1" customHeight="1">
      <c r="A230" s="64">
        <f>ROWS($A$2:A230)</f>
        <v>229</v>
      </c>
      <c r="B230" s="64" t="str">
        <f t="shared" si="9"/>
        <v>PACHECO</v>
      </c>
      <c r="C230" s="64" t="str">
        <f t="shared" si="10"/>
        <v>RODRIGUEZ</v>
      </c>
      <c r="D230" s="64" t="str">
        <f t="shared" si="11"/>
        <v>VICTORIA CONSUELO</v>
      </c>
      <c r="E230" s="66" t="s">
        <v>535</v>
      </c>
      <c r="F230" s="67">
        <v>51934391</v>
      </c>
      <c r="G230" s="68">
        <v>45506</v>
      </c>
      <c r="H230" s="69">
        <v>3208441664</v>
      </c>
      <c r="I230" s="70" t="s">
        <v>536</v>
      </c>
      <c r="J230" s="71" t="s">
        <v>537</v>
      </c>
      <c r="K230" s="70"/>
      <c r="L230" s="66"/>
      <c r="M230" s="66"/>
      <c r="N230" s="66"/>
      <c r="O230" s="66">
        <v>631</v>
      </c>
      <c r="P230" s="80">
        <v>3340000</v>
      </c>
      <c r="Q230" s="70">
        <v>115093</v>
      </c>
      <c r="R230" s="66"/>
      <c r="S230" s="66"/>
      <c r="T230" s="66"/>
      <c r="U230" s="66"/>
      <c r="V230" s="66"/>
      <c r="W230" s="70" t="s">
        <v>33</v>
      </c>
      <c r="X230" s="70">
        <v>10</v>
      </c>
      <c r="Y230" s="66" t="s">
        <v>34</v>
      </c>
      <c r="Z230" s="74">
        <v>45657</v>
      </c>
      <c r="AA230" s="68">
        <f>_xlfn.XLOOKUP(F230,[1]Contratos_2024!$K:$K,[1]Contratos_2024!$AK:$AK,0)</f>
        <v>45552</v>
      </c>
      <c r="AB230" s="68">
        <f>_xlfn.XLOOKUP(F230,[1]Contratos_2024!$K:$K,[1]Contratos_2024!$AL:$AL,0)</f>
        <v>45657</v>
      </c>
    </row>
    <row r="231" spans="1:28" s="11" customFormat="1" ht="15" customHeight="1">
      <c r="A231" s="94">
        <f>ROWS($A$2:A231)</f>
        <v>230</v>
      </c>
      <c r="B231" s="94" t="str">
        <f t="shared" si="9"/>
        <v>OSPINA</v>
      </c>
      <c r="C231" s="94" t="str">
        <f t="shared" si="10"/>
        <v>CONTRERAS</v>
      </c>
      <c r="D231" s="94" t="str">
        <f t="shared" si="11"/>
        <v>SONIA YOLANDA</v>
      </c>
      <c r="E231" s="30" t="s">
        <v>538</v>
      </c>
      <c r="F231" s="55">
        <v>52326351</v>
      </c>
      <c r="G231" s="34">
        <v>45590</v>
      </c>
      <c r="H231" s="63">
        <v>3165315683</v>
      </c>
      <c r="I231" s="31"/>
      <c r="J231" s="31"/>
      <c r="K231" s="31"/>
      <c r="L231" s="16"/>
      <c r="M231" s="16"/>
      <c r="N231" s="16"/>
      <c r="O231" s="16"/>
      <c r="P231" s="45"/>
      <c r="Q231" s="33">
        <v>120382</v>
      </c>
      <c r="R231" s="16"/>
      <c r="S231" s="16"/>
      <c r="T231" s="16"/>
      <c r="U231" s="16"/>
      <c r="V231" s="16"/>
      <c r="W231" s="16"/>
      <c r="X231" s="31">
        <v>21</v>
      </c>
      <c r="Y231" s="16"/>
      <c r="Z231" s="32"/>
      <c r="AA231" s="34"/>
      <c r="AB231" s="34">
        <f>_xlfn.XLOOKUP(F231,[1]Contratos_2024!$K:$K,[1]Contratos_2024!$AL:$AL,0)</f>
        <v>0</v>
      </c>
    </row>
    <row r="232" spans="1:28" ht="15" hidden="1" customHeight="1">
      <c r="A232" s="64">
        <f>ROWS($A$2:A232)</f>
        <v>231</v>
      </c>
      <c r="B232" s="64" t="str">
        <f t="shared" si="9"/>
        <v>LEON</v>
      </c>
      <c r="C232" s="64" t="str">
        <f t="shared" si="10"/>
        <v>BERNAL</v>
      </c>
      <c r="D232" s="64" t="str">
        <f t="shared" si="11"/>
        <v>STEPHANIE</v>
      </c>
      <c r="E232" s="66" t="s">
        <v>539</v>
      </c>
      <c r="F232" s="76">
        <v>1018446272</v>
      </c>
      <c r="G232" s="68"/>
      <c r="H232" s="69">
        <v>3014172151</v>
      </c>
      <c r="I232" s="70"/>
      <c r="J232" s="70"/>
      <c r="K232" s="70"/>
      <c r="L232" s="66"/>
      <c r="M232" s="66"/>
      <c r="N232" s="66"/>
      <c r="O232" s="66"/>
      <c r="P232" s="72"/>
      <c r="Q232" s="70">
        <v>115219</v>
      </c>
      <c r="R232" s="66"/>
      <c r="S232" s="66"/>
      <c r="T232" s="66"/>
      <c r="U232" s="66"/>
      <c r="V232" s="66"/>
      <c r="W232" s="66" t="s">
        <v>33</v>
      </c>
      <c r="X232" s="70">
        <v>19</v>
      </c>
      <c r="Y232" s="66" t="s">
        <v>34</v>
      </c>
      <c r="Z232" s="74">
        <v>45657</v>
      </c>
      <c r="AA232" s="68"/>
      <c r="AB232" s="68">
        <f>_xlfn.XLOOKUP(F232,[1]Contratos_2024!$K:$K,[1]Contratos_2024!$AL:$AL,0)</f>
        <v>45657</v>
      </c>
    </row>
    <row r="233" spans="1:28" ht="15" hidden="1" customHeight="1">
      <c r="A233" s="64">
        <f>ROWS($A$2:A233)</f>
        <v>232</v>
      </c>
      <c r="B233" s="64" t="str">
        <f t="shared" si="9"/>
        <v>VERGARA</v>
      </c>
      <c r="C233" s="64" t="str">
        <f t="shared" si="10"/>
        <v>DIAZ</v>
      </c>
      <c r="D233" s="64" t="str">
        <f t="shared" si="11"/>
        <v>WEYMAR ANDRES</v>
      </c>
      <c r="E233" s="66" t="s">
        <v>540</v>
      </c>
      <c r="F233" s="67">
        <v>1018432997</v>
      </c>
      <c r="G233" s="68">
        <v>45517</v>
      </c>
      <c r="H233" s="69">
        <v>3143959995</v>
      </c>
      <c r="I233" s="70" t="s">
        <v>65</v>
      </c>
      <c r="J233" s="71" t="s">
        <v>541</v>
      </c>
      <c r="K233" s="70" t="s">
        <v>542</v>
      </c>
      <c r="L233" s="66"/>
      <c r="M233" s="66"/>
      <c r="N233" s="66"/>
      <c r="O233" s="66">
        <v>718</v>
      </c>
      <c r="P233" s="72">
        <v>4760000</v>
      </c>
      <c r="Q233" s="73">
        <v>117106</v>
      </c>
      <c r="R233" s="66"/>
      <c r="S233" s="66"/>
      <c r="T233" s="66"/>
      <c r="U233" s="66"/>
      <c r="V233" s="66"/>
      <c r="W233" s="70" t="s">
        <v>33</v>
      </c>
      <c r="X233" s="70">
        <v>10</v>
      </c>
      <c r="Y233" s="66" t="s">
        <v>34</v>
      </c>
      <c r="Z233" s="74">
        <v>45657</v>
      </c>
      <c r="AA233" s="68">
        <f>_xlfn.XLOOKUP(F233,[1]Contratos_2024!$K:$K,[1]Contratos_2024!$AK:$AK,0)</f>
        <v>45568</v>
      </c>
      <c r="AB233" s="68">
        <f>_xlfn.XLOOKUP(F233,[1]Contratos_2024!$K:$K,[1]Contratos_2024!$AL:$AL,0)</f>
        <v>45657</v>
      </c>
    </row>
    <row r="234" spans="1:28" s="11" customFormat="1" ht="15" customHeight="1">
      <c r="A234" s="94">
        <f>ROWS($A$2:A234)</f>
        <v>233</v>
      </c>
      <c r="B234" s="94" t="str">
        <f t="shared" si="9"/>
        <v>HERNANDEZ</v>
      </c>
      <c r="C234" s="94" t="str">
        <f t="shared" si="10"/>
        <v>CAMELO</v>
      </c>
      <c r="D234" s="94" t="str">
        <f t="shared" si="11"/>
        <v>INGRID TATIANA</v>
      </c>
      <c r="E234" s="16" t="s">
        <v>543</v>
      </c>
      <c r="F234" s="54">
        <v>1013614542</v>
      </c>
      <c r="G234" s="34"/>
      <c r="H234" s="62">
        <v>3015242298</v>
      </c>
      <c r="I234" s="31"/>
      <c r="J234" s="13" t="s">
        <v>544</v>
      </c>
      <c r="K234" s="31"/>
      <c r="L234" s="16" t="s">
        <v>545</v>
      </c>
      <c r="M234" s="16"/>
      <c r="N234" s="16"/>
      <c r="O234" s="16"/>
      <c r="P234" s="45"/>
      <c r="Q234" s="33">
        <v>119783</v>
      </c>
      <c r="R234" s="16"/>
      <c r="S234" s="16"/>
      <c r="T234" s="16"/>
      <c r="U234" s="16"/>
      <c r="V234" s="16"/>
      <c r="W234" s="16"/>
      <c r="X234" s="31">
        <v>21</v>
      </c>
      <c r="Y234" s="16"/>
      <c r="Z234" s="32"/>
      <c r="AA234" s="34"/>
      <c r="AB234" s="34">
        <f>_xlfn.XLOOKUP(F234,[1]Contratos_2024!$K:$K,[1]Contratos_2024!$AL:$AL,0)</f>
        <v>0</v>
      </c>
    </row>
    <row r="235" spans="1:28" ht="15" hidden="1" customHeight="1">
      <c r="A235" s="64">
        <f>ROWS($A$2:A235)</f>
        <v>234</v>
      </c>
      <c r="B235" s="64" t="str">
        <f t="shared" si="9"/>
        <v>VILLAMIL</v>
      </c>
      <c r="C235" s="64" t="str">
        <f t="shared" si="10"/>
        <v>SANTANA</v>
      </c>
      <c r="D235" s="64" t="str">
        <f t="shared" si="11"/>
        <v xml:space="preserve">TATIANA MARCELA </v>
      </c>
      <c r="E235" s="66" t="s">
        <v>546</v>
      </c>
      <c r="F235" s="76">
        <v>52833714</v>
      </c>
      <c r="G235" s="68"/>
      <c r="H235" s="69">
        <v>3223879360</v>
      </c>
      <c r="I235" s="70"/>
      <c r="J235" s="70"/>
      <c r="K235" s="70"/>
      <c r="L235" s="66"/>
      <c r="M235" s="66"/>
      <c r="N235" s="66"/>
      <c r="O235" s="66"/>
      <c r="P235" s="72"/>
      <c r="Q235" s="70">
        <v>113027</v>
      </c>
      <c r="R235" s="66"/>
      <c r="S235" s="66"/>
      <c r="T235" s="66"/>
      <c r="U235" s="66"/>
      <c r="V235" s="66"/>
      <c r="W235" s="66" t="s">
        <v>33</v>
      </c>
      <c r="X235" s="70">
        <v>19</v>
      </c>
      <c r="Y235" s="66" t="s">
        <v>34</v>
      </c>
      <c r="Z235" s="74"/>
      <c r="AA235" s="68"/>
      <c r="AB235" s="68">
        <f>_xlfn.XLOOKUP(F235,[1]Contratos_2024!$K:$K,[1]Contratos_2024!$AL:$AL,0)</f>
        <v>45657</v>
      </c>
    </row>
    <row r="236" spans="1:28" ht="15" hidden="1" customHeight="1">
      <c r="A236" s="64">
        <f>ROWS($A$2:A236)</f>
        <v>235</v>
      </c>
      <c r="B236" s="64" t="str">
        <f t="shared" si="9"/>
        <v>CARRERO</v>
      </c>
      <c r="C236" s="64" t="str">
        <f t="shared" si="10"/>
        <v>NARANJO</v>
      </c>
      <c r="D236" s="64" t="str">
        <f t="shared" si="11"/>
        <v xml:space="preserve">VICTOR ALFONSO </v>
      </c>
      <c r="E236" s="66" t="s">
        <v>547</v>
      </c>
      <c r="F236" s="76">
        <v>1014216426</v>
      </c>
      <c r="G236" s="68"/>
      <c r="H236" s="69">
        <v>3203730131</v>
      </c>
      <c r="I236" s="70"/>
      <c r="J236" s="70"/>
      <c r="K236" s="70"/>
      <c r="L236" s="66"/>
      <c r="M236" s="66"/>
      <c r="N236" s="66"/>
      <c r="O236" s="66"/>
      <c r="P236" s="72"/>
      <c r="Q236" s="70">
        <v>116619</v>
      </c>
      <c r="R236" s="66"/>
      <c r="S236" s="66"/>
      <c r="T236" s="66"/>
      <c r="U236" s="66"/>
      <c r="V236" s="66"/>
      <c r="W236" s="66" t="s">
        <v>33</v>
      </c>
      <c r="X236" s="70">
        <v>19</v>
      </c>
      <c r="Y236" s="66" t="s">
        <v>34</v>
      </c>
      <c r="Z236" s="74"/>
      <c r="AA236" s="68"/>
      <c r="AB236" s="68">
        <f>_xlfn.XLOOKUP(F236,[1]Contratos_2024!$K:$K,[1]Contratos_2024!$AL:$AL,0)</f>
        <v>0</v>
      </c>
    </row>
    <row r="237" spans="1:28" s="12" customFormat="1" ht="15" hidden="1" customHeight="1">
      <c r="A237" s="64">
        <f>ROWS($A$2:A237)</f>
        <v>236</v>
      </c>
      <c r="B237" s="64" t="str">
        <f t="shared" si="9"/>
        <v>GONZALEZ</v>
      </c>
      <c r="C237" s="64" t="str">
        <f t="shared" si="10"/>
        <v>URREGO</v>
      </c>
      <c r="D237" s="64" t="str">
        <f t="shared" si="11"/>
        <v>VILMA JUDITH</v>
      </c>
      <c r="E237" s="66" t="s">
        <v>548</v>
      </c>
      <c r="F237" s="76">
        <v>21030551</v>
      </c>
      <c r="G237" s="68"/>
      <c r="H237" s="69">
        <v>3114626740</v>
      </c>
      <c r="I237" s="70"/>
      <c r="J237" s="70"/>
      <c r="K237" s="70"/>
      <c r="L237" s="66"/>
      <c r="M237" s="66"/>
      <c r="N237" s="66"/>
      <c r="O237" s="66"/>
      <c r="P237" s="72"/>
      <c r="Q237" s="70">
        <v>108573</v>
      </c>
      <c r="R237" s="66"/>
      <c r="S237" s="66"/>
      <c r="T237" s="66"/>
      <c r="U237" s="66"/>
      <c r="V237" s="66"/>
      <c r="W237" s="66" t="s">
        <v>33</v>
      </c>
      <c r="X237" s="70">
        <v>14</v>
      </c>
      <c r="Y237" s="66"/>
      <c r="Z237" s="74"/>
      <c r="AA237" s="68"/>
      <c r="AB237" s="68">
        <f>_xlfn.XLOOKUP(F237,[1]Contratos_2024!$K:$K,[1]Contratos_2024!$AL:$AL,0)</f>
        <v>0</v>
      </c>
    </row>
    <row r="238" spans="1:28" ht="15" hidden="1" customHeight="1">
      <c r="A238" s="64">
        <f>ROWS($A$2:A238)</f>
        <v>237</v>
      </c>
      <c r="B238" s="64" t="str">
        <f t="shared" si="9"/>
        <v>FORERO</v>
      </c>
      <c r="C238" s="64" t="str">
        <f t="shared" si="10"/>
        <v>GUZMAN</v>
      </c>
      <c r="D238" s="64" t="str">
        <f t="shared" si="11"/>
        <v>YAMILE</v>
      </c>
      <c r="E238" s="66" t="s">
        <v>549</v>
      </c>
      <c r="F238" s="76">
        <v>52770087</v>
      </c>
      <c r="G238" s="68"/>
      <c r="H238" s="69">
        <v>3202936326</v>
      </c>
      <c r="I238" s="70"/>
      <c r="J238" s="70"/>
      <c r="K238" s="70"/>
      <c r="L238" s="66"/>
      <c r="M238" s="66"/>
      <c r="N238" s="66"/>
      <c r="O238" s="66">
        <v>754</v>
      </c>
      <c r="P238" s="72">
        <v>2850000</v>
      </c>
      <c r="Q238" s="70">
        <v>118943</v>
      </c>
      <c r="R238" s="66"/>
      <c r="S238" s="66"/>
      <c r="T238" s="66"/>
      <c r="U238" s="66"/>
      <c r="V238" s="66"/>
      <c r="W238" s="66" t="s">
        <v>33</v>
      </c>
      <c r="X238" s="70">
        <v>99</v>
      </c>
      <c r="Y238" s="66"/>
      <c r="Z238" s="74">
        <v>45548</v>
      </c>
      <c r="AA238" s="68">
        <f>_xlfn.XLOOKUP(F238,[1]Contratos_2024!$K:$K,[1]Contratos_2024!$AK:$AK,0)</f>
        <v>45426</v>
      </c>
      <c r="AB238" s="68">
        <f>_xlfn.XLOOKUP(F238,[1]Contratos_2024!$K:$K,[1]Contratos_2024!$AL:$AL,0)</f>
        <v>45548</v>
      </c>
    </row>
    <row r="239" spans="1:28" s="145" customFormat="1" ht="15" hidden="1" customHeight="1">
      <c r="A239" s="64">
        <f>ROWS($A$2:A239)</f>
        <v>238</v>
      </c>
      <c r="B239" s="64" t="str">
        <f t="shared" si="9"/>
        <v>GODRICK</v>
      </c>
      <c r="C239" s="64" t="str">
        <f t="shared" si="10"/>
        <v>VIDAL</v>
      </c>
      <c r="D239" s="64" t="str">
        <f t="shared" si="11"/>
        <v>VIVIAN EZINNE</v>
      </c>
      <c r="E239" s="73" t="s">
        <v>550</v>
      </c>
      <c r="F239" s="76">
        <v>1001113860</v>
      </c>
      <c r="G239" s="68">
        <v>45498</v>
      </c>
      <c r="H239" s="69">
        <v>3003637274</v>
      </c>
      <c r="I239" s="70" t="s">
        <v>124</v>
      </c>
      <c r="J239" s="71" t="s">
        <v>551</v>
      </c>
      <c r="K239" s="70" t="s">
        <v>38</v>
      </c>
      <c r="L239" s="66"/>
      <c r="M239" s="66"/>
      <c r="N239" s="66"/>
      <c r="O239" s="66">
        <v>629</v>
      </c>
      <c r="P239" s="72">
        <v>2850000</v>
      </c>
      <c r="Q239" s="70">
        <v>115368</v>
      </c>
      <c r="R239" s="66"/>
      <c r="S239" s="66"/>
      <c r="T239" s="66"/>
      <c r="U239" s="66"/>
      <c r="V239" s="66"/>
      <c r="W239" s="70" t="s">
        <v>33</v>
      </c>
      <c r="X239" s="70">
        <v>46</v>
      </c>
      <c r="Y239" s="66" t="s">
        <v>34</v>
      </c>
      <c r="Z239" s="74">
        <v>45657</v>
      </c>
      <c r="AA239" s="68">
        <f>_xlfn.XLOOKUP(F239,[1]Contratos_2024!$K:$K,[1]Contratos_2024!$AK:$AK,0)</f>
        <v>45540</v>
      </c>
      <c r="AB239" s="68">
        <f>_xlfn.XLOOKUP(F239,[1]Contratos_2024!$K:$K,[1]Contratos_2024!$AL:$AL,0)</f>
        <v>45657</v>
      </c>
    </row>
    <row r="240" spans="1:28" ht="15" hidden="1" customHeight="1">
      <c r="A240" s="64">
        <f>ROWS($A$2:A240)</f>
        <v>239</v>
      </c>
      <c r="B240" s="64" t="str">
        <f t="shared" si="9"/>
        <v>RODRIGUEZ</v>
      </c>
      <c r="C240" s="64" t="str">
        <f t="shared" si="10"/>
        <v>SUAREZ</v>
      </c>
      <c r="D240" s="64" t="str">
        <f t="shared" si="11"/>
        <v xml:space="preserve">YENNY PAOLA </v>
      </c>
      <c r="E240" s="66" t="s">
        <v>552</v>
      </c>
      <c r="F240" s="76">
        <v>1030632852</v>
      </c>
      <c r="G240" s="68"/>
      <c r="H240" s="69">
        <v>3202724718</v>
      </c>
      <c r="I240" s="70" t="s">
        <v>340</v>
      </c>
      <c r="J240" s="70" t="s">
        <v>340</v>
      </c>
      <c r="K240" s="70" t="s">
        <v>340</v>
      </c>
      <c r="L240" s="66"/>
      <c r="M240" s="66"/>
      <c r="N240" s="66"/>
      <c r="O240" s="66">
        <v>213</v>
      </c>
      <c r="P240" s="72">
        <v>2850000</v>
      </c>
      <c r="Q240" s="70">
        <v>106824</v>
      </c>
      <c r="R240" s="66"/>
      <c r="S240" s="66"/>
      <c r="T240" s="66"/>
      <c r="U240" s="66"/>
      <c r="V240" s="66"/>
      <c r="W240" s="70" t="s">
        <v>33</v>
      </c>
      <c r="X240" s="70">
        <v>15</v>
      </c>
      <c r="Y240" s="66" t="s">
        <v>34</v>
      </c>
      <c r="Z240" s="74">
        <v>45657</v>
      </c>
      <c r="AA240" s="68">
        <f>_xlfn.XLOOKUP(F240,[1]Contratos_2024!$K:$K,[1]Contratos_2024!$AK:$AK,0)</f>
        <v>45407</v>
      </c>
      <c r="AB240" s="68">
        <f>_xlfn.XLOOKUP(F240,[1]Contratos_2024!$K:$K,[1]Contratos_2024!$AL:$AL,0)</f>
        <v>45528</v>
      </c>
    </row>
    <row r="241" spans="1:28" s="11" customFormat="1" ht="15" customHeight="1">
      <c r="A241" s="94">
        <f>ROWS($A$2:A241)</f>
        <v>240</v>
      </c>
      <c r="B241" s="94" t="str">
        <f t="shared" si="9"/>
        <v>WEIMAR</v>
      </c>
      <c r="C241" s="94" t="str">
        <f t="shared" si="10"/>
        <v>ANDRES</v>
      </c>
      <c r="D241" s="94" t="str">
        <f t="shared" si="11"/>
        <v>VERGARA DIAZ</v>
      </c>
      <c r="E241" s="16" t="s">
        <v>553</v>
      </c>
      <c r="F241" s="54">
        <v>1018432997</v>
      </c>
      <c r="G241" s="34"/>
      <c r="H241" s="62">
        <v>3143959995</v>
      </c>
      <c r="I241" s="31"/>
      <c r="J241" s="31" t="s">
        <v>332</v>
      </c>
      <c r="K241" s="31"/>
      <c r="L241" s="16"/>
      <c r="M241" s="16"/>
      <c r="N241" s="16"/>
      <c r="O241" s="16"/>
      <c r="P241" s="45"/>
      <c r="Q241" s="33">
        <v>117106</v>
      </c>
      <c r="R241" s="16"/>
      <c r="S241" s="16"/>
      <c r="T241" s="16"/>
      <c r="U241" s="16"/>
      <c r="V241" s="16"/>
      <c r="W241" s="16"/>
      <c r="X241" s="31">
        <v>10</v>
      </c>
      <c r="Y241" s="16"/>
      <c r="Z241" s="32"/>
      <c r="AA241" s="34"/>
      <c r="AB241" s="34">
        <f>_xlfn.XLOOKUP(F241,[1]Contratos_2024!$K:$K,[1]Contratos_2024!$AL:$AL,0)</f>
        <v>45657</v>
      </c>
    </row>
    <row r="242" spans="1:28" ht="15" hidden="1" customHeight="1">
      <c r="A242" s="64">
        <f>ROWS($A$2:A242)</f>
        <v>241</v>
      </c>
      <c r="B242" s="64" t="str">
        <f t="shared" si="9"/>
        <v>PAEZ</v>
      </c>
      <c r="C242" s="64" t="str">
        <f t="shared" si="10"/>
        <v>GALINDO</v>
      </c>
      <c r="D242" s="64" t="str">
        <f t="shared" si="11"/>
        <v>WILFREDO</v>
      </c>
      <c r="E242" s="75" t="s">
        <v>554</v>
      </c>
      <c r="F242" s="77">
        <v>80727904</v>
      </c>
      <c r="G242" s="68">
        <v>45580</v>
      </c>
      <c r="H242" s="77">
        <v>3168654299</v>
      </c>
      <c r="I242" s="70"/>
      <c r="J242" s="70"/>
      <c r="K242" s="70"/>
      <c r="L242" s="66"/>
      <c r="M242" s="66"/>
      <c r="N242" s="66"/>
      <c r="O242" s="66"/>
      <c r="P242" s="92"/>
      <c r="Q242" s="90">
        <v>120105</v>
      </c>
      <c r="R242" s="66"/>
      <c r="S242" s="66"/>
      <c r="T242" s="66"/>
      <c r="U242" s="66"/>
      <c r="V242" s="66"/>
      <c r="W242" s="66" t="s">
        <v>33</v>
      </c>
      <c r="X242" s="70">
        <v>80</v>
      </c>
      <c r="Y242" s="66"/>
      <c r="Z242" s="74"/>
      <c r="AA242" s="68">
        <f>_xlfn.XLOOKUP(F242,[1]Contratos_2024!$K:$K,[1]Contratos_2024!$AK:$AK,0)</f>
        <v>45436</v>
      </c>
      <c r="AB242" s="68">
        <f>_xlfn.XLOOKUP(F242,[1]Contratos_2024!$K:$K,[1]Contratos_2024!$AL:$AL,0)</f>
        <v>45619</v>
      </c>
    </row>
    <row r="243" spans="1:28" s="11" customFormat="1" ht="15" customHeight="1">
      <c r="A243" s="94">
        <f>ROWS($A$2:A243)</f>
        <v>242</v>
      </c>
      <c r="B243" s="94" t="str">
        <f t="shared" si="9"/>
        <v>SIERRA</v>
      </c>
      <c r="C243" s="94" t="str">
        <f t="shared" si="10"/>
        <v>BAUTISTA</v>
      </c>
      <c r="D243" s="94" t="str">
        <f t="shared" si="11"/>
        <v>YINA PAOLA</v>
      </c>
      <c r="E243" s="16" t="s">
        <v>555</v>
      </c>
      <c r="F243" s="54">
        <v>52934211</v>
      </c>
      <c r="G243" s="34"/>
      <c r="H243" s="62">
        <v>3123609041</v>
      </c>
      <c r="I243" s="31" t="s">
        <v>340</v>
      </c>
      <c r="J243" s="31"/>
      <c r="K243" s="31"/>
      <c r="L243" s="16"/>
      <c r="M243" s="16"/>
      <c r="N243" s="16"/>
      <c r="O243" s="16"/>
      <c r="P243" s="45"/>
      <c r="Q243" s="39">
        <v>117629</v>
      </c>
      <c r="R243" s="16"/>
      <c r="S243" s="16"/>
      <c r="T243" s="16"/>
      <c r="U243" s="16"/>
      <c r="V243" s="16"/>
      <c r="W243" s="16"/>
      <c r="X243" s="31">
        <v>19</v>
      </c>
      <c r="Y243" s="16"/>
      <c r="Z243" s="32"/>
      <c r="AA243" s="34"/>
      <c r="AB243" s="34">
        <f>_xlfn.XLOOKUP(F243,[1]Contratos_2024!$K:$K,[1]Contratos_2024!$AL:$AL,0)</f>
        <v>45657</v>
      </c>
    </row>
    <row r="244" spans="1:28" s="11" customFormat="1" ht="15" hidden="1" customHeight="1">
      <c r="A244" s="64">
        <f>ROWS($A$2:A244)</f>
        <v>243</v>
      </c>
      <c r="B244" s="64" t="str">
        <f t="shared" si="9"/>
        <v>GOMEZ</v>
      </c>
      <c r="C244" s="64" t="str">
        <f t="shared" si="10"/>
        <v>LIZARAZO</v>
      </c>
      <c r="D244" s="64" t="str">
        <f t="shared" si="11"/>
        <v>WILLIAM ANDRES</v>
      </c>
      <c r="E244" s="73" t="s">
        <v>556</v>
      </c>
      <c r="F244" s="67">
        <v>1026269956</v>
      </c>
      <c r="G244" s="68"/>
      <c r="H244" s="69">
        <v>3167836311</v>
      </c>
      <c r="I244" s="70"/>
      <c r="J244" s="70"/>
      <c r="K244" s="70"/>
      <c r="L244" s="66"/>
      <c r="M244" s="66"/>
      <c r="N244" s="66"/>
      <c r="O244" s="66"/>
      <c r="P244" s="72"/>
      <c r="Q244" s="70">
        <v>118371</v>
      </c>
      <c r="R244" s="66"/>
      <c r="S244" s="66"/>
      <c r="T244" s="66"/>
      <c r="U244" s="66"/>
      <c r="V244" s="66"/>
      <c r="W244" s="66" t="s">
        <v>33</v>
      </c>
      <c r="X244" s="70">
        <v>19</v>
      </c>
      <c r="Y244" s="66"/>
      <c r="Z244" s="74"/>
      <c r="AA244" s="68"/>
      <c r="AB244" s="68">
        <f>_xlfn.XLOOKUP(F244,[1]Contratos_2024!$K:$K,[1]Contratos_2024!$AL:$AL,0)</f>
        <v>0</v>
      </c>
    </row>
    <row r="245" spans="1:28" s="11" customFormat="1" ht="15" customHeight="1">
      <c r="A245" s="94">
        <f>ROWS($A$2:A245)</f>
        <v>244</v>
      </c>
      <c r="B245" s="94" t="str">
        <f t="shared" si="9"/>
        <v>BETANCOURT</v>
      </c>
      <c r="C245" s="94" t="str">
        <f t="shared" si="10"/>
        <v>ORTEGON</v>
      </c>
      <c r="D245" s="94" t="str">
        <f t="shared" si="11"/>
        <v>WILLIAM ANTONIO</v>
      </c>
      <c r="E245" s="16" t="s">
        <v>557</v>
      </c>
      <c r="F245" s="54">
        <v>1000776584</v>
      </c>
      <c r="G245" s="34"/>
      <c r="H245" s="62">
        <v>3505556211</v>
      </c>
      <c r="I245" s="31"/>
      <c r="J245" s="31"/>
      <c r="K245" s="142" t="s">
        <v>558</v>
      </c>
      <c r="L245" s="31"/>
      <c r="M245" s="31"/>
      <c r="N245" s="31"/>
      <c r="O245" s="31"/>
      <c r="P245" s="45" t="s">
        <v>559</v>
      </c>
      <c r="Q245" s="33">
        <v>120860</v>
      </c>
      <c r="R245" s="16"/>
      <c r="S245" s="16"/>
      <c r="T245" s="16"/>
      <c r="U245" s="16"/>
      <c r="V245" s="16"/>
      <c r="W245" s="16"/>
      <c r="X245" s="31">
        <v>19</v>
      </c>
      <c r="Y245" s="16"/>
      <c r="Z245" s="32"/>
      <c r="AA245" s="34"/>
      <c r="AB245" s="34">
        <f>_xlfn.XLOOKUP(F245,[1]Contratos_2024!$K:$K,[1]Contratos_2024!$AL:$AL,0)</f>
        <v>0</v>
      </c>
    </row>
    <row r="246" spans="1:28" ht="15" hidden="1" customHeight="1">
      <c r="A246" s="64">
        <f>ROWS($A$2:A246)</f>
        <v>245</v>
      </c>
      <c r="B246" s="64" t="str">
        <f t="shared" si="9"/>
        <v>ALZATE</v>
      </c>
      <c r="C246" s="64" t="str">
        <f t="shared" si="10"/>
        <v>VILLAMIL</v>
      </c>
      <c r="D246" s="64" t="str">
        <f t="shared" si="11"/>
        <v>WILSON JOSE</v>
      </c>
      <c r="E246" s="66" t="s">
        <v>560</v>
      </c>
      <c r="F246" s="67">
        <v>19273729</v>
      </c>
      <c r="G246" s="68">
        <v>45517</v>
      </c>
      <c r="H246" s="69">
        <v>3204230494</v>
      </c>
      <c r="I246" s="70"/>
      <c r="J246" s="70"/>
      <c r="K246" s="70"/>
      <c r="L246" s="66"/>
      <c r="M246" s="66"/>
      <c r="N246" s="66"/>
      <c r="O246" s="66">
        <v>447</v>
      </c>
      <c r="P246" s="72">
        <v>2850000</v>
      </c>
      <c r="Q246" s="70">
        <v>108428</v>
      </c>
      <c r="R246" s="66"/>
      <c r="S246" s="66"/>
      <c r="T246" s="66"/>
      <c r="U246" s="66"/>
      <c r="V246" s="66"/>
      <c r="W246" s="70" t="s">
        <v>33</v>
      </c>
      <c r="X246" s="70">
        <v>20</v>
      </c>
      <c r="Y246" s="66"/>
      <c r="Z246" s="74">
        <v>45639</v>
      </c>
      <c r="AA246" s="68">
        <f>_xlfn.XLOOKUP(F246,[1]Contratos_2024!$K:$K,[1]Contratos_2024!$AK:$AK,0)</f>
        <v>45457</v>
      </c>
      <c r="AB246" s="68">
        <f>_xlfn.XLOOKUP(F246,[1]Contratos_2024!$K:$K,[1]Contratos_2024!$AL:$AL,0)</f>
        <v>45639</v>
      </c>
    </row>
    <row r="247" spans="1:28" ht="15" hidden="1" customHeight="1">
      <c r="A247" s="64">
        <f>ROWS($A$2:A247)</f>
        <v>246</v>
      </c>
      <c r="B247" s="64" t="str">
        <f t="shared" si="9"/>
        <v>CIODARO</v>
      </c>
      <c r="C247" s="64" t="str">
        <f t="shared" si="10"/>
        <v>XIOMARA</v>
      </c>
      <c r="D247" s="64" t="str">
        <f t="shared" si="11"/>
        <v>ASTRID</v>
      </c>
      <c r="E247" s="66" t="s">
        <v>561</v>
      </c>
      <c r="F247" s="67">
        <v>1091664403</v>
      </c>
      <c r="G247" s="68">
        <v>45498</v>
      </c>
      <c r="H247" s="69">
        <v>3005124073</v>
      </c>
      <c r="I247" s="70" t="s">
        <v>562</v>
      </c>
      <c r="J247" s="71" t="s">
        <v>563</v>
      </c>
      <c r="K247" s="70" t="s">
        <v>131</v>
      </c>
      <c r="L247" s="66"/>
      <c r="M247" s="66"/>
      <c r="N247" s="66"/>
      <c r="O247" s="66">
        <v>658</v>
      </c>
      <c r="P247" s="80">
        <v>6800000</v>
      </c>
      <c r="Q247" s="82">
        <v>115145</v>
      </c>
      <c r="R247" s="66"/>
      <c r="S247" s="66"/>
      <c r="T247" s="66"/>
      <c r="U247" s="66"/>
      <c r="V247" s="66"/>
      <c r="W247" s="70" t="s">
        <v>33</v>
      </c>
      <c r="X247" s="70">
        <v>21</v>
      </c>
      <c r="Y247" s="66" t="s">
        <v>34</v>
      </c>
      <c r="Z247" s="74">
        <v>45657</v>
      </c>
      <c r="AA247" s="68">
        <f>_xlfn.XLOOKUP(F247,[1]Contratos_2024!$K:$K,[1]Contratos_2024!$AK:$AK,0)</f>
        <v>45546</v>
      </c>
      <c r="AB247" s="68">
        <f>_xlfn.XLOOKUP(F247,[1]Contratos_2024!$K:$K,[1]Contratos_2024!$AL:$AL,0)</f>
        <v>45657</v>
      </c>
    </row>
    <row r="248" spans="1:28" ht="15" customHeight="1">
      <c r="A248" s="94">
        <f>ROWS($A$2:A248)</f>
        <v>247</v>
      </c>
      <c r="B248" s="94" t="str">
        <f t="shared" si="9"/>
        <v>ESCAMILLA</v>
      </c>
      <c r="C248" s="94" t="str">
        <f t="shared" si="10"/>
        <v>HERRERA</v>
      </c>
      <c r="D248" s="94" t="str">
        <f t="shared" si="11"/>
        <v xml:space="preserve">SUSAN YULIEHT </v>
      </c>
      <c r="E248" s="30" t="s">
        <v>564</v>
      </c>
      <c r="F248" s="55">
        <v>1032463798</v>
      </c>
      <c r="G248" s="34"/>
      <c r="H248" s="63">
        <v>3117858856</v>
      </c>
      <c r="I248" s="36"/>
      <c r="J248" s="31"/>
      <c r="K248" s="31"/>
      <c r="L248" s="16"/>
      <c r="M248" s="16"/>
      <c r="N248" s="16"/>
      <c r="O248" s="16"/>
      <c r="P248" s="45"/>
      <c r="Q248" s="39">
        <v>117674</v>
      </c>
      <c r="R248" s="16"/>
      <c r="S248" s="16"/>
      <c r="T248" s="16"/>
      <c r="U248" s="16"/>
      <c r="V248" s="16"/>
      <c r="W248" s="16"/>
      <c r="X248" s="31">
        <v>66</v>
      </c>
      <c r="Y248" s="16"/>
      <c r="Z248" s="32">
        <v>45526</v>
      </c>
      <c r="AA248" s="34">
        <f>_xlfn.XLOOKUP(F248,[1]Contratos_2024!$K:$K,[1]Contratos_2024!$AK:$AK,0)</f>
        <v>45345</v>
      </c>
      <c r="AB248" s="34">
        <f>_xlfn.XLOOKUP(F248,[1]Contratos_2024!$K:$K,[1]Contratos_2024!$AL:$AL,0)</f>
        <v>45526</v>
      </c>
    </row>
    <row r="249" spans="1:28" ht="15" hidden="1" customHeight="1">
      <c r="A249" s="64">
        <f>ROWS($A$2:A249)</f>
        <v>248</v>
      </c>
      <c r="B249" s="64" t="str">
        <f t="shared" si="9"/>
        <v>ARIAS</v>
      </c>
      <c r="C249" s="64" t="str">
        <f t="shared" si="10"/>
        <v>NAVARRO</v>
      </c>
      <c r="D249" s="64" t="str">
        <f t="shared" si="11"/>
        <v>YAMILE</v>
      </c>
      <c r="E249" s="66" t="s">
        <v>565</v>
      </c>
      <c r="F249" s="76">
        <v>1030589318</v>
      </c>
      <c r="G249" s="68"/>
      <c r="H249" s="69">
        <v>3142141155</v>
      </c>
      <c r="I249" s="70"/>
      <c r="J249" s="70"/>
      <c r="K249" s="70"/>
      <c r="L249" s="66"/>
      <c r="M249" s="66"/>
      <c r="N249" s="66"/>
      <c r="O249" s="66"/>
      <c r="P249" s="72"/>
      <c r="Q249" s="70">
        <v>112182</v>
      </c>
      <c r="R249" s="66"/>
      <c r="S249" s="66"/>
      <c r="T249" s="66"/>
      <c r="U249" s="66"/>
      <c r="V249" s="66"/>
      <c r="W249" s="66" t="s">
        <v>33</v>
      </c>
      <c r="X249" s="70">
        <v>19</v>
      </c>
      <c r="Y249" s="66" t="s">
        <v>34</v>
      </c>
      <c r="Z249" s="74"/>
      <c r="AA249" s="68"/>
      <c r="AB249" s="68">
        <f>_xlfn.XLOOKUP(F249,[1]Contratos_2024!$K:$K,[1]Contratos_2024!$AL:$AL,0)</f>
        <v>45612</v>
      </c>
    </row>
    <row r="250" spans="1:28" s="11" customFormat="1" ht="15" customHeight="1">
      <c r="A250" s="94">
        <f>ROWS($A$2:A250)</f>
        <v>249</v>
      </c>
      <c r="B250" s="94" t="str">
        <f t="shared" si="9"/>
        <v>MEZA</v>
      </c>
      <c r="C250" s="94" t="str">
        <f t="shared" si="10"/>
        <v>CASTAÑEDA</v>
      </c>
      <c r="D250" s="94" t="str">
        <f t="shared" si="11"/>
        <v>ILBA YANETH</v>
      </c>
      <c r="E250" s="16" t="s">
        <v>566</v>
      </c>
      <c r="F250" s="54">
        <v>52369923</v>
      </c>
      <c r="G250" s="34"/>
      <c r="H250" s="54">
        <v>3132283447</v>
      </c>
      <c r="I250" s="31"/>
      <c r="J250" s="31"/>
      <c r="K250" s="31" t="s">
        <v>567</v>
      </c>
      <c r="L250" s="16"/>
      <c r="M250" s="16"/>
      <c r="N250" s="16"/>
      <c r="O250" s="16"/>
      <c r="P250" s="45"/>
      <c r="Q250" s="33">
        <v>119667</v>
      </c>
      <c r="R250" s="16"/>
      <c r="S250" s="16"/>
      <c r="T250" s="16"/>
      <c r="U250" s="16"/>
      <c r="V250" s="16"/>
      <c r="W250" s="16"/>
      <c r="X250" s="31">
        <v>14</v>
      </c>
      <c r="Y250" s="16"/>
      <c r="Z250" s="32"/>
      <c r="AA250" s="34"/>
      <c r="AB250" s="34">
        <f>_xlfn.XLOOKUP(F250,[1]Contratos_2024!$K:$K,[1]Contratos_2024!$AL:$AL,0)</f>
        <v>0</v>
      </c>
    </row>
    <row r="251" spans="1:28" ht="15" customHeight="1">
      <c r="A251" s="94">
        <f>ROWS($A$2:A251)</f>
        <v>250</v>
      </c>
      <c r="B251" s="94" t="str">
        <f t="shared" si="9"/>
        <v>BERNAL</v>
      </c>
      <c r="C251" s="94" t="str">
        <f t="shared" si="10"/>
        <v>CABRERA</v>
      </c>
      <c r="D251" s="94" t="str">
        <f t="shared" si="11"/>
        <v>ZAYRA CATALINA</v>
      </c>
      <c r="E251" s="16" t="s">
        <v>568</v>
      </c>
      <c r="F251" s="54">
        <v>1023866994</v>
      </c>
      <c r="G251" s="34"/>
      <c r="H251" s="62">
        <v>3045996408</v>
      </c>
      <c r="I251" s="31"/>
      <c r="J251" s="31"/>
      <c r="K251" s="31"/>
      <c r="L251" s="31"/>
      <c r="M251" s="31"/>
      <c r="N251" s="31"/>
      <c r="O251" s="31"/>
      <c r="P251" s="45">
        <v>7440000</v>
      </c>
      <c r="Q251" s="39">
        <v>119914</v>
      </c>
      <c r="R251" s="16"/>
      <c r="S251" s="16"/>
      <c r="T251" s="16"/>
      <c r="U251" s="16"/>
      <c r="V251" s="16"/>
      <c r="W251" s="16"/>
      <c r="X251" s="31">
        <v>10</v>
      </c>
      <c r="Y251" s="16"/>
      <c r="Z251" s="32"/>
      <c r="AA251" s="34"/>
      <c r="AB251" s="34">
        <f>_xlfn.XLOOKUP(F251,[1]Contratos_2024!$K:$K,[1]Contratos_2024!$AL:$AL,0)</f>
        <v>0</v>
      </c>
    </row>
    <row r="252" spans="1:28" s="7" customFormat="1" ht="15" hidden="1" customHeight="1">
      <c r="A252" s="6">
        <f>ROWS($A$2:A252)</f>
        <v>251</v>
      </c>
      <c r="B252" s="6" t="str">
        <f t="shared" ref="B252:B314" si="12">LEFT(E252, FIND(" ", E252) - 1)</f>
        <v>CARVAJAL</v>
      </c>
      <c r="C252" s="6" t="str">
        <f t="shared" ref="C252:C314" si="13">MID(E252, FIND(" ", E252) + 1, FIND(" ", E252, FIND(" ", E252) + 1) - FIND(" ", E252) - 1)</f>
        <v>CUERO</v>
      </c>
      <c r="D252" s="6" t="str">
        <f t="shared" ref="D252:D314" si="14">RIGHT(E252, LEN(E252) - FIND(" ", E252, FIND(" ", E252) + 1))</f>
        <v>YESID</v>
      </c>
      <c r="E252" s="146" t="s">
        <v>569</v>
      </c>
      <c r="F252" s="164">
        <v>79456574</v>
      </c>
      <c r="G252" s="148">
        <v>45517</v>
      </c>
      <c r="H252" s="149">
        <v>3132140830</v>
      </c>
      <c r="I252" s="150" t="s">
        <v>65</v>
      </c>
      <c r="J252" s="154" t="s">
        <v>570</v>
      </c>
      <c r="K252" s="150" t="s">
        <v>32</v>
      </c>
      <c r="L252" s="146"/>
      <c r="M252" s="146"/>
      <c r="N252" s="146"/>
      <c r="O252" s="146"/>
      <c r="P252" s="151">
        <v>3400000</v>
      </c>
      <c r="Q252" s="167">
        <v>116992</v>
      </c>
      <c r="R252" s="146"/>
      <c r="S252" s="146"/>
      <c r="T252" s="146"/>
      <c r="U252" s="146"/>
      <c r="V252" s="146"/>
      <c r="W252" s="150" t="s">
        <v>33</v>
      </c>
      <c r="X252" s="150">
        <v>19</v>
      </c>
      <c r="Y252" s="146" t="s">
        <v>34</v>
      </c>
      <c r="Z252" s="146" t="s">
        <v>135</v>
      </c>
      <c r="AA252" s="148"/>
      <c r="AB252" s="148">
        <f>_xlfn.XLOOKUP(F252,[1]Contratos_2024!$K:$K,[1]Contratos_2024!$AL:$AL,0)</f>
        <v>0</v>
      </c>
    </row>
    <row r="253" spans="1:28" s="11" customFormat="1" ht="15" customHeight="1">
      <c r="A253" s="94">
        <f>ROWS($A$2:A253)</f>
        <v>252</v>
      </c>
      <c r="B253" s="94" t="str">
        <f t="shared" si="12"/>
        <v>MURCIA</v>
      </c>
      <c r="C253" s="94" t="str">
        <f t="shared" si="13"/>
        <v>FAJARDO</v>
      </c>
      <c r="D253" s="94" t="str">
        <f t="shared" si="14"/>
        <v>YESIKA ROXANA</v>
      </c>
      <c r="E253" s="16" t="s">
        <v>571</v>
      </c>
      <c r="F253" s="54">
        <v>1122139960</v>
      </c>
      <c r="G253" s="34"/>
      <c r="H253" s="62" t="s">
        <v>572</v>
      </c>
      <c r="I253" s="31"/>
      <c r="J253" s="31"/>
      <c r="K253" s="31"/>
      <c r="L253" s="16"/>
      <c r="M253" s="16"/>
      <c r="N253" s="16"/>
      <c r="O253" s="16"/>
      <c r="P253" s="45"/>
      <c r="Q253" s="33">
        <v>119907</v>
      </c>
      <c r="R253" s="16"/>
      <c r="S253" s="16"/>
      <c r="T253" s="16"/>
      <c r="U253" s="16"/>
      <c r="V253" s="16"/>
      <c r="W253" s="31"/>
      <c r="X253" s="31">
        <v>10</v>
      </c>
      <c r="Y253" s="16"/>
      <c r="Z253" s="32"/>
      <c r="AA253" s="34"/>
      <c r="AB253" s="34">
        <f>_xlfn.XLOOKUP(F253,[1]Contratos_2024!$K:$K,[1]Contratos_2024!$AL:$AL,0)</f>
        <v>0</v>
      </c>
    </row>
    <row r="254" spans="1:28" ht="15" hidden="1" customHeight="1">
      <c r="A254" s="64">
        <f>ROWS($A$2:A254)</f>
        <v>253</v>
      </c>
      <c r="B254" s="64" t="str">
        <f t="shared" si="12"/>
        <v>PALACIOS</v>
      </c>
      <c r="C254" s="64" t="str">
        <f t="shared" si="13"/>
        <v>TORRES</v>
      </c>
      <c r="D254" s="64" t="str">
        <f t="shared" si="14"/>
        <v>YOBANY</v>
      </c>
      <c r="E254" s="66" t="s">
        <v>573</v>
      </c>
      <c r="F254" s="67">
        <v>79386699</v>
      </c>
      <c r="G254" s="68">
        <v>45506</v>
      </c>
      <c r="H254" s="69">
        <v>3112685858</v>
      </c>
      <c r="I254" s="70" t="s">
        <v>306</v>
      </c>
      <c r="J254" s="71" t="s">
        <v>574</v>
      </c>
      <c r="K254" s="70"/>
      <c r="L254" s="66"/>
      <c r="M254" s="66"/>
      <c r="N254" s="66"/>
      <c r="O254" s="66">
        <v>703</v>
      </c>
      <c r="P254" s="72">
        <v>5450000</v>
      </c>
      <c r="Q254" s="82">
        <v>115369</v>
      </c>
      <c r="R254" s="66"/>
      <c r="S254" s="66"/>
      <c r="T254" s="66"/>
      <c r="U254" s="66"/>
      <c r="V254" s="66"/>
      <c r="W254" s="70" t="s">
        <v>33</v>
      </c>
      <c r="X254" s="70">
        <v>19</v>
      </c>
      <c r="Y254" s="66" t="s">
        <v>34</v>
      </c>
      <c r="Z254" s="74">
        <v>45657</v>
      </c>
      <c r="AA254" s="68">
        <f>_xlfn.XLOOKUP(F254,[1]Contratos_2024!$K:$K,[1]Contratos_2024!$AK:$AK,0)</f>
        <v>45560</v>
      </c>
      <c r="AB254" s="68">
        <f>_xlfn.XLOOKUP(F254,[1]Contratos_2024!$K:$K,[1]Contratos_2024!$AL:$AL,0)</f>
        <v>45657</v>
      </c>
    </row>
    <row r="255" spans="1:28" ht="15" hidden="1" customHeight="1">
      <c r="A255" s="64">
        <f>ROWS($A$2:A255)</f>
        <v>254</v>
      </c>
      <c r="B255" s="64" t="str">
        <f t="shared" si="12"/>
        <v>LINARES</v>
      </c>
      <c r="C255" s="64" t="str">
        <f t="shared" si="13"/>
        <v>BENITO</v>
      </c>
      <c r="D255" s="64" t="str">
        <f t="shared" si="14"/>
        <v>YOJAN</v>
      </c>
      <c r="E255" s="66" t="s">
        <v>575</v>
      </c>
      <c r="F255" s="67">
        <v>1032421810</v>
      </c>
      <c r="G255" s="68">
        <v>45498</v>
      </c>
      <c r="H255" s="69" t="s">
        <v>576</v>
      </c>
      <c r="I255" s="70" t="s">
        <v>57</v>
      </c>
      <c r="J255" s="71" t="s">
        <v>577</v>
      </c>
      <c r="K255" s="70" t="s">
        <v>386</v>
      </c>
      <c r="L255" s="66"/>
      <c r="M255" s="66"/>
      <c r="N255" s="66"/>
      <c r="O255" s="66">
        <v>623</v>
      </c>
      <c r="P255" s="72"/>
      <c r="Q255" s="70">
        <v>115083</v>
      </c>
      <c r="R255" s="66"/>
      <c r="S255" s="66"/>
      <c r="T255" s="66"/>
      <c r="U255" s="66"/>
      <c r="V255" s="66"/>
      <c r="W255" s="70" t="s">
        <v>33</v>
      </c>
      <c r="X255" s="70">
        <v>10</v>
      </c>
      <c r="Y255" s="66" t="s">
        <v>34</v>
      </c>
      <c r="Z255" s="74">
        <v>45657</v>
      </c>
      <c r="AA255" s="68">
        <f>_xlfn.XLOOKUP(F255,[1]Contratos_2024!$K:$K,[1]Contratos_2024!$AK:$AK,0)</f>
        <v>45541</v>
      </c>
      <c r="AB255" s="68">
        <f>_xlfn.XLOOKUP(F255,[1]Contratos_2024!$K:$K,[1]Contratos_2024!$AL:$AL,0)</f>
        <v>45657</v>
      </c>
    </row>
    <row r="256" spans="1:28" s="11" customFormat="1" ht="15" customHeight="1">
      <c r="A256" s="94">
        <f>ROWS($A$2:A256)</f>
        <v>255</v>
      </c>
      <c r="B256" s="94" t="str">
        <f t="shared" si="12"/>
        <v>FERNANDEZ</v>
      </c>
      <c r="C256" s="94" t="str">
        <f t="shared" si="13"/>
        <v>HURTADO</v>
      </c>
      <c r="D256" s="94" t="str">
        <f t="shared" si="14"/>
        <v xml:space="preserve">YOMAIRA </v>
      </c>
      <c r="E256" s="16" t="s">
        <v>578</v>
      </c>
      <c r="F256" s="54">
        <v>52190377</v>
      </c>
      <c r="G256" s="34"/>
      <c r="H256" s="62">
        <v>3177837191</v>
      </c>
      <c r="I256" s="31"/>
      <c r="J256" s="31"/>
      <c r="K256" s="31"/>
      <c r="L256" s="16"/>
      <c r="M256" s="16"/>
      <c r="N256" s="16"/>
      <c r="O256" s="16"/>
      <c r="P256" s="45"/>
      <c r="Q256" s="33">
        <v>118943</v>
      </c>
      <c r="R256" s="16"/>
      <c r="S256" s="16"/>
      <c r="T256" s="16"/>
      <c r="U256" s="16"/>
      <c r="V256" s="16"/>
      <c r="W256" s="16"/>
      <c r="X256" s="31">
        <v>42</v>
      </c>
      <c r="Y256" s="16"/>
      <c r="Z256" s="32"/>
      <c r="AA256" s="34"/>
      <c r="AB256" s="34">
        <f>_xlfn.XLOOKUP(F256,[1]Contratos_2024!$K:$K,[1]Contratos_2024!$AL:$AL,0)</f>
        <v>45581</v>
      </c>
    </row>
    <row r="257" spans="1:28" s="11" customFormat="1" ht="15" customHeight="1">
      <c r="A257" s="94">
        <f>ROWS($A$2:A257)</f>
        <v>256</v>
      </c>
      <c r="B257" s="94" t="str">
        <f t="shared" si="12"/>
        <v>GARCIA</v>
      </c>
      <c r="C257" s="94" t="str">
        <f t="shared" si="13"/>
        <v>CELY</v>
      </c>
      <c r="D257" s="94" t="str">
        <f t="shared" si="14"/>
        <v xml:space="preserve">JUDY CAROLINA </v>
      </c>
      <c r="E257" s="16" t="s">
        <v>579</v>
      </c>
      <c r="F257" s="54">
        <v>1022371399</v>
      </c>
      <c r="G257" s="34"/>
      <c r="H257" s="62">
        <v>3505386367</v>
      </c>
      <c r="I257" s="31"/>
      <c r="J257" s="31"/>
      <c r="K257" s="31"/>
      <c r="L257" s="16"/>
      <c r="M257" s="16"/>
      <c r="N257" s="16"/>
      <c r="O257" s="16"/>
      <c r="P257" s="45"/>
      <c r="Q257" s="33">
        <v>117943</v>
      </c>
      <c r="R257" s="16"/>
      <c r="S257" s="16"/>
      <c r="T257" s="16"/>
      <c r="U257" s="16"/>
      <c r="V257" s="16"/>
      <c r="W257" s="16"/>
      <c r="X257" s="31">
        <v>16</v>
      </c>
      <c r="Y257" s="16"/>
      <c r="Z257" s="32"/>
      <c r="AA257" s="34"/>
      <c r="AB257" s="34">
        <f>_xlfn.XLOOKUP(F257,[1]Contratos_2024!$K:$K,[1]Contratos_2024!$AL:$AL,0)</f>
        <v>45451</v>
      </c>
    </row>
    <row r="258" spans="1:28" s="11" customFormat="1" ht="15" customHeight="1">
      <c r="A258" s="94">
        <f>ROWS($A$2:A258)</f>
        <v>257</v>
      </c>
      <c r="B258" s="94" t="str">
        <f t="shared" si="12"/>
        <v>VARELA</v>
      </c>
      <c r="C258" s="94" t="str">
        <f t="shared" si="13"/>
        <v>TORRES</v>
      </c>
      <c r="D258" s="94" t="str">
        <f t="shared" si="14"/>
        <v xml:space="preserve">YULY ALEJANDRA </v>
      </c>
      <c r="E258" s="30" t="s">
        <v>580</v>
      </c>
      <c r="F258" s="54">
        <v>53161176</v>
      </c>
      <c r="G258" s="34"/>
      <c r="H258" s="62">
        <v>3004262707</v>
      </c>
      <c r="I258" s="31"/>
      <c r="J258" s="31"/>
      <c r="K258" s="31"/>
      <c r="L258" s="16"/>
      <c r="M258" s="16"/>
      <c r="N258" s="16"/>
      <c r="O258" s="16"/>
      <c r="P258" s="45"/>
      <c r="Q258" s="33">
        <v>118932</v>
      </c>
      <c r="R258" s="16"/>
      <c r="S258" s="16"/>
      <c r="T258" s="16"/>
      <c r="U258" s="16"/>
      <c r="V258" s="16"/>
      <c r="W258" s="16"/>
      <c r="X258" s="31">
        <v>10</v>
      </c>
      <c r="Y258" s="16"/>
      <c r="Z258" s="32"/>
      <c r="AA258" s="34"/>
      <c r="AB258" s="34">
        <f>_xlfn.XLOOKUP(F258,[1]Contratos_2024!$K:$K,[1]Contratos_2024!$AL:$AL,0)</f>
        <v>45541</v>
      </c>
    </row>
    <row r="259" spans="1:28" ht="15" hidden="1" customHeight="1">
      <c r="A259" s="64">
        <f>ROWS($A$2:A259)</f>
        <v>258</v>
      </c>
      <c r="B259" s="64" t="str">
        <f t="shared" si="12"/>
        <v>LOMBANA</v>
      </c>
      <c r="C259" s="64" t="str">
        <f t="shared" si="13"/>
        <v>GONZALEZ</v>
      </c>
      <c r="D259" s="64" t="str">
        <f t="shared" si="14"/>
        <v>YURI ROCIO</v>
      </c>
      <c r="E259" s="66" t="s">
        <v>581</v>
      </c>
      <c r="F259" s="76">
        <v>1022367818</v>
      </c>
      <c r="G259" s="68">
        <v>45498</v>
      </c>
      <c r="H259" s="69">
        <v>3214644168</v>
      </c>
      <c r="I259" s="70" t="s">
        <v>210</v>
      </c>
      <c r="J259" s="71" t="s">
        <v>582</v>
      </c>
      <c r="K259" s="70" t="s">
        <v>211</v>
      </c>
      <c r="L259" s="66"/>
      <c r="M259" s="66"/>
      <c r="N259" s="66"/>
      <c r="O259" s="66">
        <v>688</v>
      </c>
      <c r="P259" s="80">
        <v>6860000</v>
      </c>
      <c r="Q259" s="82">
        <v>115082</v>
      </c>
      <c r="R259" s="66"/>
      <c r="S259" s="66"/>
      <c r="T259" s="66"/>
      <c r="U259" s="66"/>
      <c r="V259" s="66"/>
      <c r="W259" s="70" t="s">
        <v>33</v>
      </c>
      <c r="X259" s="70">
        <v>10</v>
      </c>
      <c r="Y259" s="66" t="s">
        <v>34</v>
      </c>
      <c r="Z259" s="74">
        <v>45657</v>
      </c>
      <c r="AA259" s="68"/>
      <c r="AB259" s="68">
        <f>_xlfn.XLOOKUP(F259,[1]Contratos_2024!$K:$K,[1]Contratos_2024!$AL:$AL,0)</f>
        <v>0</v>
      </c>
    </row>
    <row r="260" spans="1:28" ht="15" customHeight="1">
      <c r="A260" s="94">
        <f>ROWS($A$2:A260)</f>
        <v>259</v>
      </c>
      <c r="B260" s="94" t="str">
        <f t="shared" si="12"/>
        <v>ALVAREZ</v>
      </c>
      <c r="C260" s="94" t="str">
        <f t="shared" si="13"/>
        <v>GARZON</v>
      </c>
      <c r="D260" s="94" t="str">
        <f t="shared" si="14"/>
        <v>JHOAN FERNANDO</v>
      </c>
      <c r="E260" s="30" t="s">
        <v>583</v>
      </c>
      <c r="F260" s="55">
        <v>1030566307</v>
      </c>
      <c r="G260" s="34">
        <v>45580</v>
      </c>
      <c r="H260" s="55">
        <v>3015885499</v>
      </c>
      <c r="I260" s="36" t="s">
        <v>584</v>
      </c>
      <c r="J260" s="31"/>
      <c r="K260" s="31"/>
      <c r="L260" s="16"/>
      <c r="M260" s="16"/>
      <c r="N260" s="16"/>
      <c r="O260" s="16"/>
      <c r="P260" s="95"/>
      <c r="Q260" s="39">
        <v>118956</v>
      </c>
      <c r="R260" s="16"/>
      <c r="S260" s="16"/>
      <c r="T260" s="16"/>
      <c r="U260" s="16"/>
      <c r="V260" s="16"/>
      <c r="W260" s="16"/>
      <c r="X260" s="31">
        <v>10</v>
      </c>
      <c r="Y260" s="16"/>
      <c r="Z260" s="32"/>
      <c r="AA260" s="34"/>
      <c r="AB260" s="34">
        <f>_xlfn.XLOOKUP(F260,[1]Contratos_2024!$K:$K,[1]Contratos_2024!$AL:$AL,0)</f>
        <v>0</v>
      </c>
    </row>
    <row r="261" spans="1:28" ht="15" customHeight="1">
      <c r="A261" s="94">
        <f>ROWS($A$2:A261)</f>
        <v>260</v>
      </c>
      <c r="B261" s="94" t="str">
        <f t="shared" si="12"/>
        <v>BARRERA</v>
      </c>
      <c r="C261" s="94" t="str">
        <f t="shared" si="13"/>
        <v>CASTAÑEDA</v>
      </c>
      <c r="D261" s="94" t="str">
        <f t="shared" si="14"/>
        <v>FELIPE</v>
      </c>
      <c r="E261" s="30" t="s">
        <v>585</v>
      </c>
      <c r="F261" s="55">
        <v>1022405671</v>
      </c>
      <c r="G261" s="34">
        <v>45580</v>
      </c>
      <c r="H261" s="55">
        <v>3115309232</v>
      </c>
      <c r="I261" s="36" t="s">
        <v>586</v>
      </c>
      <c r="J261" s="31"/>
      <c r="K261" s="31" t="s">
        <v>587</v>
      </c>
      <c r="L261" s="16"/>
      <c r="M261" s="16"/>
      <c r="N261" s="16"/>
      <c r="O261" s="16"/>
      <c r="P261" s="95" t="s">
        <v>588</v>
      </c>
      <c r="Q261" s="39">
        <v>119820</v>
      </c>
      <c r="R261" s="16"/>
      <c r="S261" s="16"/>
      <c r="T261" s="16"/>
      <c r="U261" s="16"/>
      <c r="V261" s="16"/>
      <c r="W261" s="16"/>
      <c r="X261" s="31">
        <v>19</v>
      </c>
      <c r="Y261" s="16"/>
      <c r="Z261" s="32"/>
      <c r="AA261" s="34"/>
      <c r="AB261" s="34">
        <f>_xlfn.XLOOKUP(F261,[1]Contratos_2024!$K:$K,[1]Contratos_2024!$AL:$AL,0)</f>
        <v>0</v>
      </c>
    </row>
    <row r="262" spans="1:28" ht="15" customHeight="1">
      <c r="A262" s="94">
        <f>ROWS($A$2:A262)</f>
        <v>261</v>
      </c>
      <c r="B262" s="94" t="str">
        <f t="shared" si="12"/>
        <v>BARRERO</v>
      </c>
      <c r="C262" s="94" t="str">
        <f t="shared" si="13"/>
        <v>BAYONA</v>
      </c>
      <c r="D262" s="94" t="str">
        <f t="shared" si="14"/>
        <v>ALISON YULIANA</v>
      </c>
      <c r="E262" s="30" t="s">
        <v>589</v>
      </c>
      <c r="F262" s="55">
        <v>1001078012</v>
      </c>
      <c r="G262" s="34">
        <v>45580</v>
      </c>
      <c r="H262" s="55">
        <v>3203261858</v>
      </c>
      <c r="I262" s="36" t="s">
        <v>590</v>
      </c>
      <c r="J262" s="31"/>
      <c r="K262" s="31"/>
      <c r="L262" s="16"/>
      <c r="M262" s="16"/>
      <c r="N262" s="16"/>
      <c r="O262" s="16"/>
      <c r="P262" s="95" t="s">
        <v>591</v>
      </c>
      <c r="Q262" s="39">
        <v>120103</v>
      </c>
      <c r="R262" s="16"/>
      <c r="S262" s="16"/>
      <c r="T262" s="16"/>
      <c r="U262" s="16"/>
      <c r="V262" s="16"/>
      <c r="W262" s="16"/>
      <c r="X262" s="31">
        <v>78</v>
      </c>
      <c r="Y262" s="16"/>
      <c r="Z262" s="32"/>
      <c r="AA262" s="34"/>
      <c r="AB262" s="34">
        <f>_xlfn.XLOOKUP(F262,[1]Contratos_2024!$K:$K,[1]Contratos_2024!$AL:$AL,0)</f>
        <v>0</v>
      </c>
    </row>
    <row r="263" spans="1:28" ht="15" customHeight="1">
      <c r="A263" s="94">
        <f>ROWS($A$2:A263)</f>
        <v>262</v>
      </c>
      <c r="B263" s="94" t="str">
        <f t="shared" si="12"/>
        <v>BARRETO</v>
      </c>
      <c r="C263" s="94" t="str">
        <f t="shared" si="13"/>
        <v>ORDOÑEZ</v>
      </c>
      <c r="D263" s="94" t="str">
        <f t="shared" si="14"/>
        <v>HELLEN MAYUE</v>
      </c>
      <c r="E263" s="30" t="s">
        <v>592</v>
      </c>
      <c r="F263" s="55">
        <v>52314199</v>
      </c>
      <c r="G263" s="34">
        <v>45580</v>
      </c>
      <c r="H263" s="55">
        <v>3114662162</v>
      </c>
      <c r="I263" s="36" t="s">
        <v>593</v>
      </c>
      <c r="J263" s="31"/>
      <c r="K263" s="31"/>
      <c r="L263" s="16"/>
      <c r="M263" s="16"/>
      <c r="N263" s="16"/>
      <c r="O263" s="16"/>
      <c r="P263" s="95"/>
      <c r="Q263" s="39">
        <v>119912</v>
      </c>
      <c r="R263" s="16"/>
      <c r="S263" s="16"/>
      <c r="T263" s="16"/>
      <c r="U263" s="16"/>
      <c r="V263" s="16"/>
      <c r="W263" s="16"/>
      <c r="X263" s="31">
        <v>52</v>
      </c>
      <c r="Y263" s="16"/>
      <c r="Z263" s="32"/>
      <c r="AA263" s="34">
        <f>_xlfn.XLOOKUP(F263,[1]Contratos_2024!$K:$K,[1]Contratos_2024!$AK:$AK,0)</f>
        <v>45442</v>
      </c>
      <c r="AB263" s="34">
        <f>_xlfn.XLOOKUP(F263,[1]Contratos_2024!$K:$K,[1]Contratos_2024!$AL:$AL,0)</f>
        <v>45564</v>
      </c>
    </row>
    <row r="264" spans="1:28" ht="15" customHeight="1">
      <c r="A264" s="94">
        <f>ROWS($A$2:A264)</f>
        <v>263</v>
      </c>
      <c r="B264" s="94" t="str">
        <f t="shared" si="12"/>
        <v>CAMACHO</v>
      </c>
      <c r="C264" s="94" t="str">
        <f t="shared" si="13"/>
        <v>LINA</v>
      </c>
      <c r="D264" s="94" t="str">
        <f t="shared" si="14"/>
        <v>MARIA</v>
      </c>
      <c r="E264" s="30" t="s">
        <v>594</v>
      </c>
      <c r="F264" s="55">
        <v>1018458004</v>
      </c>
      <c r="G264" s="34">
        <v>45580</v>
      </c>
      <c r="H264" s="55">
        <v>3162991754</v>
      </c>
      <c r="I264" s="36" t="s">
        <v>595</v>
      </c>
      <c r="J264" s="31"/>
      <c r="K264" s="31"/>
      <c r="L264" s="16"/>
      <c r="M264" s="16"/>
      <c r="N264" s="16"/>
      <c r="O264" s="16"/>
      <c r="P264" s="95" t="s">
        <v>596</v>
      </c>
      <c r="Q264" s="39">
        <v>120130</v>
      </c>
      <c r="R264" s="16"/>
      <c r="S264" s="16"/>
      <c r="T264" s="16"/>
      <c r="U264" s="16"/>
      <c r="V264" s="16"/>
      <c r="W264" s="16"/>
      <c r="X264" s="31">
        <v>19</v>
      </c>
      <c r="Y264" s="16"/>
      <c r="Z264" s="32"/>
      <c r="AA264" s="34"/>
      <c r="AB264" s="34">
        <f>_xlfn.XLOOKUP(F264,[1]Contratos_2024!$K:$K,[1]Contratos_2024!$AL:$AL,0)</f>
        <v>0</v>
      </c>
    </row>
    <row r="265" spans="1:28" ht="15" customHeight="1">
      <c r="A265" s="94">
        <f>ROWS($A$2:A265)</f>
        <v>264</v>
      </c>
      <c r="B265" s="94" t="str">
        <f t="shared" si="12"/>
        <v>CAMARGO</v>
      </c>
      <c r="C265" s="94" t="str">
        <f t="shared" si="13"/>
        <v>QUEMBA</v>
      </c>
      <c r="D265" s="94" t="str">
        <f t="shared" si="14"/>
        <v>GLADYS MILENA</v>
      </c>
      <c r="E265" s="30" t="s">
        <v>597</v>
      </c>
      <c r="F265" s="55">
        <v>1022356956</v>
      </c>
      <c r="G265" s="34">
        <v>45580</v>
      </c>
      <c r="H265" s="55">
        <v>3204218873</v>
      </c>
      <c r="I265" s="36" t="s">
        <v>598</v>
      </c>
      <c r="J265" s="31"/>
      <c r="K265" s="31"/>
      <c r="L265" s="16"/>
      <c r="M265" s="16"/>
      <c r="N265" s="16"/>
      <c r="O265" s="16"/>
      <c r="P265" s="95" t="s">
        <v>599</v>
      </c>
      <c r="Q265" s="39">
        <v>120089</v>
      </c>
      <c r="R265" s="16"/>
      <c r="S265" s="16"/>
      <c r="T265" s="16"/>
      <c r="U265" s="16"/>
      <c r="V265" s="16"/>
      <c r="W265" s="16"/>
      <c r="X265" s="31">
        <v>80</v>
      </c>
      <c r="Y265" s="16"/>
      <c r="Z265" s="32"/>
      <c r="AA265" s="34"/>
      <c r="AB265" s="34">
        <f>_xlfn.XLOOKUP(F265,[1]Contratos_2024!$K:$K,[1]Contratos_2024!$AL:$AL,0)</f>
        <v>0</v>
      </c>
    </row>
    <row r="266" spans="1:28" ht="15" customHeight="1">
      <c r="A266" s="94">
        <f>ROWS($A$2:A266)</f>
        <v>265</v>
      </c>
      <c r="B266" s="94" t="str">
        <f t="shared" si="12"/>
        <v>CASTRO</v>
      </c>
      <c r="C266" s="94" t="str">
        <f t="shared" si="13"/>
        <v>ESPEJO</v>
      </c>
      <c r="D266" s="94" t="str">
        <f t="shared" si="14"/>
        <v>CAROL SOFIA</v>
      </c>
      <c r="E266" s="30" t="s">
        <v>600</v>
      </c>
      <c r="F266" s="55">
        <v>1000465910</v>
      </c>
      <c r="G266" s="34">
        <v>45580</v>
      </c>
      <c r="H266" s="55">
        <v>3162265763</v>
      </c>
      <c r="I266" s="36" t="s">
        <v>332</v>
      </c>
      <c r="J266" s="31"/>
      <c r="K266" s="31"/>
      <c r="L266" s="16"/>
      <c r="M266" s="16"/>
      <c r="N266" s="16"/>
      <c r="O266" s="16"/>
      <c r="P266" s="95"/>
      <c r="Q266" s="39">
        <v>119867</v>
      </c>
      <c r="R266" s="16"/>
      <c r="S266" s="16"/>
      <c r="T266" s="16"/>
      <c r="U266" s="16"/>
      <c r="V266" s="16"/>
      <c r="W266" s="16"/>
      <c r="X266" s="31">
        <v>10</v>
      </c>
      <c r="Y266" s="16"/>
      <c r="Z266" s="32"/>
      <c r="AA266" s="34"/>
      <c r="AB266" s="34">
        <f>_xlfn.XLOOKUP(F266,[1]Contratos_2024!$K:$K,[1]Contratos_2024!$AL:$AL,0)</f>
        <v>0</v>
      </c>
    </row>
    <row r="267" spans="1:28" s="7" customFormat="1" ht="15" hidden="1" customHeight="1">
      <c r="A267" s="6">
        <f>ROWS($A$2:A267)</f>
        <v>266</v>
      </c>
      <c r="B267" s="6" t="str">
        <f t="shared" si="12"/>
        <v>CORONADO</v>
      </c>
      <c r="C267" s="6" t="str">
        <f t="shared" si="13"/>
        <v>NIETO</v>
      </c>
      <c r="D267" s="6" t="str">
        <f t="shared" si="14"/>
        <v>JOSEPH DAVID</v>
      </c>
      <c r="E267" s="156" t="s">
        <v>601</v>
      </c>
      <c r="F267" s="157">
        <v>1001328329</v>
      </c>
      <c r="G267" s="148">
        <v>45580</v>
      </c>
      <c r="H267" s="157">
        <v>3505937101</v>
      </c>
      <c r="I267" s="160" t="s">
        <v>332</v>
      </c>
      <c r="J267" s="150"/>
      <c r="K267" s="150"/>
      <c r="L267" s="146"/>
      <c r="M267" s="146"/>
      <c r="N267" s="146"/>
      <c r="O267" s="146"/>
      <c r="P267" s="165"/>
      <c r="Q267" s="166">
        <v>118943</v>
      </c>
      <c r="R267" s="146"/>
      <c r="S267" s="146"/>
      <c r="T267" s="146"/>
      <c r="U267" s="146"/>
      <c r="V267" s="146"/>
      <c r="W267" s="146" t="s">
        <v>33</v>
      </c>
      <c r="X267" s="150">
        <v>10</v>
      </c>
      <c r="Y267" s="146"/>
      <c r="Z267" s="153"/>
      <c r="AA267" s="148"/>
      <c r="AB267" s="148">
        <f>_xlfn.XLOOKUP(F267,[1]Contratos_2024!$K:$K,[1]Contratos_2024!$AL:$AL,0)</f>
        <v>0</v>
      </c>
    </row>
    <row r="268" spans="1:28" s="7" customFormat="1" ht="15" hidden="1" customHeight="1">
      <c r="A268" s="6">
        <f>ROWS($A$2:A268)</f>
        <v>267</v>
      </c>
      <c r="B268" s="6" t="str">
        <f t="shared" si="12"/>
        <v>CRUZ</v>
      </c>
      <c r="C268" s="6" t="str">
        <f t="shared" si="13"/>
        <v>VENTERO</v>
      </c>
      <c r="D268" s="6" t="str">
        <f t="shared" si="14"/>
        <v>LEIDY JAZMIN</v>
      </c>
      <c r="E268" s="156" t="s">
        <v>602</v>
      </c>
      <c r="F268" s="157">
        <v>1030574608</v>
      </c>
      <c r="G268" s="148">
        <v>45580</v>
      </c>
      <c r="H268" s="157">
        <v>3204629787</v>
      </c>
      <c r="I268" s="160" t="s">
        <v>603</v>
      </c>
      <c r="J268" s="150"/>
      <c r="K268" s="150"/>
      <c r="L268" s="146"/>
      <c r="M268" s="146"/>
      <c r="N268" s="146"/>
      <c r="O268" s="146"/>
      <c r="P268" s="165"/>
      <c r="Q268" s="166">
        <v>109418</v>
      </c>
      <c r="R268" s="146"/>
      <c r="S268" s="146"/>
      <c r="T268" s="146"/>
      <c r="U268" s="146"/>
      <c r="V268" s="146"/>
      <c r="W268" s="146" t="s">
        <v>33</v>
      </c>
      <c r="X268" s="150">
        <v>34</v>
      </c>
      <c r="Y268" s="146"/>
      <c r="Z268" s="153"/>
      <c r="AA268" s="148">
        <f>_xlfn.XLOOKUP(F268,[1]Contratos_2024!$K:$K,[1]Contratos_2024!$AK:$AK,0)</f>
        <v>45463</v>
      </c>
      <c r="AB268" s="148">
        <f>_xlfn.XLOOKUP(F268,[1]Contratos_2024!$K:$K,[1]Contratos_2024!$AL:$AL,0)</f>
        <v>45645</v>
      </c>
    </row>
    <row r="269" spans="1:28" ht="15" customHeight="1">
      <c r="A269" s="94">
        <f>ROWS($A$2:A269)</f>
        <v>268</v>
      </c>
      <c r="B269" s="94" t="str">
        <f t="shared" si="12"/>
        <v>CUBILLOS</v>
      </c>
      <c r="C269" s="94" t="str">
        <f t="shared" si="13"/>
        <v>MORA</v>
      </c>
      <c r="D269" s="94" t="str">
        <f t="shared" si="14"/>
        <v>JEISSON ARMANDO</v>
      </c>
      <c r="E269" s="30" t="s">
        <v>604</v>
      </c>
      <c r="F269" s="55">
        <v>1022932075</v>
      </c>
      <c r="G269" s="34">
        <v>45580</v>
      </c>
      <c r="H269" s="55">
        <v>3015088305</v>
      </c>
      <c r="I269" s="36" t="s">
        <v>605</v>
      </c>
      <c r="J269" s="31"/>
      <c r="K269" s="31"/>
      <c r="L269" s="16"/>
      <c r="M269" s="16"/>
      <c r="N269" s="16"/>
      <c r="O269" s="16"/>
      <c r="P269" s="95"/>
      <c r="Q269" s="39">
        <v>120086</v>
      </c>
      <c r="R269" s="16"/>
      <c r="S269" s="16"/>
      <c r="T269" s="16"/>
      <c r="U269" s="16"/>
      <c r="V269" s="16"/>
      <c r="W269" s="16"/>
      <c r="X269" s="31">
        <v>19</v>
      </c>
      <c r="Y269" s="16"/>
      <c r="Z269" s="32"/>
      <c r="AA269" s="34"/>
      <c r="AB269" s="34">
        <f>_xlfn.XLOOKUP(F269,[1]Contratos_2024!$K:$K,[1]Contratos_2024!$AL:$AL,0)</f>
        <v>0</v>
      </c>
    </row>
    <row r="270" spans="1:28" ht="15" customHeight="1">
      <c r="A270" s="94">
        <f>ROWS($A$2:A270)</f>
        <v>269</v>
      </c>
      <c r="B270" s="94" t="str">
        <f t="shared" si="12"/>
        <v>FAJARDO</v>
      </c>
      <c r="C270" s="94" t="str">
        <f t="shared" si="13"/>
        <v>DUARTE</v>
      </c>
      <c r="D270" s="94" t="str">
        <f t="shared" si="14"/>
        <v>LUIS ALEJANDRO</v>
      </c>
      <c r="E270" s="30" t="s">
        <v>606</v>
      </c>
      <c r="F270" s="55">
        <v>1030669252</v>
      </c>
      <c r="G270" s="34">
        <v>45580</v>
      </c>
      <c r="H270" s="55">
        <v>3112532605</v>
      </c>
      <c r="I270" s="36" t="s">
        <v>607</v>
      </c>
      <c r="J270" s="31"/>
      <c r="K270" s="31"/>
      <c r="L270" s="16"/>
      <c r="M270" s="16"/>
      <c r="N270" s="16"/>
      <c r="O270" s="16"/>
      <c r="P270" s="95"/>
      <c r="Q270" s="39">
        <v>120118</v>
      </c>
      <c r="R270" s="16"/>
      <c r="S270" s="16"/>
      <c r="T270" s="16"/>
      <c r="U270" s="16"/>
      <c r="V270" s="16"/>
      <c r="W270" s="16"/>
      <c r="X270" s="31">
        <v>34</v>
      </c>
      <c r="Y270" s="16"/>
      <c r="Z270" s="32"/>
      <c r="AA270" s="34"/>
      <c r="AB270" s="34">
        <f>_xlfn.XLOOKUP(F270,[1]Contratos_2024!$K:$K,[1]Contratos_2024!$AL:$AL,0)</f>
        <v>0</v>
      </c>
    </row>
    <row r="271" spans="1:28" ht="15" customHeight="1">
      <c r="A271" s="94">
        <f>ROWS($A$2:A271)</f>
        <v>270</v>
      </c>
      <c r="B271" s="94" t="str">
        <f t="shared" si="12"/>
        <v>GARCIA</v>
      </c>
      <c r="C271" s="94" t="str">
        <f t="shared" si="13"/>
        <v>DUARTE</v>
      </c>
      <c r="D271" s="94" t="str">
        <f t="shared" si="14"/>
        <v>MARTHA LUCIA</v>
      </c>
      <c r="E271" s="30" t="s">
        <v>608</v>
      </c>
      <c r="F271" s="55">
        <v>37753466</v>
      </c>
      <c r="G271" s="34">
        <v>45580</v>
      </c>
      <c r="H271" s="55">
        <v>3114596801</v>
      </c>
      <c r="I271" s="36" t="s">
        <v>609</v>
      </c>
      <c r="J271" s="31"/>
      <c r="K271" s="31"/>
      <c r="L271" s="16"/>
      <c r="M271" s="16"/>
      <c r="N271" s="16"/>
      <c r="O271" s="16"/>
      <c r="P271" s="95" t="s">
        <v>610</v>
      </c>
      <c r="Q271" s="39">
        <v>108429</v>
      </c>
      <c r="R271" s="16"/>
      <c r="S271" s="16"/>
      <c r="T271" s="16"/>
      <c r="U271" s="16"/>
      <c r="V271" s="16"/>
      <c r="W271" s="16"/>
      <c r="X271" s="31">
        <v>34</v>
      </c>
      <c r="Y271" s="16"/>
      <c r="Z271" s="32"/>
      <c r="AA271" s="34"/>
      <c r="AB271" s="34">
        <f>_xlfn.XLOOKUP(F271,[1]Contratos_2024!$K:$K,[1]Contratos_2024!$AL:$AL,0)</f>
        <v>0</v>
      </c>
    </row>
    <row r="272" spans="1:28" ht="15" customHeight="1">
      <c r="A272" s="94">
        <f>ROWS($A$2:A272)</f>
        <v>271</v>
      </c>
      <c r="B272" s="94" t="str">
        <f t="shared" si="12"/>
        <v>GARCIA</v>
      </c>
      <c r="C272" s="94" t="str">
        <f t="shared" si="13"/>
        <v>GONZALEZ</v>
      </c>
      <c r="D272" s="94" t="str">
        <f t="shared" si="14"/>
        <v>ANDREA CAROLINA</v>
      </c>
      <c r="E272" s="30" t="s">
        <v>611</v>
      </c>
      <c r="F272" s="55">
        <v>1110503863</v>
      </c>
      <c r="G272" s="34">
        <v>45580</v>
      </c>
      <c r="H272" s="55">
        <v>3204207452</v>
      </c>
      <c r="I272" s="36" t="s">
        <v>612</v>
      </c>
      <c r="J272" s="31"/>
      <c r="K272" s="31"/>
      <c r="L272" s="16"/>
      <c r="M272" s="16"/>
      <c r="N272" s="16"/>
      <c r="O272" s="16"/>
      <c r="P272" s="95"/>
      <c r="Q272" s="39">
        <v>120109</v>
      </c>
      <c r="R272" s="16"/>
      <c r="S272" s="16"/>
      <c r="T272" s="16"/>
      <c r="U272" s="16"/>
      <c r="V272" s="16"/>
      <c r="W272" s="16"/>
      <c r="X272" s="31">
        <v>34</v>
      </c>
      <c r="Y272" s="16"/>
      <c r="Z272" s="32"/>
      <c r="AA272" s="34"/>
      <c r="AB272" s="34">
        <f>_xlfn.XLOOKUP(F272,[1]Contratos_2024!$K:$K,[1]Contratos_2024!$AL:$AL,0)</f>
        <v>0</v>
      </c>
    </row>
    <row r="273" spans="1:28" ht="15" customHeight="1">
      <c r="A273" s="94">
        <f>ROWS($A$2:A273)</f>
        <v>272</v>
      </c>
      <c r="B273" s="94" t="str">
        <f t="shared" si="12"/>
        <v>GERMAN</v>
      </c>
      <c r="C273" s="94" t="str">
        <f t="shared" si="13"/>
        <v>AUGUSTO</v>
      </c>
      <c r="D273" s="94" t="str">
        <f t="shared" si="14"/>
        <v>RODRIGUEZ JIMENEZ</v>
      </c>
      <c r="E273" s="30" t="s">
        <v>613</v>
      </c>
      <c r="F273" s="55">
        <v>79434029</v>
      </c>
      <c r="G273" s="34">
        <v>45580</v>
      </c>
      <c r="H273" s="55">
        <v>3153509975</v>
      </c>
      <c r="I273" s="36"/>
      <c r="J273" s="31"/>
      <c r="K273" s="31"/>
      <c r="L273" s="16"/>
      <c r="M273" s="16"/>
      <c r="N273" s="16"/>
      <c r="O273" s="16"/>
      <c r="P273" s="95"/>
      <c r="Q273" s="39">
        <v>120107</v>
      </c>
      <c r="R273" s="16"/>
      <c r="S273" s="16"/>
      <c r="T273" s="16"/>
      <c r="U273" s="16"/>
      <c r="V273" s="16"/>
      <c r="W273" s="16"/>
      <c r="X273" s="31">
        <v>34</v>
      </c>
      <c r="Y273" s="16"/>
      <c r="Z273" s="32"/>
      <c r="AA273" s="34"/>
      <c r="AB273" s="34">
        <f>_xlfn.XLOOKUP(F273,[1]Contratos_2024!$K:$K,[1]Contratos_2024!$AL:$AL,0)</f>
        <v>0</v>
      </c>
    </row>
    <row r="274" spans="1:28" s="7" customFormat="1" ht="15" hidden="1" customHeight="1">
      <c r="A274" s="6">
        <f>ROWS($A$2:A274)</f>
        <v>273</v>
      </c>
      <c r="B274" s="6" t="str">
        <f t="shared" si="12"/>
        <v>GOMEZ</v>
      </c>
      <c r="C274" s="6" t="str">
        <f t="shared" si="13"/>
        <v>GUTIERREZ</v>
      </c>
      <c r="D274" s="6" t="str">
        <f t="shared" si="14"/>
        <v>ALEJANDRO</v>
      </c>
      <c r="E274" s="156" t="s">
        <v>614</v>
      </c>
      <c r="F274" s="157">
        <v>79125786</v>
      </c>
      <c r="G274" s="148">
        <v>45580</v>
      </c>
      <c r="H274" s="157">
        <v>3204932653</v>
      </c>
      <c r="I274" s="160" t="s">
        <v>350</v>
      </c>
      <c r="J274" s="154" t="s">
        <v>615</v>
      </c>
      <c r="K274" s="150"/>
      <c r="L274" s="146"/>
      <c r="M274" s="146"/>
      <c r="N274" s="146"/>
      <c r="O274" s="146"/>
      <c r="P274" s="165"/>
      <c r="Q274" s="166">
        <v>116027</v>
      </c>
      <c r="R274" s="146"/>
      <c r="S274" s="146"/>
      <c r="T274" s="146"/>
      <c r="U274" s="146"/>
      <c r="V274" s="146"/>
      <c r="W274" s="146" t="s">
        <v>33</v>
      </c>
      <c r="X274" s="150">
        <v>23</v>
      </c>
      <c r="Y274" s="146"/>
      <c r="Z274" s="153"/>
      <c r="AA274" s="148"/>
      <c r="AB274" s="148">
        <f>_xlfn.XLOOKUP(F274,[1]Contratos_2024!$K:$K,[1]Contratos_2024!$AL:$AL,0)</f>
        <v>0</v>
      </c>
    </row>
    <row r="275" spans="1:28" ht="15" customHeight="1">
      <c r="A275" s="94">
        <f>ROWS($A$2:A275)</f>
        <v>274</v>
      </c>
      <c r="B275" s="94" t="str">
        <f t="shared" si="12"/>
        <v>HERNANDEZ</v>
      </c>
      <c r="C275" s="94" t="str">
        <f t="shared" si="13"/>
        <v>GUTIERREZ</v>
      </c>
      <c r="D275" s="94" t="str">
        <f t="shared" si="14"/>
        <v>JUAN CAMILO</v>
      </c>
      <c r="E275" s="30" t="s">
        <v>616</v>
      </c>
      <c r="F275" s="55">
        <v>1032508855</v>
      </c>
      <c r="G275" s="34">
        <v>45580</v>
      </c>
      <c r="H275" s="55">
        <v>3212294987</v>
      </c>
      <c r="I275" s="36" t="s">
        <v>617</v>
      </c>
      <c r="J275" s="31"/>
      <c r="K275" s="31"/>
      <c r="L275" s="16"/>
      <c r="M275" s="16"/>
      <c r="N275" s="16"/>
      <c r="O275" s="16"/>
      <c r="P275" s="95" t="s">
        <v>596</v>
      </c>
      <c r="Q275" s="39">
        <v>104035</v>
      </c>
      <c r="R275" s="16"/>
      <c r="S275" s="16"/>
      <c r="T275" s="16"/>
      <c r="U275" s="16"/>
      <c r="V275" s="16"/>
      <c r="W275" s="16"/>
      <c r="X275" s="31">
        <v>34</v>
      </c>
      <c r="Y275" s="16"/>
      <c r="Z275" s="32"/>
      <c r="AA275" s="34"/>
      <c r="AB275" s="34">
        <f>_xlfn.XLOOKUP(F275,[1]Contratos_2024!$K:$K,[1]Contratos_2024!$AL:$AL,0)</f>
        <v>0</v>
      </c>
    </row>
    <row r="276" spans="1:28" s="7" customFormat="1" ht="15" hidden="1" customHeight="1">
      <c r="A276" s="6">
        <f>ROWS($A$2:A276)</f>
        <v>275</v>
      </c>
      <c r="B276" s="6" t="str">
        <f t="shared" si="12"/>
        <v>LOZANO</v>
      </c>
      <c r="C276" s="6" t="str">
        <f t="shared" si="13"/>
        <v>CORREA</v>
      </c>
      <c r="D276" s="6" t="str">
        <f t="shared" si="14"/>
        <v>MARLENY LUCERO</v>
      </c>
      <c r="E276" s="156" t="s">
        <v>618</v>
      </c>
      <c r="F276" s="157">
        <v>1022358469</v>
      </c>
      <c r="G276" s="148">
        <v>45580</v>
      </c>
      <c r="H276" s="157">
        <v>3125638099</v>
      </c>
      <c r="I276" s="160" t="s">
        <v>619</v>
      </c>
      <c r="J276" s="150"/>
      <c r="K276" s="150"/>
      <c r="L276" s="146"/>
      <c r="M276" s="146"/>
      <c r="N276" s="146"/>
      <c r="O276" s="146"/>
      <c r="P276" s="165"/>
      <c r="Q276" s="166">
        <v>116113</v>
      </c>
      <c r="R276" s="146"/>
      <c r="S276" s="146"/>
      <c r="T276" s="146"/>
      <c r="U276" s="146"/>
      <c r="V276" s="146"/>
      <c r="W276" s="146" t="s">
        <v>33</v>
      </c>
      <c r="X276" s="150">
        <v>34</v>
      </c>
      <c r="Y276" s="146"/>
      <c r="Z276" s="153"/>
      <c r="AA276" s="148">
        <f>_xlfn.XLOOKUP(F276,[1]Contratos_2024!$K:$K,[1]Contratos_2024!$AK:$AK,0)</f>
        <v>45348</v>
      </c>
      <c r="AB276" s="148">
        <f>_xlfn.XLOOKUP(F276,[1]Contratos_2024!$K:$K,[1]Contratos_2024!$AL:$AL,0)</f>
        <v>45529</v>
      </c>
    </row>
    <row r="277" spans="1:28" ht="15" customHeight="1">
      <c r="A277" s="94">
        <f>ROWS($A$2:A277)</f>
        <v>276</v>
      </c>
      <c r="B277" s="94" t="str">
        <f t="shared" si="12"/>
        <v>MARQUEZ</v>
      </c>
      <c r="C277" s="94" t="str">
        <f t="shared" si="13"/>
        <v>VELANDIA</v>
      </c>
      <c r="D277" s="94" t="str">
        <f t="shared" si="14"/>
        <v>JOSE LUIS</v>
      </c>
      <c r="E277" s="30" t="s">
        <v>620</v>
      </c>
      <c r="F277" s="55">
        <v>1015421407</v>
      </c>
      <c r="G277" s="34">
        <v>45580</v>
      </c>
      <c r="H277" s="55">
        <v>3508645695</v>
      </c>
      <c r="I277" s="36" t="s">
        <v>621</v>
      </c>
      <c r="J277" s="31"/>
      <c r="K277" s="31"/>
      <c r="L277" s="16"/>
      <c r="M277" s="16"/>
      <c r="N277" s="16"/>
      <c r="O277" s="16"/>
      <c r="P277" s="95" t="s">
        <v>622</v>
      </c>
      <c r="Q277" s="39">
        <v>107902</v>
      </c>
      <c r="R277" s="16"/>
      <c r="S277" s="16"/>
      <c r="T277" s="16"/>
      <c r="U277" s="16"/>
      <c r="V277" s="16"/>
      <c r="W277" s="16"/>
      <c r="X277" s="31">
        <v>19</v>
      </c>
      <c r="Y277" s="16"/>
      <c r="Z277" s="32"/>
      <c r="AA277" s="34"/>
      <c r="AB277" s="34">
        <f>_xlfn.XLOOKUP(F277,[1]Contratos_2024!$K:$K,[1]Contratos_2024!$AL:$AL,0)</f>
        <v>0</v>
      </c>
    </row>
    <row r="278" spans="1:28" ht="15" customHeight="1">
      <c r="A278" s="94">
        <f>ROWS($A$2:A278)</f>
        <v>277</v>
      </c>
      <c r="B278" s="94" t="str">
        <f t="shared" si="12"/>
        <v>MARTINEZ</v>
      </c>
      <c r="C278" s="94" t="str">
        <f t="shared" si="13"/>
        <v>PIÑEROS</v>
      </c>
      <c r="D278" s="94" t="str">
        <f t="shared" si="14"/>
        <v>DANIA MARITZA</v>
      </c>
      <c r="E278" s="30" t="s">
        <v>623</v>
      </c>
      <c r="F278" s="55">
        <v>1030591394</v>
      </c>
      <c r="G278" s="34">
        <v>45580</v>
      </c>
      <c r="H278" s="55">
        <v>3213685272</v>
      </c>
      <c r="I278" s="36" t="s">
        <v>624</v>
      </c>
      <c r="J278" s="31"/>
      <c r="K278" s="31"/>
      <c r="L278" s="16"/>
      <c r="M278" s="16"/>
      <c r="N278" s="16"/>
      <c r="O278" s="16"/>
      <c r="P278" s="95"/>
      <c r="Q278" s="39">
        <v>120124</v>
      </c>
      <c r="R278" s="16"/>
      <c r="S278" s="16"/>
      <c r="T278" s="16"/>
      <c r="U278" s="16"/>
      <c r="V278" s="16"/>
      <c r="W278" s="16"/>
      <c r="X278" s="31">
        <v>47</v>
      </c>
      <c r="Y278" s="16"/>
      <c r="Z278" s="32"/>
      <c r="AA278" s="34"/>
      <c r="AB278" s="34">
        <f>_xlfn.XLOOKUP(F278,[1]Contratos_2024!$K:$K,[1]Contratos_2024!$AL:$AL,0)</f>
        <v>0</v>
      </c>
    </row>
    <row r="279" spans="1:28" ht="15" customHeight="1">
      <c r="A279" s="94">
        <f>ROWS($A$2:A279)</f>
        <v>278</v>
      </c>
      <c r="B279" s="94" t="str">
        <f t="shared" si="12"/>
        <v>MARTINEZ</v>
      </c>
      <c r="C279" s="94" t="str">
        <f t="shared" si="13"/>
        <v>RINCON</v>
      </c>
      <c r="D279" s="94" t="str">
        <f t="shared" si="14"/>
        <v>MYRIAM OMAIRA</v>
      </c>
      <c r="E279" s="30" t="s">
        <v>625</v>
      </c>
      <c r="F279" s="55">
        <v>51917277</v>
      </c>
      <c r="G279" s="34">
        <v>45580</v>
      </c>
      <c r="H279" s="55">
        <v>3144918744</v>
      </c>
      <c r="I279" s="36" t="s">
        <v>626</v>
      </c>
      <c r="J279" s="31"/>
      <c r="K279" s="31"/>
      <c r="L279" s="16"/>
      <c r="M279" s="16"/>
      <c r="N279" s="16"/>
      <c r="O279" s="16"/>
      <c r="P279" s="95"/>
      <c r="Q279" s="39">
        <v>120108</v>
      </c>
      <c r="R279" s="16"/>
      <c r="S279" s="16"/>
      <c r="T279" s="16"/>
      <c r="U279" s="16"/>
      <c r="V279" s="16"/>
      <c r="W279" s="16"/>
      <c r="X279" s="31">
        <v>34</v>
      </c>
      <c r="Y279" s="16"/>
      <c r="Z279" s="32"/>
      <c r="AA279" s="34"/>
      <c r="AB279" s="34">
        <f>_xlfn.XLOOKUP(F279,[1]Contratos_2024!$K:$K,[1]Contratos_2024!$AL:$AL,0)</f>
        <v>0</v>
      </c>
    </row>
    <row r="280" spans="1:28" ht="15" customHeight="1">
      <c r="A280" s="94">
        <f>ROWS($A$2:A280)</f>
        <v>279</v>
      </c>
      <c r="B280" s="94" t="str">
        <f t="shared" si="12"/>
        <v>MENDOZA</v>
      </c>
      <c r="C280" s="94" t="str">
        <f t="shared" si="13"/>
        <v>MADRIGAL</v>
      </c>
      <c r="D280" s="94" t="str">
        <f t="shared" si="14"/>
        <v>EHINSENHAWER</v>
      </c>
      <c r="E280" s="30" t="s">
        <v>627</v>
      </c>
      <c r="F280" s="55">
        <v>1018479354</v>
      </c>
      <c r="G280" s="34">
        <v>45580</v>
      </c>
      <c r="H280" s="55">
        <v>3013329545</v>
      </c>
      <c r="I280" s="36" t="s">
        <v>332</v>
      </c>
      <c r="J280" s="31"/>
      <c r="K280" s="31"/>
      <c r="L280" s="16"/>
      <c r="M280" s="16"/>
      <c r="N280" s="16"/>
      <c r="O280" s="16"/>
      <c r="P280" s="95"/>
      <c r="Q280" s="39">
        <v>118943</v>
      </c>
      <c r="R280" s="16"/>
      <c r="S280" s="16"/>
      <c r="T280" s="16"/>
      <c r="U280" s="16"/>
      <c r="V280" s="16"/>
      <c r="W280" s="16"/>
      <c r="X280" s="31">
        <v>10</v>
      </c>
      <c r="Y280" s="16"/>
      <c r="Z280" s="32"/>
      <c r="AA280" s="34"/>
      <c r="AB280" s="34">
        <f>_xlfn.XLOOKUP(F280,[1]Contratos_2024!$K:$K,[1]Contratos_2024!$AL:$AL,0)</f>
        <v>0</v>
      </c>
    </row>
    <row r="281" spans="1:28" ht="15" customHeight="1">
      <c r="A281" s="94">
        <f>ROWS($A$2:A281)</f>
        <v>280</v>
      </c>
      <c r="B281" s="94" t="str">
        <f t="shared" si="12"/>
        <v>MONTAÑEZ</v>
      </c>
      <c r="C281" s="94" t="str">
        <f t="shared" si="13"/>
        <v>JUAN</v>
      </c>
      <c r="D281" s="94" t="str">
        <f t="shared" si="14"/>
        <v>PABLO</v>
      </c>
      <c r="E281" s="30" t="s">
        <v>628</v>
      </c>
      <c r="F281" s="55">
        <v>1013654242</v>
      </c>
      <c r="G281" s="34">
        <v>45580</v>
      </c>
      <c r="H281" s="55">
        <v>3143651741</v>
      </c>
      <c r="I281" s="36" t="s">
        <v>629</v>
      </c>
      <c r="J281" s="31"/>
      <c r="K281" s="31"/>
      <c r="L281" s="16"/>
      <c r="M281" s="16"/>
      <c r="N281" s="16"/>
      <c r="O281" s="16"/>
      <c r="P281" s="95"/>
      <c r="Q281" s="39">
        <v>120125</v>
      </c>
      <c r="R281" s="16"/>
      <c r="S281" s="16"/>
      <c r="T281" s="16"/>
      <c r="U281" s="16"/>
      <c r="V281" s="16"/>
      <c r="W281" s="16"/>
      <c r="X281" s="31">
        <v>19</v>
      </c>
      <c r="Y281" s="16"/>
      <c r="Z281" s="32"/>
      <c r="AA281" s="34"/>
      <c r="AB281" s="34">
        <f>_xlfn.XLOOKUP(F281,[1]Contratos_2024!$K:$K,[1]Contratos_2024!$AL:$AL,0)</f>
        <v>0</v>
      </c>
    </row>
    <row r="282" spans="1:28" ht="15" customHeight="1">
      <c r="A282" s="94">
        <f>ROWS($A$2:A282)</f>
        <v>281</v>
      </c>
      <c r="B282" s="94" t="str">
        <f t="shared" si="12"/>
        <v>NIETO</v>
      </c>
      <c r="C282" s="94" t="str">
        <f t="shared" si="13"/>
        <v>DUARTE</v>
      </c>
      <c r="D282" s="94" t="str">
        <f t="shared" si="14"/>
        <v>LUIS HERNANDO</v>
      </c>
      <c r="E282" s="30" t="s">
        <v>630</v>
      </c>
      <c r="F282" s="55">
        <v>80145712</v>
      </c>
      <c r="G282" s="34">
        <v>45580</v>
      </c>
      <c r="H282" s="55">
        <v>3016226991</v>
      </c>
      <c r="I282" s="36" t="s">
        <v>332</v>
      </c>
      <c r="J282" s="31"/>
      <c r="K282" s="31"/>
      <c r="L282" s="16"/>
      <c r="M282" s="16"/>
      <c r="N282" s="16"/>
      <c r="O282" s="16"/>
      <c r="P282" s="95"/>
      <c r="Q282" s="39">
        <v>118943</v>
      </c>
      <c r="R282" s="16"/>
      <c r="S282" s="16"/>
      <c r="T282" s="16"/>
      <c r="U282" s="16"/>
      <c r="V282" s="16"/>
      <c r="W282" s="16"/>
      <c r="X282" s="31">
        <v>10</v>
      </c>
      <c r="Y282" s="16"/>
      <c r="Z282" s="32"/>
      <c r="AA282" s="34"/>
      <c r="AB282" s="34">
        <f>_xlfn.XLOOKUP(F282,[1]Contratos_2024!$K:$K,[1]Contratos_2024!$AL:$AL,0)</f>
        <v>0</v>
      </c>
    </row>
    <row r="283" spans="1:28" ht="15" customHeight="1">
      <c r="A283" s="94">
        <f>ROWS($A$2:A283)</f>
        <v>282</v>
      </c>
      <c r="B283" s="94" t="str">
        <f t="shared" si="12"/>
        <v>NOVA</v>
      </c>
      <c r="C283" s="94" t="str">
        <f t="shared" si="13"/>
        <v>GOMEZ</v>
      </c>
      <c r="D283" s="94" t="str">
        <f t="shared" si="14"/>
        <v>LICET ALEXANDRA</v>
      </c>
      <c r="E283" s="30" t="s">
        <v>631</v>
      </c>
      <c r="F283" s="55">
        <v>1030641685</v>
      </c>
      <c r="G283" s="34">
        <v>45580</v>
      </c>
      <c r="H283" s="55">
        <v>3013343405</v>
      </c>
      <c r="I283" s="36"/>
      <c r="J283" s="31"/>
      <c r="K283" s="31"/>
      <c r="L283" s="16"/>
      <c r="M283" s="16"/>
      <c r="N283" s="16"/>
      <c r="O283" s="16"/>
      <c r="P283" s="95" t="s">
        <v>632</v>
      </c>
      <c r="Q283" s="39">
        <v>107991</v>
      </c>
      <c r="R283" s="16"/>
      <c r="S283" s="16"/>
      <c r="T283" s="16"/>
      <c r="U283" s="16"/>
      <c r="V283" s="16"/>
      <c r="W283" s="16"/>
      <c r="X283" s="31">
        <v>19</v>
      </c>
      <c r="Y283" s="16"/>
      <c r="Z283" s="32"/>
      <c r="AA283" s="34"/>
      <c r="AB283" s="34">
        <f>_xlfn.XLOOKUP(F283,[1]Contratos_2024!$K:$K,[1]Contratos_2024!$AL:$AL,0)</f>
        <v>0</v>
      </c>
    </row>
    <row r="284" spans="1:28" ht="15" customHeight="1">
      <c r="A284" s="94">
        <f>ROWS($A$2:A284)</f>
        <v>283</v>
      </c>
      <c r="B284" s="94" t="str">
        <f t="shared" si="12"/>
        <v>NOVA</v>
      </c>
      <c r="C284" s="94" t="e">
        <f t="shared" si="13"/>
        <v>#VALUE!</v>
      </c>
      <c r="D284" s="94" t="e">
        <f t="shared" si="14"/>
        <v>#VALUE!</v>
      </c>
      <c r="E284" s="30" t="s">
        <v>633</v>
      </c>
      <c r="F284" s="55">
        <v>9523374</v>
      </c>
      <c r="G284" s="34">
        <v>45580</v>
      </c>
      <c r="H284" s="55">
        <v>3165376595</v>
      </c>
      <c r="I284" s="36" t="s">
        <v>104</v>
      </c>
      <c r="J284" s="31"/>
      <c r="K284" s="31"/>
      <c r="L284" s="16"/>
      <c r="M284" s="16"/>
      <c r="N284" s="16"/>
      <c r="O284" s="16"/>
      <c r="P284" s="95"/>
      <c r="Q284" s="39">
        <v>119665</v>
      </c>
      <c r="R284" s="16"/>
      <c r="S284" s="16"/>
      <c r="T284" s="16"/>
      <c r="U284" s="16"/>
      <c r="V284" s="16"/>
      <c r="W284" s="16"/>
      <c r="X284" s="31">
        <v>14</v>
      </c>
      <c r="Y284" s="16"/>
      <c r="Z284" s="32"/>
      <c r="AA284" s="34"/>
      <c r="AB284" s="34">
        <f>_xlfn.XLOOKUP(F284,[1]Contratos_2024!$K:$K,[1]Contratos_2024!$AL:$AL,0)</f>
        <v>0</v>
      </c>
    </row>
    <row r="285" spans="1:28" ht="30.75" customHeight="1">
      <c r="A285" s="94">
        <f>ROWS($A$2:A285)</f>
        <v>284</v>
      </c>
      <c r="B285" s="94" t="str">
        <f t="shared" si="12"/>
        <v>OVALLE</v>
      </c>
      <c r="C285" s="94" t="str">
        <f t="shared" si="13"/>
        <v>TORRES</v>
      </c>
      <c r="D285" s="94" t="str">
        <f t="shared" si="14"/>
        <v>JEISSON</v>
      </c>
      <c r="E285" s="30" t="s">
        <v>634</v>
      </c>
      <c r="F285" s="55">
        <v>80822026</v>
      </c>
      <c r="G285" s="34">
        <v>45580</v>
      </c>
      <c r="H285" s="55">
        <v>3124999226</v>
      </c>
      <c r="I285" s="36" t="s">
        <v>635</v>
      </c>
      <c r="J285" s="31"/>
      <c r="K285" s="31"/>
      <c r="L285" s="16"/>
      <c r="M285" s="16"/>
      <c r="N285" s="16"/>
      <c r="O285" s="16"/>
      <c r="P285" s="95"/>
      <c r="Q285" s="39">
        <v>120104</v>
      </c>
      <c r="R285" s="16"/>
      <c r="S285" s="16"/>
      <c r="T285" s="16"/>
      <c r="U285" s="16"/>
      <c r="V285" s="16"/>
      <c r="W285" s="16"/>
      <c r="X285" s="31">
        <v>80</v>
      </c>
      <c r="Y285" s="16"/>
      <c r="Z285" s="32"/>
      <c r="AA285" s="34">
        <f>_xlfn.XLOOKUP(F285,[1]Contratos_2024!$K:$K,[1]Contratos_2024!$AK:$AK,0)</f>
        <v>45399</v>
      </c>
      <c r="AB285" s="34">
        <f>_xlfn.XLOOKUP(F285,[1]Contratos_2024!$K:$K,[1]Contratos_2024!$AL:$AL,0)</f>
        <v>45520</v>
      </c>
    </row>
    <row r="286" spans="1:28" ht="15" customHeight="1">
      <c r="A286" s="94">
        <f>ROWS($A$2:A286)</f>
        <v>285</v>
      </c>
      <c r="B286" s="94" t="str">
        <f t="shared" si="12"/>
        <v>PALACIO</v>
      </c>
      <c r="C286" s="94" t="str">
        <f t="shared" si="13"/>
        <v>SANCHEZ</v>
      </c>
      <c r="D286" s="94" t="str">
        <f t="shared" si="14"/>
        <v>JOHN DEINER</v>
      </c>
      <c r="E286" s="30" t="s">
        <v>636</v>
      </c>
      <c r="F286" s="55">
        <v>1097036139</v>
      </c>
      <c r="G286" s="34">
        <v>45580</v>
      </c>
      <c r="H286" s="55">
        <v>3202468214</v>
      </c>
      <c r="I286" s="36" t="s">
        <v>637</v>
      </c>
      <c r="J286" s="31"/>
      <c r="K286" s="31"/>
      <c r="L286" s="16"/>
      <c r="M286" s="16"/>
      <c r="N286" s="16"/>
      <c r="O286" s="16"/>
      <c r="P286" s="95"/>
      <c r="Q286" s="39">
        <v>109424</v>
      </c>
      <c r="R286" s="16"/>
      <c r="S286" s="16"/>
      <c r="T286" s="16"/>
      <c r="U286" s="16"/>
      <c r="V286" s="16"/>
      <c r="W286" s="16"/>
      <c r="X286" s="31">
        <v>10</v>
      </c>
      <c r="Y286" s="16"/>
      <c r="Z286" s="32"/>
      <c r="AA286" s="34"/>
      <c r="AB286" s="34">
        <f>_xlfn.XLOOKUP(F286,[1]Contratos_2024!$K:$K,[1]Contratos_2024!$AL:$AL,0)</f>
        <v>0</v>
      </c>
    </row>
    <row r="287" spans="1:28" ht="15" customHeight="1">
      <c r="A287" s="94">
        <f>ROWS($A$2:A287)</f>
        <v>286</v>
      </c>
      <c r="B287" s="94" t="str">
        <f t="shared" si="12"/>
        <v>PEREZ</v>
      </c>
      <c r="C287" s="94" t="str">
        <f t="shared" si="13"/>
        <v>DELFY</v>
      </c>
      <c r="D287" s="94" t="str">
        <f t="shared" si="14"/>
        <v>YANETH</v>
      </c>
      <c r="E287" s="30" t="s">
        <v>638</v>
      </c>
      <c r="F287" s="55">
        <v>51981418</v>
      </c>
      <c r="G287" s="34">
        <v>45580</v>
      </c>
      <c r="H287" s="55">
        <v>3213030419</v>
      </c>
      <c r="I287" s="36" t="s">
        <v>639</v>
      </c>
      <c r="J287" s="31"/>
      <c r="K287" s="31"/>
      <c r="L287" s="16"/>
      <c r="M287" s="16"/>
      <c r="N287" s="16"/>
      <c r="O287" s="16"/>
      <c r="P287" s="95"/>
      <c r="Q287" s="39">
        <v>120123</v>
      </c>
      <c r="R287" s="16"/>
      <c r="S287" s="16"/>
      <c r="T287" s="16"/>
      <c r="U287" s="16"/>
      <c r="V287" s="16"/>
      <c r="W287" s="16"/>
      <c r="X287" s="31">
        <v>23</v>
      </c>
      <c r="Y287" s="16"/>
      <c r="Z287" s="32"/>
      <c r="AA287" s="34"/>
      <c r="AB287" s="34">
        <f>_xlfn.XLOOKUP(F287,[1]Contratos_2024!$K:$K,[1]Contratos_2024!$AL:$AL,0)</f>
        <v>0</v>
      </c>
    </row>
    <row r="288" spans="1:28" ht="15" customHeight="1">
      <c r="A288" s="94">
        <f>ROWS($A$2:A288)</f>
        <v>287</v>
      </c>
      <c r="B288" s="94" t="str">
        <f t="shared" si="12"/>
        <v>PLATA</v>
      </c>
      <c r="C288" s="94" t="str">
        <f t="shared" si="13"/>
        <v>PEÑA</v>
      </c>
      <c r="D288" s="94" t="str">
        <f t="shared" si="14"/>
        <v>KAREN YURANY</v>
      </c>
      <c r="E288" s="30" t="s">
        <v>640</v>
      </c>
      <c r="F288" s="55">
        <v>1013644231</v>
      </c>
      <c r="G288" s="34">
        <v>45580</v>
      </c>
      <c r="H288" s="55">
        <v>3504807680</v>
      </c>
      <c r="I288" s="36" t="s">
        <v>641</v>
      </c>
      <c r="J288" s="31"/>
      <c r="K288" s="31"/>
      <c r="L288" s="16"/>
      <c r="M288" s="16"/>
      <c r="N288" s="16"/>
      <c r="O288" s="16"/>
      <c r="P288" s="95" t="s">
        <v>596</v>
      </c>
      <c r="Q288" s="39">
        <v>107426</v>
      </c>
      <c r="R288" s="16"/>
      <c r="S288" s="16"/>
      <c r="T288" s="16"/>
      <c r="U288" s="16"/>
      <c r="V288" s="16"/>
      <c r="W288" s="16"/>
      <c r="X288" s="31">
        <v>34</v>
      </c>
      <c r="Y288" s="16"/>
      <c r="Z288" s="32"/>
      <c r="AA288" s="34">
        <f>_xlfn.XLOOKUP(F288,[1]Contratos_2024!$K:$K,[1]Contratos_2024!$AK:$AK,0)</f>
        <v>45383</v>
      </c>
      <c r="AB288" s="34">
        <f>_xlfn.XLOOKUP(F288,[1]Contratos_2024!$K:$K,[1]Contratos_2024!$AL:$AL,0)</f>
        <v>45504</v>
      </c>
    </row>
    <row r="289" spans="1:28" ht="15" customHeight="1">
      <c r="A289" s="94">
        <f>ROWS($A$2:A289)</f>
        <v>288</v>
      </c>
      <c r="B289" s="94" t="str">
        <f t="shared" si="12"/>
        <v>PUENTES</v>
      </c>
      <c r="C289" s="94" t="str">
        <f t="shared" si="13"/>
        <v>VARGAS</v>
      </c>
      <c r="D289" s="94" t="str">
        <f t="shared" si="14"/>
        <v>ANGELA VIVIANA</v>
      </c>
      <c r="E289" s="30" t="s">
        <v>642</v>
      </c>
      <c r="F289" s="55">
        <v>1018426039</v>
      </c>
      <c r="G289" s="34">
        <v>45580</v>
      </c>
      <c r="H289" s="55">
        <v>3015416581</v>
      </c>
      <c r="I289" s="36" t="s">
        <v>643</v>
      </c>
      <c r="J289" s="31"/>
      <c r="K289" s="31"/>
      <c r="L289" s="16"/>
      <c r="M289" s="16"/>
      <c r="N289" s="16"/>
      <c r="O289" s="16"/>
      <c r="P289" s="95" t="s">
        <v>644</v>
      </c>
      <c r="Q289" s="39">
        <v>107922</v>
      </c>
      <c r="R289" s="16"/>
      <c r="S289" s="16"/>
      <c r="T289" s="16"/>
      <c r="U289" s="16"/>
      <c r="V289" s="16"/>
      <c r="W289" s="16"/>
      <c r="X289" s="31">
        <v>10</v>
      </c>
      <c r="Y289" s="16"/>
      <c r="Z289" s="32"/>
      <c r="AA289" s="34"/>
      <c r="AB289" s="34">
        <f>_xlfn.XLOOKUP(F289,[1]Contratos_2024!$K:$K,[1]Contratos_2024!$AL:$AL,0)</f>
        <v>0</v>
      </c>
    </row>
    <row r="290" spans="1:28" ht="15" customHeight="1">
      <c r="A290" s="94">
        <f>ROWS($A$2:A290)</f>
        <v>289</v>
      </c>
      <c r="B290" s="94" t="str">
        <f t="shared" si="12"/>
        <v>RAMIREZ</v>
      </c>
      <c r="C290" s="94" t="str">
        <f t="shared" si="13"/>
        <v>ALVARADO</v>
      </c>
      <c r="D290" s="94" t="str">
        <f t="shared" si="14"/>
        <v>KELLY JOHANNA</v>
      </c>
      <c r="E290" s="30" t="s">
        <v>645</v>
      </c>
      <c r="F290" s="55">
        <v>52932533</v>
      </c>
      <c r="G290" s="34">
        <v>45580</v>
      </c>
      <c r="H290" s="55">
        <v>3213711064</v>
      </c>
      <c r="I290" s="36" t="s">
        <v>646</v>
      </c>
      <c r="J290" s="31"/>
      <c r="K290" s="31"/>
      <c r="L290" s="16"/>
      <c r="M290" s="16"/>
      <c r="N290" s="16"/>
      <c r="O290" s="16"/>
      <c r="P290" s="95" t="s">
        <v>599</v>
      </c>
      <c r="Q290" s="39">
        <v>120089</v>
      </c>
      <c r="R290" s="16"/>
      <c r="S290" s="16"/>
      <c r="T290" s="16"/>
      <c r="U290" s="16"/>
      <c r="V290" s="16"/>
      <c r="W290" s="16"/>
      <c r="X290" s="31">
        <v>19</v>
      </c>
      <c r="Y290" s="16"/>
      <c r="Z290" s="32"/>
      <c r="AA290" s="34"/>
      <c r="AB290" s="34">
        <f>_xlfn.XLOOKUP(F290,[1]Contratos_2024!$K:$K,[1]Contratos_2024!$AL:$AL,0)</f>
        <v>0</v>
      </c>
    </row>
    <row r="291" spans="1:28" ht="15" customHeight="1">
      <c r="A291" s="94">
        <f>ROWS($A$2:A291)</f>
        <v>290</v>
      </c>
      <c r="B291" s="94" t="str">
        <f t="shared" si="12"/>
        <v>RAMOS</v>
      </c>
      <c r="C291" s="94" t="str">
        <f t="shared" si="13"/>
        <v>RIVERA</v>
      </c>
      <c r="D291" s="94" t="str">
        <f t="shared" si="14"/>
        <v>LIZ JOHANA</v>
      </c>
      <c r="E291" s="30" t="s">
        <v>647</v>
      </c>
      <c r="F291" s="55">
        <v>1034656410</v>
      </c>
      <c r="G291" s="34">
        <v>45580</v>
      </c>
      <c r="H291" s="55">
        <v>3028031413</v>
      </c>
      <c r="I291" s="36" t="s">
        <v>332</v>
      </c>
      <c r="J291" s="31"/>
      <c r="K291" s="31"/>
      <c r="L291" s="16"/>
      <c r="M291" s="16"/>
      <c r="N291" s="16"/>
      <c r="O291" s="16"/>
      <c r="P291" s="95"/>
      <c r="Q291" s="39">
        <v>118943</v>
      </c>
      <c r="R291" s="16"/>
      <c r="S291" s="16"/>
      <c r="T291" s="16"/>
      <c r="U291" s="16"/>
      <c r="V291" s="16"/>
      <c r="W291" s="16"/>
      <c r="X291" s="31">
        <v>10</v>
      </c>
      <c r="Y291" s="16"/>
      <c r="Z291" s="32"/>
      <c r="AA291" s="34"/>
      <c r="AB291" s="34">
        <f>_xlfn.XLOOKUP(F291,[1]Contratos_2024!$K:$K,[1]Contratos_2024!$AL:$AL,0)</f>
        <v>0</v>
      </c>
    </row>
    <row r="292" spans="1:28" ht="15" customHeight="1">
      <c r="A292" s="94">
        <f>ROWS($A$2:A292)</f>
        <v>291</v>
      </c>
      <c r="B292" s="94" t="str">
        <f t="shared" si="12"/>
        <v>RODRIGO</v>
      </c>
      <c r="C292" s="94" t="str">
        <f t="shared" si="13"/>
        <v>ANDRES</v>
      </c>
      <c r="D292" s="94" t="str">
        <f t="shared" si="14"/>
        <v>PRIETO BOHORQUEZ</v>
      </c>
      <c r="E292" s="30" t="s">
        <v>648</v>
      </c>
      <c r="F292" s="55">
        <v>1030647768</v>
      </c>
      <c r="G292" s="34">
        <v>45580</v>
      </c>
      <c r="H292" s="55">
        <v>3184995720</v>
      </c>
      <c r="I292" s="36" t="s">
        <v>590</v>
      </c>
      <c r="J292" s="31"/>
      <c r="K292" s="31"/>
      <c r="L292" s="16"/>
      <c r="M292" s="16"/>
      <c r="N292" s="16"/>
      <c r="O292" s="16"/>
      <c r="P292" s="95" t="s">
        <v>591</v>
      </c>
      <c r="Q292" s="39">
        <v>120103</v>
      </c>
      <c r="R292" s="16"/>
      <c r="S292" s="16"/>
      <c r="T292" s="16"/>
      <c r="U292" s="16"/>
      <c r="V292" s="16"/>
      <c r="W292" s="16"/>
      <c r="X292" s="31">
        <v>37</v>
      </c>
      <c r="Y292" s="16"/>
      <c r="Z292" s="32"/>
      <c r="AA292" s="34"/>
      <c r="AB292" s="34">
        <f>_xlfn.XLOOKUP(F292,[1]Contratos_2024!$K:$K,[1]Contratos_2024!$AL:$AL,0)</f>
        <v>0</v>
      </c>
    </row>
    <row r="293" spans="1:28" ht="15" customHeight="1">
      <c r="A293" s="94">
        <f>ROWS($A$2:A293)</f>
        <v>292</v>
      </c>
      <c r="B293" s="94" t="str">
        <f t="shared" si="12"/>
        <v>RODRIGUEZ</v>
      </c>
      <c r="C293" s="94" t="str">
        <f t="shared" si="13"/>
        <v>CAMARGO</v>
      </c>
      <c r="D293" s="94" t="str">
        <f t="shared" si="14"/>
        <v>DANIEL FELIPE</v>
      </c>
      <c r="E293" s="30" t="s">
        <v>649</v>
      </c>
      <c r="F293" s="55">
        <v>1079012302</v>
      </c>
      <c r="G293" s="34">
        <v>45580</v>
      </c>
      <c r="H293" s="55" t="s">
        <v>650</v>
      </c>
      <c r="I293" s="36" t="s">
        <v>651</v>
      </c>
      <c r="J293" s="31"/>
      <c r="K293" s="31"/>
      <c r="L293" s="16"/>
      <c r="M293" s="16"/>
      <c r="N293" s="16"/>
      <c r="O293" s="16"/>
      <c r="P293" s="95"/>
      <c r="Q293" s="39">
        <v>120115</v>
      </c>
      <c r="R293" s="16"/>
      <c r="S293" s="16"/>
      <c r="T293" s="16"/>
      <c r="U293" s="16"/>
      <c r="V293" s="16"/>
      <c r="W293" s="16"/>
      <c r="X293" s="31">
        <v>34</v>
      </c>
      <c r="Y293" s="16"/>
      <c r="Z293" s="32"/>
      <c r="AA293" s="34"/>
      <c r="AB293" s="34">
        <f>_xlfn.XLOOKUP(F293,[1]Contratos_2024!$K:$K,[1]Contratos_2024!$AL:$AL,0)</f>
        <v>0</v>
      </c>
    </row>
    <row r="294" spans="1:28" ht="15" customHeight="1">
      <c r="A294" s="94">
        <f>ROWS($A$2:A294)</f>
        <v>293</v>
      </c>
      <c r="B294" s="94" t="str">
        <f t="shared" si="12"/>
        <v>RODRIGUEZ</v>
      </c>
      <c r="C294" s="94" t="str">
        <f t="shared" si="13"/>
        <v>OSPINA</v>
      </c>
      <c r="D294" s="94" t="str">
        <f t="shared" si="14"/>
        <v>YEFERSON ANDRES</v>
      </c>
      <c r="E294" s="30" t="s">
        <v>652</v>
      </c>
      <c r="F294" s="55">
        <v>1030533757</v>
      </c>
      <c r="G294" s="34">
        <v>45580</v>
      </c>
      <c r="H294" s="55">
        <v>3026427008</v>
      </c>
      <c r="I294" s="36" t="s">
        <v>653</v>
      </c>
      <c r="J294" s="31"/>
      <c r="K294" s="31"/>
      <c r="L294" s="16"/>
      <c r="M294" s="16"/>
      <c r="N294" s="16"/>
      <c r="O294" s="16"/>
      <c r="P294" s="95"/>
      <c r="Q294" s="39">
        <v>119665</v>
      </c>
      <c r="R294" s="16"/>
      <c r="S294" s="16"/>
      <c r="T294" s="16"/>
      <c r="U294" s="16"/>
      <c r="V294" s="16"/>
      <c r="W294" s="16"/>
      <c r="X294" s="31">
        <v>19</v>
      </c>
      <c r="Y294" s="16"/>
      <c r="Z294" s="32"/>
      <c r="AA294" s="34"/>
      <c r="AB294" s="34">
        <f>_xlfn.XLOOKUP(F294,[1]Contratos_2024!$K:$K,[1]Contratos_2024!$AL:$AL,0)</f>
        <v>0</v>
      </c>
    </row>
    <row r="295" spans="1:28" ht="15" customHeight="1">
      <c r="A295" s="94">
        <f>ROWS($A$2:A295)</f>
        <v>294</v>
      </c>
      <c r="B295" s="94" t="str">
        <f t="shared" si="12"/>
        <v>SANCHEZ</v>
      </c>
      <c r="C295" s="94" t="str">
        <f t="shared" si="13"/>
        <v>SANABRIA</v>
      </c>
      <c r="D295" s="94" t="str">
        <f t="shared" si="14"/>
        <v>NUBIA YANETH</v>
      </c>
      <c r="E295" s="30" t="s">
        <v>654</v>
      </c>
      <c r="F295" s="55">
        <v>52076673</v>
      </c>
      <c r="G295" s="34">
        <v>45580</v>
      </c>
      <c r="H295" s="55">
        <v>3144696133</v>
      </c>
      <c r="I295" s="36" t="s">
        <v>655</v>
      </c>
      <c r="J295" s="13" t="s">
        <v>656</v>
      </c>
      <c r="K295" s="31"/>
      <c r="L295" s="16"/>
      <c r="M295" s="16"/>
      <c r="N295" s="16"/>
      <c r="O295" s="16"/>
      <c r="P295" s="95" t="s">
        <v>657</v>
      </c>
      <c r="Q295" s="39">
        <v>120147</v>
      </c>
      <c r="R295" s="16"/>
      <c r="S295" s="16"/>
      <c r="T295" s="16"/>
      <c r="U295" s="16"/>
      <c r="V295" s="16"/>
      <c r="W295" s="16"/>
      <c r="X295" s="31">
        <v>14</v>
      </c>
      <c r="Y295" s="16"/>
      <c r="Z295" s="32"/>
      <c r="AA295" s="34"/>
      <c r="AB295" s="34">
        <f>_xlfn.XLOOKUP(F295,[1]Contratos_2024!$K:$K,[1]Contratos_2024!$AL:$AL,0)</f>
        <v>0</v>
      </c>
    </row>
    <row r="296" spans="1:28" ht="15" customHeight="1">
      <c r="A296" s="94">
        <f>ROWS($A$2:A296)</f>
        <v>295</v>
      </c>
      <c r="B296" s="94" t="str">
        <f t="shared" si="12"/>
        <v>SIERRA</v>
      </c>
      <c r="C296" s="94" t="str">
        <f t="shared" si="13"/>
        <v>ARDILA</v>
      </c>
      <c r="D296" s="94" t="str">
        <f t="shared" si="14"/>
        <v>SARA YEDAHIA</v>
      </c>
      <c r="E296" s="30" t="s">
        <v>658</v>
      </c>
      <c r="F296" s="55">
        <v>1000384391</v>
      </c>
      <c r="G296" s="34">
        <v>45580</v>
      </c>
      <c r="H296" s="55">
        <v>3142734089</v>
      </c>
      <c r="I296" s="36" t="s">
        <v>659</v>
      </c>
      <c r="J296" s="31"/>
      <c r="K296" s="31"/>
      <c r="L296" s="16"/>
      <c r="M296" s="16"/>
      <c r="N296" s="16"/>
      <c r="O296" s="16"/>
      <c r="P296" s="95"/>
      <c r="Q296" s="39">
        <v>111782</v>
      </c>
      <c r="R296" s="16"/>
      <c r="S296" s="16"/>
      <c r="T296" s="16"/>
      <c r="U296" s="16"/>
      <c r="V296" s="16"/>
      <c r="W296" s="16"/>
      <c r="X296" s="31">
        <v>10</v>
      </c>
      <c r="Y296" s="16"/>
      <c r="Z296" s="32"/>
      <c r="AA296" s="34"/>
      <c r="AB296" s="34">
        <f>_xlfn.XLOOKUP(F296,[1]Contratos_2024!$K:$K,[1]Contratos_2024!$AL:$AL,0)</f>
        <v>0</v>
      </c>
    </row>
    <row r="297" spans="1:28" ht="15" customHeight="1">
      <c r="A297" s="94">
        <f>ROWS($A$2:A297)</f>
        <v>296</v>
      </c>
      <c r="B297" s="94" t="str">
        <f t="shared" si="12"/>
        <v>SOLANO</v>
      </c>
      <c r="C297" s="94" t="str">
        <f t="shared" si="13"/>
        <v>CASTRO</v>
      </c>
      <c r="D297" s="94" t="str">
        <f t="shared" si="14"/>
        <v>JORGE ANDRES</v>
      </c>
      <c r="E297" s="30" t="s">
        <v>660</v>
      </c>
      <c r="F297" s="55">
        <v>1022351642</v>
      </c>
      <c r="G297" s="34">
        <v>45580</v>
      </c>
      <c r="H297" s="55" t="s">
        <v>661</v>
      </c>
      <c r="I297" s="36" t="s">
        <v>662</v>
      </c>
      <c r="J297" s="31"/>
      <c r="K297" s="31"/>
      <c r="L297" s="16"/>
      <c r="M297" s="16"/>
      <c r="N297" s="16"/>
      <c r="O297" s="16"/>
      <c r="P297" s="95" t="s">
        <v>657</v>
      </c>
      <c r="Q297" s="39">
        <v>120144</v>
      </c>
      <c r="R297" s="16"/>
      <c r="S297" s="16"/>
      <c r="T297" s="16"/>
      <c r="U297" s="16"/>
      <c r="V297" s="16"/>
      <c r="W297" s="16"/>
      <c r="X297" s="31">
        <v>14</v>
      </c>
      <c r="Y297" s="16"/>
      <c r="Z297" s="32"/>
      <c r="AA297" s="34"/>
      <c r="AB297" s="34">
        <f>_xlfn.XLOOKUP(F297,[1]Contratos_2024!$K:$K,[1]Contratos_2024!$AL:$AL,0)</f>
        <v>0</v>
      </c>
    </row>
    <row r="298" spans="1:28" ht="15" customHeight="1">
      <c r="A298" s="94">
        <f>ROWS($A$2:A298)</f>
        <v>297</v>
      </c>
      <c r="B298" s="94" t="str">
        <f t="shared" si="12"/>
        <v>TELLEZ</v>
      </c>
      <c r="C298" s="94" t="str">
        <f t="shared" si="13"/>
        <v>JIMENEZ</v>
      </c>
      <c r="D298" s="94" t="str">
        <f t="shared" si="14"/>
        <v>YADIRA ISLENA</v>
      </c>
      <c r="E298" s="30" t="s">
        <v>663</v>
      </c>
      <c r="F298" s="55">
        <v>37626280</v>
      </c>
      <c r="G298" s="34">
        <v>45580</v>
      </c>
      <c r="H298" s="55">
        <v>3224446312</v>
      </c>
      <c r="I298" s="36" t="s">
        <v>664</v>
      </c>
      <c r="J298" s="31"/>
      <c r="K298" s="31"/>
      <c r="L298" s="16"/>
      <c r="M298" s="16"/>
      <c r="N298" s="16"/>
      <c r="O298" s="16"/>
      <c r="P298" s="95"/>
      <c r="Q298" s="39">
        <v>110501</v>
      </c>
      <c r="R298" s="16"/>
      <c r="S298" s="16"/>
      <c r="T298" s="16"/>
      <c r="U298" s="16"/>
      <c r="V298" s="16"/>
      <c r="W298" s="16"/>
      <c r="X298" s="31">
        <v>34</v>
      </c>
      <c r="Y298" s="16"/>
      <c r="Z298" s="32"/>
      <c r="AA298" s="34"/>
      <c r="AB298" s="34">
        <f>_xlfn.XLOOKUP(F298,[1]Contratos_2024!$K:$K,[1]Contratos_2024!$AL:$AL,0)</f>
        <v>0</v>
      </c>
    </row>
    <row r="299" spans="1:28" s="7" customFormat="1" ht="15" hidden="1" customHeight="1">
      <c r="A299" s="6">
        <f>ROWS($A$2:A299)</f>
        <v>298</v>
      </c>
      <c r="B299" s="6" t="str">
        <f t="shared" si="12"/>
        <v>ZARABANDA</v>
      </c>
      <c r="C299" s="6" t="str">
        <f t="shared" si="13"/>
        <v>PORTILLO</v>
      </c>
      <c r="D299" s="6" t="str">
        <f t="shared" si="14"/>
        <v>OLGA RUTH</v>
      </c>
      <c r="E299" s="156" t="s">
        <v>665</v>
      </c>
      <c r="F299" s="157">
        <v>52192938</v>
      </c>
      <c r="G299" s="148">
        <v>45580</v>
      </c>
      <c r="H299" s="157">
        <v>3223194105</v>
      </c>
      <c r="I299" s="160" t="s">
        <v>666</v>
      </c>
      <c r="J299" s="150"/>
      <c r="K299" s="150"/>
      <c r="L299" s="146"/>
      <c r="M299" s="146"/>
      <c r="N299" s="146"/>
      <c r="O299" s="146"/>
      <c r="P299" s="165"/>
      <c r="Q299" s="166">
        <v>117356</v>
      </c>
      <c r="R299" s="146"/>
      <c r="S299" s="146"/>
      <c r="T299" s="146"/>
      <c r="U299" s="146"/>
      <c r="V299" s="146"/>
      <c r="W299" s="146" t="s">
        <v>33</v>
      </c>
      <c r="X299" s="150">
        <v>52</v>
      </c>
      <c r="Y299" s="146"/>
      <c r="Z299" s="153"/>
      <c r="AA299" s="148">
        <f>_xlfn.XLOOKUP(F299,[1]Contratos_2024!$K:$K,[1]Contratos_2024!$AK:$AK,0)</f>
        <v>45421</v>
      </c>
      <c r="AB299" s="148">
        <f>_xlfn.XLOOKUP(F299,[1]Contratos_2024!$K:$K,[1]Contratos_2024!$AL:$AL,0)</f>
        <v>45543</v>
      </c>
    </row>
    <row r="300" spans="1:28" ht="15" customHeight="1">
      <c r="A300" s="94">
        <f>ROWS($A$2:A300)</f>
        <v>299</v>
      </c>
      <c r="B300" s="94" t="str">
        <f t="shared" si="12"/>
        <v>MUÑOZ</v>
      </c>
      <c r="C300" s="94" t="str">
        <f t="shared" si="13"/>
        <v>ARDILA</v>
      </c>
      <c r="D300" s="94" t="str">
        <f t="shared" si="14"/>
        <v>SANDRA PATRICIA</v>
      </c>
      <c r="E300" s="97" t="s">
        <v>667</v>
      </c>
      <c r="F300" s="98">
        <v>52054884</v>
      </c>
      <c r="G300" s="34">
        <v>45582</v>
      </c>
      <c r="H300" s="98">
        <v>3108630725</v>
      </c>
      <c r="I300" s="36" t="s">
        <v>668</v>
      </c>
      <c r="J300" s="31"/>
      <c r="K300" s="31"/>
      <c r="L300" s="16"/>
      <c r="M300" s="16"/>
      <c r="N300" s="16"/>
      <c r="O300" s="16"/>
      <c r="P300" s="95" t="s">
        <v>669</v>
      </c>
      <c r="Q300" s="39">
        <v>106769</v>
      </c>
      <c r="R300" s="16"/>
      <c r="S300" s="16"/>
      <c r="T300" s="16"/>
      <c r="U300" s="16"/>
      <c r="V300" s="16"/>
      <c r="W300" s="16"/>
      <c r="X300" s="31">
        <v>94</v>
      </c>
      <c r="Y300" s="16"/>
      <c r="Z300" s="32"/>
      <c r="AA300" s="34">
        <f>_xlfn.XLOOKUP(F300,[1]Contratos_2024!$K:$K,[1]Contratos_2024!$AK:$AK,0)</f>
        <v>45408</v>
      </c>
      <c r="AB300" s="34">
        <f>_xlfn.XLOOKUP(F300,[1]Contratos_2024!$K:$K,[1]Contratos_2024!$AL:$AL,0)</f>
        <v>45529</v>
      </c>
    </row>
    <row r="301" spans="1:28" ht="15" customHeight="1">
      <c r="A301" s="94">
        <f>ROWS($A$2:A301)</f>
        <v>300</v>
      </c>
      <c r="B301" s="94" t="str">
        <f t="shared" si="12"/>
        <v>GOMEZ</v>
      </c>
      <c r="C301" s="94" t="str">
        <f t="shared" si="13"/>
        <v>LEON</v>
      </c>
      <c r="D301" s="94" t="str">
        <f t="shared" si="14"/>
        <v>CARLOS ALBERTO</v>
      </c>
      <c r="E301" s="30" t="s">
        <v>670</v>
      </c>
      <c r="F301" s="55">
        <v>80767468</v>
      </c>
      <c r="G301" s="34">
        <v>45582</v>
      </c>
      <c r="H301" s="98">
        <v>3045901652</v>
      </c>
      <c r="I301" s="36" t="s">
        <v>671</v>
      </c>
      <c r="J301" s="31"/>
      <c r="K301" s="31"/>
      <c r="L301" s="16"/>
      <c r="M301" s="16"/>
      <c r="N301" s="16"/>
      <c r="O301" s="16"/>
      <c r="P301" s="95" t="s">
        <v>599</v>
      </c>
      <c r="Q301" s="39">
        <v>115882</v>
      </c>
      <c r="R301" s="16"/>
      <c r="S301" s="16"/>
      <c r="T301" s="16"/>
      <c r="U301" s="16"/>
      <c r="V301" s="16"/>
      <c r="W301" s="16"/>
      <c r="X301" s="31">
        <v>94</v>
      </c>
      <c r="Y301" s="16"/>
      <c r="Z301" s="32"/>
      <c r="AA301" s="34"/>
      <c r="AB301" s="34">
        <f>_xlfn.XLOOKUP(F301,[1]Contratos_2024!$K:$K,[1]Contratos_2024!$AL:$AL,0)</f>
        <v>0</v>
      </c>
    </row>
    <row r="302" spans="1:28" ht="15" customHeight="1">
      <c r="A302" s="94">
        <f>ROWS($A$2:A302)</f>
        <v>301</v>
      </c>
      <c r="B302" s="94" t="str">
        <f t="shared" si="12"/>
        <v>DEVIA</v>
      </c>
      <c r="C302" s="94" t="str">
        <f t="shared" si="13"/>
        <v>HERNANDEZ</v>
      </c>
      <c r="D302" s="94" t="str">
        <f t="shared" si="14"/>
        <v>RAQUEL ANDREA</v>
      </c>
      <c r="E302" s="97" t="s">
        <v>672</v>
      </c>
      <c r="F302" s="98">
        <v>53076898</v>
      </c>
      <c r="G302" s="34">
        <v>45582</v>
      </c>
      <c r="H302" s="98">
        <v>3229420358</v>
      </c>
      <c r="I302" s="36" t="s">
        <v>673</v>
      </c>
      <c r="J302" s="31"/>
      <c r="K302" s="31"/>
      <c r="L302" s="16"/>
      <c r="M302" s="16"/>
      <c r="N302" s="16"/>
      <c r="O302" s="16"/>
      <c r="P302" s="95" t="s">
        <v>674</v>
      </c>
      <c r="Q302" s="39">
        <v>110798</v>
      </c>
      <c r="R302" s="16"/>
      <c r="S302" s="16"/>
      <c r="T302" s="16"/>
      <c r="U302" s="16"/>
      <c r="V302" s="16"/>
      <c r="W302" s="16"/>
      <c r="X302" s="31">
        <v>94</v>
      </c>
      <c r="Y302" s="16"/>
      <c r="Z302" s="32"/>
      <c r="AA302" s="34"/>
      <c r="AB302" s="34">
        <f>_xlfn.XLOOKUP(F302,[1]Contratos_2024!$K:$K,[1]Contratos_2024!$AL:$AL,0)</f>
        <v>0</v>
      </c>
    </row>
    <row r="303" spans="1:28" ht="15" customHeight="1">
      <c r="A303" s="94">
        <f>ROWS($A$2:A303)</f>
        <v>302</v>
      </c>
      <c r="B303" s="94" t="str">
        <f t="shared" si="12"/>
        <v>ROJAS</v>
      </c>
      <c r="C303" s="94" t="str">
        <f t="shared" si="13"/>
        <v>FORERO</v>
      </c>
      <c r="D303" s="94" t="str">
        <f t="shared" si="14"/>
        <v>DIEGO FELIPE</v>
      </c>
      <c r="E303" s="30" t="s">
        <v>675</v>
      </c>
      <c r="F303" s="55">
        <v>80218739</v>
      </c>
      <c r="G303" s="34">
        <v>45582</v>
      </c>
      <c r="H303" s="55">
        <v>3107652947</v>
      </c>
      <c r="I303" s="36" t="s">
        <v>676</v>
      </c>
      <c r="J303" s="31"/>
      <c r="K303" s="31"/>
      <c r="L303" s="16"/>
      <c r="M303" s="16"/>
      <c r="N303" s="16"/>
      <c r="O303" s="16"/>
      <c r="P303" s="95" t="s">
        <v>674</v>
      </c>
      <c r="Q303" s="39">
        <v>120488</v>
      </c>
      <c r="R303" s="16"/>
      <c r="S303" s="16"/>
      <c r="T303" s="16"/>
      <c r="U303" s="16"/>
      <c r="V303" s="16"/>
      <c r="W303" s="16"/>
      <c r="X303" s="31">
        <v>10</v>
      </c>
      <c r="Y303" s="16"/>
      <c r="Z303" s="32"/>
      <c r="AA303" s="34"/>
      <c r="AB303" s="34">
        <f>_xlfn.XLOOKUP(F303,[1]Contratos_2024!$K:$K,[1]Contratos_2024!$AL:$AL,0)</f>
        <v>0</v>
      </c>
    </row>
    <row r="304" spans="1:28" ht="15" customHeight="1">
      <c r="A304" s="94">
        <f>ROWS($A$2:A304)</f>
        <v>303</v>
      </c>
      <c r="B304" s="94" t="str">
        <f t="shared" si="12"/>
        <v>VARGAS</v>
      </c>
      <c r="C304" s="94" t="str">
        <f t="shared" si="13"/>
        <v>DIAZ</v>
      </c>
      <c r="D304" s="94" t="str">
        <f t="shared" si="14"/>
        <v>DIEGO ANDRES</v>
      </c>
      <c r="E304" s="30" t="s">
        <v>677</v>
      </c>
      <c r="F304" s="55">
        <v>74188046</v>
      </c>
      <c r="G304" s="34">
        <v>45582</v>
      </c>
      <c r="H304" s="55">
        <v>3115666718</v>
      </c>
      <c r="I304" s="36" t="s">
        <v>678</v>
      </c>
      <c r="J304" s="31"/>
      <c r="K304" s="31"/>
      <c r="L304" s="16"/>
      <c r="M304" s="16"/>
      <c r="N304" s="16"/>
      <c r="O304" s="16"/>
      <c r="P304" s="95" t="s">
        <v>674</v>
      </c>
      <c r="Q304" s="39">
        <v>106823</v>
      </c>
      <c r="R304" s="16"/>
      <c r="S304" s="16"/>
      <c r="T304" s="16"/>
      <c r="U304" s="16"/>
      <c r="V304" s="16"/>
      <c r="W304" s="16"/>
      <c r="X304" s="31">
        <v>80</v>
      </c>
      <c r="Y304" s="16"/>
      <c r="Z304" s="32"/>
      <c r="AA304" s="34"/>
      <c r="AB304" s="34">
        <f>_xlfn.XLOOKUP(F304,[1]Contratos_2024!$K:$K,[1]Contratos_2024!$AL:$AL,0)</f>
        <v>0</v>
      </c>
    </row>
    <row r="305" spans="1:28" ht="15" customHeight="1">
      <c r="A305" s="94">
        <f>ROWS($A$2:A305)</f>
        <v>304</v>
      </c>
      <c r="B305" s="94" t="str">
        <f t="shared" si="12"/>
        <v>OSORIO</v>
      </c>
      <c r="C305" s="94" t="str">
        <f t="shared" si="13"/>
        <v>PINILLA</v>
      </c>
      <c r="D305" s="94" t="str">
        <f t="shared" si="14"/>
        <v>NELSON RODOLFO</v>
      </c>
      <c r="E305" s="30" t="s">
        <v>679</v>
      </c>
      <c r="F305" s="55">
        <v>79531044</v>
      </c>
      <c r="G305" s="34">
        <v>45582</v>
      </c>
      <c r="H305" s="55">
        <v>3102048779</v>
      </c>
      <c r="I305" s="36" t="s">
        <v>680</v>
      </c>
      <c r="J305" s="31"/>
      <c r="K305" s="31"/>
      <c r="L305" s="16"/>
      <c r="M305" s="16"/>
      <c r="N305" s="16"/>
      <c r="O305" s="16"/>
      <c r="P305" s="95" t="s">
        <v>599</v>
      </c>
      <c r="Q305" s="39">
        <v>107426</v>
      </c>
      <c r="R305" s="16"/>
      <c r="S305" s="16"/>
      <c r="T305" s="16"/>
      <c r="U305" s="16"/>
      <c r="V305" s="16"/>
      <c r="W305" s="16"/>
      <c r="X305" s="31">
        <v>80</v>
      </c>
      <c r="Y305" s="16"/>
      <c r="Z305" s="32"/>
      <c r="AA305" s="34"/>
      <c r="AB305" s="34">
        <f>_xlfn.XLOOKUP(F305,[1]Contratos_2024!$K:$K,[1]Contratos_2024!$AL:$AL,0)</f>
        <v>0</v>
      </c>
    </row>
    <row r="306" spans="1:28" ht="15" customHeight="1">
      <c r="A306" s="94">
        <f>ROWS($A$2:A306)</f>
        <v>305</v>
      </c>
      <c r="B306" s="94" t="str">
        <f t="shared" si="12"/>
        <v>BLANDON</v>
      </c>
      <c r="C306" s="94" t="str">
        <f t="shared" si="13"/>
        <v>ARROYO</v>
      </c>
      <c r="D306" s="94" t="str">
        <f t="shared" si="14"/>
        <v>LEYDER</v>
      </c>
      <c r="E306" s="30" t="s">
        <v>681</v>
      </c>
      <c r="F306" s="55">
        <v>1023940258</v>
      </c>
      <c r="G306" s="34">
        <v>45582</v>
      </c>
      <c r="H306" s="55">
        <v>3123224737</v>
      </c>
      <c r="I306" s="36" t="s">
        <v>682</v>
      </c>
      <c r="J306" s="31"/>
      <c r="K306" s="31"/>
      <c r="L306" s="16"/>
      <c r="M306" s="16"/>
      <c r="N306" s="16"/>
      <c r="O306" s="16"/>
      <c r="P306" s="95" t="s">
        <v>683</v>
      </c>
      <c r="Q306" s="39">
        <v>106121</v>
      </c>
      <c r="R306" s="16"/>
      <c r="S306" s="16"/>
      <c r="T306" s="16"/>
      <c r="U306" s="16"/>
      <c r="V306" s="16"/>
      <c r="W306" s="16"/>
      <c r="X306" s="31">
        <v>80</v>
      </c>
      <c r="Y306" s="16"/>
      <c r="Z306" s="32"/>
      <c r="AA306" s="34"/>
      <c r="AB306" s="34">
        <f>_xlfn.XLOOKUP(F306,[1]Contratos_2024!$K:$K,[1]Contratos_2024!$AL:$AL,0)</f>
        <v>0</v>
      </c>
    </row>
    <row r="307" spans="1:28" ht="15" customHeight="1">
      <c r="A307" s="94">
        <f>ROWS($A$2:A307)</f>
        <v>306</v>
      </c>
      <c r="B307" s="94" t="str">
        <f t="shared" si="12"/>
        <v>TRIVIÑO</v>
      </c>
      <c r="C307" s="94" t="str">
        <f t="shared" si="13"/>
        <v>SILVA</v>
      </c>
      <c r="D307" s="94" t="str">
        <f t="shared" si="14"/>
        <v>MARIA HILDA</v>
      </c>
      <c r="E307" s="30" t="s">
        <v>684</v>
      </c>
      <c r="F307" s="55">
        <v>52749277</v>
      </c>
      <c r="G307" s="34">
        <v>45582</v>
      </c>
      <c r="H307" s="55">
        <v>3193168227</v>
      </c>
      <c r="I307" s="36" t="s">
        <v>685</v>
      </c>
      <c r="J307" s="31"/>
      <c r="K307" s="31"/>
      <c r="L307" s="16"/>
      <c r="M307" s="16"/>
      <c r="N307" s="16"/>
      <c r="O307" s="16"/>
      <c r="P307" s="95" t="s">
        <v>674</v>
      </c>
      <c r="Q307" s="39">
        <v>107941</v>
      </c>
      <c r="R307" s="16"/>
      <c r="S307" s="16"/>
      <c r="T307" s="16"/>
      <c r="U307" s="16"/>
      <c r="V307" s="16"/>
      <c r="W307" s="16"/>
      <c r="X307" s="31">
        <v>33</v>
      </c>
      <c r="Y307" s="16"/>
      <c r="Z307" s="32"/>
      <c r="AA307" s="34"/>
      <c r="AB307" s="34">
        <f>_xlfn.XLOOKUP(F307,[1]Contratos_2024!$K:$K,[1]Contratos_2024!$AL:$AL,0)</f>
        <v>0</v>
      </c>
    </row>
    <row r="308" spans="1:28" ht="15" customHeight="1">
      <c r="A308" s="94">
        <f>ROWS($A$2:A308)</f>
        <v>307</v>
      </c>
      <c r="B308" s="94" t="str">
        <f t="shared" si="12"/>
        <v>RODRIGUEZ</v>
      </c>
      <c r="C308" s="94" t="str">
        <f t="shared" si="13"/>
        <v>GOMEZ</v>
      </c>
      <c r="D308" s="94" t="str">
        <f t="shared" si="14"/>
        <v>DANIELA</v>
      </c>
      <c r="E308" s="97" t="s">
        <v>686</v>
      </c>
      <c r="F308" s="98">
        <v>1012441381</v>
      </c>
      <c r="G308" s="34">
        <v>45582</v>
      </c>
      <c r="H308" s="98">
        <v>3003636988</v>
      </c>
      <c r="I308" s="36" t="s">
        <v>687</v>
      </c>
      <c r="J308" s="31"/>
      <c r="K308" s="31"/>
      <c r="L308" s="16"/>
      <c r="M308" s="16"/>
      <c r="N308" s="16"/>
      <c r="O308" s="16"/>
      <c r="P308" s="95" t="s">
        <v>657</v>
      </c>
      <c r="Q308" s="39">
        <v>109383</v>
      </c>
      <c r="R308" s="16"/>
      <c r="S308" s="16"/>
      <c r="T308" s="16"/>
      <c r="U308" s="16"/>
      <c r="V308" s="16"/>
      <c r="W308" s="16"/>
      <c r="X308" s="31">
        <v>67</v>
      </c>
      <c r="Y308" s="16"/>
      <c r="Z308" s="32"/>
      <c r="AA308" s="34"/>
      <c r="AB308" s="34">
        <f>_xlfn.XLOOKUP(F308,[1]Contratos_2024!$K:$K,[1]Contratos_2024!$AL:$AL,0)</f>
        <v>0</v>
      </c>
    </row>
    <row r="309" spans="1:28" ht="15" customHeight="1">
      <c r="A309" s="94">
        <f>ROWS($A$2:A309)</f>
        <v>308</v>
      </c>
      <c r="B309" s="94" t="str">
        <f t="shared" si="12"/>
        <v>MOYA</v>
      </c>
      <c r="C309" s="94" t="str">
        <f t="shared" si="13"/>
        <v>ZAMUDIO</v>
      </c>
      <c r="D309" s="94" t="str">
        <f t="shared" si="14"/>
        <v>ANDREA DEL PILAR</v>
      </c>
      <c r="E309" s="97" t="s">
        <v>688</v>
      </c>
      <c r="F309" s="98">
        <v>1140859930</v>
      </c>
      <c r="G309" s="34">
        <v>45582</v>
      </c>
      <c r="H309" s="98">
        <v>3127210133</v>
      </c>
      <c r="I309" s="36" t="s">
        <v>689</v>
      </c>
      <c r="J309" s="31"/>
      <c r="K309" s="31"/>
      <c r="L309" s="16"/>
      <c r="M309" s="16"/>
      <c r="N309" s="16"/>
      <c r="O309" s="16"/>
      <c r="P309" s="95" t="s">
        <v>690</v>
      </c>
      <c r="Q309" s="39">
        <v>108429</v>
      </c>
      <c r="R309" s="16"/>
      <c r="S309" s="16"/>
      <c r="T309" s="16"/>
      <c r="U309" s="16"/>
      <c r="V309" s="16"/>
      <c r="W309" s="16"/>
      <c r="X309" s="31">
        <v>41</v>
      </c>
      <c r="Y309" s="16"/>
      <c r="Z309" s="32"/>
      <c r="AA309" s="34"/>
      <c r="AB309" s="34">
        <f>_xlfn.XLOOKUP(F309,[1]Contratos_2024!$K:$K,[1]Contratos_2024!$AL:$AL,0)</f>
        <v>0</v>
      </c>
    </row>
    <row r="310" spans="1:28" ht="15" customHeight="1">
      <c r="A310" s="94">
        <f>ROWS($A$2:A310)</f>
        <v>309</v>
      </c>
      <c r="B310" s="94" t="str">
        <f t="shared" si="12"/>
        <v>PELAYO</v>
      </c>
      <c r="C310" s="94" t="str">
        <f t="shared" si="13"/>
        <v>MERCHAN</v>
      </c>
      <c r="D310" s="94" t="str">
        <f t="shared" si="14"/>
        <v>ANGELA MARIA</v>
      </c>
      <c r="E310" s="30" t="s">
        <v>691</v>
      </c>
      <c r="F310" s="55">
        <v>39747133</v>
      </c>
      <c r="G310" s="34">
        <v>45586</v>
      </c>
      <c r="H310" s="55">
        <v>3115294143</v>
      </c>
      <c r="I310" s="36" t="s">
        <v>124</v>
      </c>
      <c r="J310" s="13" t="s">
        <v>692</v>
      </c>
      <c r="K310" s="31"/>
      <c r="L310" s="16"/>
      <c r="M310" s="16"/>
      <c r="N310" s="16"/>
      <c r="O310" s="16"/>
      <c r="P310" s="95" t="s">
        <v>610</v>
      </c>
      <c r="Q310" s="39">
        <v>119665</v>
      </c>
      <c r="R310" s="16"/>
      <c r="S310" s="16"/>
      <c r="T310" s="16"/>
      <c r="U310" s="16"/>
      <c r="V310" s="16"/>
      <c r="W310" s="16"/>
      <c r="X310" s="31">
        <v>20</v>
      </c>
      <c r="Y310" s="16"/>
      <c r="Z310" s="32"/>
      <c r="AA310" s="34"/>
      <c r="AB310" s="34">
        <f>_xlfn.XLOOKUP(F310,[1]Contratos_2024!$K:$K,[1]Contratos_2024!$AL:$AL,0)</f>
        <v>0</v>
      </c>
    </row>
    <row r="311" spans="1:28" ht="12.75" customHeight="1">
      <c r="A311" s="94">
        <f>ROWS($A$2:A311)</f>
        <v>310</v>
      </c>
      <c r="B311" s="94" t="str">
        <f t="shared" si="12"/>
        <v>RODRIGUEZ</v>
      </c>
      <c r="C311" s="94" t="str">
        <f t="shared" si="13"/>
        <v>ESTUPIÑAN</v>
      </c>
      <c r="D311" s="94" t="str">
        <f t="shared" si="14"/>
        <v>BRYAN ALVEIRO</v>
      </c>
      <c r="E311" s="30" t="s">
        <v>693</v>
      </c>
      <c r="F311" s="55">
        <v>1030661619</v>
      </c>
      <c r="G311" s="34">
        <v>45586</v>
      </c>
      <c r="H311" s="55">
        <v>3202378579</v>
      </c>
      <c r="I311" s="36" t="s">
        <v>694</v>
      </c>
      <c r="J311" s="13" t="s">
        <v>695</v>
      </c>
      <c r="K311" s="31"/>
      <c r="L311" s="16"/>
      <c r="M311" s="16"/>
      <c r="N311" s="16"/>
      <c r="O311" s="16"/>
      <c r="P311" s="95" t="s">
        <v>674</v>
      </c>
      <c r="Q311" s="30" t="s">
        <v>696</v>
      </c>
      <c r="R311" s="16"/>
      <c r="S311" s="16"/>
      <c r="T311" s="16"/>
      <c r="U311" s="16"/>
      <c r="V311" s="16"/>
      <c r="W311" s="16"/>
      <c r="X311" s="31">
        <v>40</v>
      </c>
      <c r="Y311" s="16"/>
      <c r="Z311" s="32"/>
      <c r="AA311" s="34"/>
      <c r="AB311" s="34">
        <f>_xlfn.XLOOKUP(F311,[1]Contratos_2024!$K:$K,[1]Contratos_2024!$AL:$AL,0)</f>
        <v>0</v>
      </c>
    </row>
    <row r="312" spans="1:28" ht="15" customHeight="1">
      <c r="A312" s="94">
        <f>ROWS($A$2:A312)</f>
        <v>311</v>
      </c>
      <c r="B312" s="94" t="str">
        <f t="shared" si="12"/>
        <v>CARVAJAL</v>
      </c>
      <c r="C312" s="94" t="str">
        <f t="shared" si="13"/>
        <v>ROJAS</v>
      </c>
      <c r="D312" s="94" t="str">
        <f t="shared" si="14"/>
        <v>RIGOBERTO</v>
      </c>
      <c r="E312" s="30" t="s">
        <v>697</v>
      </c>
      <c r="F312" s="55">
        <v>1030572504</v>
      </c>
      <c r="G312" s="34">
        <v>45586</v>
      </c>
      <c r="H312" s="55">
        <v>3138234868</v>
      </c>
      <c r="I312" s="36" t="s">
        <v>698</v>
      </c>
      <c r="J312" s="13" t="s">
        <v>699</v>
      </c>
      <c r="K312" s="31"/>
      <c r="L312" s="16"/>
      <c r="M312" s="16"/>
      <c r="N312" s="16"/>
      <c r="O312" s="16"/>
      <c r="P312" s="95" t="s">
        <v>596</v>
      </c>
      <c r="Q312" s="39">
        <v>119820</v>
      </c>
      <c r="R312" s="16"/>
      <c r="S312" s="16"/>
      <c r="T312" s="16"/>
      <c r="U312" s="16"/>
      <c r="V312" s="16"/>
      <c r="W312" s="16"/>
      <c r="X312" s="31">
        <v>16</v>
      </c>
      <c r="Y312" s="16"/>
      <c r="Z312" s="32"/>
      <c r="AA312" s="34">
        <f>_xlfn.XLOOKUP(F312,[1]Contratos_2024!$K:$K,[1]Contratos_2024!$AK:$AK,0)</f>
        <v>45366</v>
      </c>
      <c r="AB312" s="34">
        <f>_xlfn.XLOOKUP(F312,[1]Contratos_2024!$K:$K,[1]Contratos_2024!$AL:$AL,0)</f>
        <v>45549</v>
      </c>
    </row>
    <row r="313" spans="1:28" ht="15" customHeight="1">
      <c r="A313" s="94">
        <f>ROWS($A$2:A313)</f>
        <v>312</v>
      </c>
      <c r="B313" s="94" t="str">
        <f t="shared" si="12"/>
        <v>BONILLA</v>
      </c>
      <c r="C313" s="94" t="str">
        <f t="shared" si="13"/>
        <v>OVIEDA</v>
      </c>
      <c r="D313" s="94" t="str">
        <f t="shared" si="14"/>
        <v>SULY PAOLA</v>
      </c>
      <c r="E313" s="30" t="s">
        <v>700</v>
      </c>
      <c r="F313" s="55">
        <v>1014217413</v>
      </c>
      <c r="G313" s="34">
        <v>45586</v>
      </c>
      <c r="H313" s="55">
        <v>3186719330</v>
      </c>
      <c r="I313" s="36" t="s">
        <v>701</v>
      </c>
      <c r="J313" s="13" t="s">
        <v>702</v>
      </c>
      <c r="K313" s="31"/>
      <c r="L313" s="16"/>
      <c r="M313" s="16"/>
      <c r="N313" s="16"/>
      <c r="O313" s="16"/>
      <c r="P313" s="95" t="s">
        <v>596</v>
      </c>
      <c r="Q313" s="39">
        <v>119820</v>
      </c>
      <c r="R313" s="16"/>
      <c r="S313" s="16"/>
      <c r="T313" s="16"/>
      <c r="U313" s="16"/>
      <c r="V313" s="16"/>
      <c r="W313" s="16"/>
      <c r="X313" s="31">
        <v>10</v>
      </c>
      <c r="Y313" s="16"/>
      <c r="Z313" s="32"/>
      <c r="AA313" s="34"/>
      <c r="AB313" s="34">
        <f>_xlfn.XLOOKUP(F313,[1]Contratos_2024!$K:$K,[1]Contratos_2024!$AL:$AL,0)</f>
        <v>0</v>
      </c>
    </row>
    <row r="314" spans="1:28" ht="15" customHeight="1">
      <c r="A314" s="94">
        <f>ROWS($A$2:A314)</f>
        <v>313</v>
      </c>
      <c r="B314" s="94" t="str">
        <f t="shared" si="12"/>
        <v>LOZANO</v>
      </c>
      <c r="C314" s="94" t="str">
        <f t="shared" si="13"/>
        <v>LEGUIZAMON</v>
      </c>
      <c r="D314" s="94" t="str">
        <f t="shared" si="14"/>
        <v>FABIAN ORLANDO</v>
      </c>
      <c r="E314" s="30" t="s">
        <v>703</v>
      </c>
      <c r="F314" s="55">
        <v>1012386695</v>
      </c>
      <c r="G314" s="34">
        <v>45586</v>
      </c>
      <c r="H314" s="55">
        <v>3212838763</v>
      </c>
      <c r="I314" s="36" t="s">
        <v>704</v>
      </c>
      <c r="J314" s="13" t="s">
        <v>705</v>
      </c>
      <c r="K314" s="31"/>
      <c r="L314" s="16"/>
      <c r="M314" s="16"/>
      <c r="N314" s="16"/>
      <c r="O314" s="16"/>
      <c r="P314" s="95" t="s">
        <v>596</v>
      </c>
      <c r="Q314" s="39">
        <v>119820</v>
      </c>
      <c r="R314" s="16"/>
      <c r="S314" s="16"/>
      <c r="T314" s="16"/>
      <c r="U314" s="16"/>
      <c r="V314" s="16"/>
      <c r="W314" s="16"/>
      <c r="X314" s="31">
        <v>10</v>
      </c>
      <c r="Y314" s="16"/>
      <c r="Z314" s="32"/>
      <c r="AA314" s="34"/>
      <c r="AB314" s="34">
        <f>_xlfn.XLOOKUP(F314,[1]Contratos_2024!$K:$K,[1]Contratos_2024!$AL:$AL,0)</f>
        <v>0</v>
      </c>
    </row>
    <row r="315" spans="1:28" ht="15" customHeight="1">
      <c r="A315" s="94">
        <f>ROWS($A$2:A315)</f>
        <v>314</v>
      </c>
      <c r="B315" s="94" t="str">
        <f t="shared" ref="B315:B376" si="15">LEFT(E315, FIND(" ", E315) - 1)</f>
        <v>HIGUERA</v>
      </c>
      <c r="C315" s="94" t="str">
        <f t="shared" ref="C315:C376" si="16">MID(E315, FIND(" ", E315) + 1, FIND(" ", E315, FIND(" ", E315) + 1) - FIND(" ", E315) - 1)</f>
        <v>HURTADO</v>
      </c>
      <c r="D315" s="94" t="str">
        <f t="shared" ref="D315:D376" si="17">RIGHT(E315, LEN(E315) - FIND(" ", E315, FIND(" ", E315) + 1))</f>
        <v>CHRISTIAN RAUL</v>
      </c>
      <c r="E315" s="30" t="s">
        <v>706</v>
      </c>
      <c r="F315" s="55">
        <v>80853555</v>
      </c>
      <c r="G315" s="34">
        <v>45586</v>
      </c>
      <c r="H315" s="55">
        <v>3202215770</v>
      </c>
      <c r="I315" s="36" t="s">
        <v>707</v>
      </c>
      <c r="J315" s="13" t="s">
        <v>708</v>
      </c>
      <c r="K315" s="31"/>
      <c r="L315" s="16"/>
      <c r="M315" s="16"/>
      <c r="N315" s="16"/>
      <c r="O315" s="16"/>
      <c r="P315" s="95" t="s">
        <v>596</v>
      </c>
      <c r="Q315" s="39">
        <v>105198</v>
      </c>
      <c r="R315" s="16"/>
      <c r="S315" s="16"/>
      <c r="T315" s="16"/>
      <c r="U315" s="16"/>
      <c r="V315" s="16"/>
      <c r="W315" s="16"/>
      <c r="X315" s="31">
        <v>10</v>
      </c>
      <c r="Y315" s="16"/>
      <c r="Z315" s="32"/>
      <c r="AA315" s="34"/>
      <c r="AB315" s="34">
        <f>_xlfn.XLOOKUP(F315,[1]Contratos_2024!$K:$K,[1]Contratos_2024!$AL:$AL,0)</f>
        <v>0</v>
      </c>
    </row>
    <row r="316" spans="1:28" ht="15" customHeight="1">
      <c r="A316" s="94">
        <f>ROWS($A$2:A316)</f>
        <v>315</v>
      </c>
      <c r="B316" s="94" t="str">
        <f t="shared" si="15"/>
        <v>BOHORQUEZ</v>
      </c>
      <c r="C316" s="94" t="str">
        <f t="shared" si="16"/>
        <v>BORDA</v>
      </c>
      <c r="D316" s="94" t="str">
        <f t="shared" si="17"/>
        <v>WENDY LORENA</v>
      </c>
      <c r="E316" s="30" t="s">
        <v>709</v>
      </c>
      <c r="F316" s="55">
        <v>1030601521</v>
      </c>
      <c r="G316" s="34">
        <v>45586</v>
      </c>
      <c r="H316" s="55">
        <v>3114536833</v>
      </c>
      <c r="I316" s="36" t="s">
        <v>710</v>
      </c>
      <c r="J316" s="13"/>
      <c r="K316" s="31"/>
      <c r="L316" s="16"/>
      <c r="M316" s="16"/>
      <c r="N316" s="16"/>
      <c r="O316" s="16"/>
      <c r="P316" s="95" t="s">
        <v>599</v>
      </c>
      <c r="Q316" s="39">
        <v>105200</v>
      </c>
      <c r="R316" s="16"/>
      <c r="S316" s="16"/>
      <c r="T316" s="16"/>
      <c r="U316" s="16"/>
      <c r="V316" s="16"/>
      <c r="W316" s="16"/>
      <c r="X316" s="31">
        <v>10</v>
      </c>
      <c r="Y316" s="16"/>
      <c r="Z316" s="32"/>
      <c r="AA316" s="34"/>
      <c r="AB316" s="34">
        <f>_xlfn.XLOOKUP(F316,[1]Contratos_2024!$K:$K,[1]Contratos_2024!$AL:$AL,0)</f>
        <v>0</v>
      </c>
    </row>
    <row r="317" spans="1:28" ht="15" customHeight="1">
      <c r="A317" s="94">
        <f>ROWS($A$2:A317)</f>
        <v>316</v>
      </c>
      <c r="B317" s="94" t="str">
        <f t="shared" si="15"/>
        <v>GONZALEZ</v>
      </c>
      <c r="C317" s="94" t="str">
        <f t="shared" si="16"/>
        <v>CHAPARRO</v>
      </c>
      <c r="D317" s="94" t="str">
        <f t="shared" si="17"/>
        <v xml:space="preserve">YAHIR JAVIER </v>
      </c>
      <c r="E317" s="30" t="s">
        <v>711</v>
      </c>
      <c r="F317" s="55">
        <v>79972192</v>
      </c>
      <c r="G317" s="34">
        <v>45586</v>
      </c>
      <c r="H317" s="55">
        <v>3164327129</v>
      </c>
      <c r="I317" s="36" t="s">
        <v>712</v>
      </c>
      <c r="J317" s="13" t="s">
        <v>713</v>
      </c>
      <c r="K317" s="31"/>
      <c r="L317" s="16"/>
      <c r="M317" s="16"/>
      <c r="N317" s="16"/>
      <c r="O317" s="16"/>
      <c r="P317" s="95" t="s">
        <v>690</v>
      </c>
      <c r="Q317" s="39">
        <v>105198</v>
      </c>
      <c r="R317" s="16"/>
      <c r="S317" s="16"/>
      <c r="T317" s="16"/>
      <c r="U317" s="16"/>
      <c r="V317" s="16"/>
      <c r="W317" s="16"/>
      <c r="X317" s="31">
        <v>10</v>
      </c>
      <c r="Y317" s="16"/>
      <c r="Z317" s="32"/>
      <c r="AA317" s="34"/>
      <c r="AB317" s="34">
        <f>_xlfn.XLOOKUP(F317,[1]Contratos_2024!$K:$K,[1]Contratos_2024!$AL:$AL,0)</f>
        <v>0</v>
      </c>
    </row>
    <row r="318" spans="1:28" ht="15" customHeight="1">
      <c r="A318" s="94">
        <f>ROWS($A$2:A318)</f>
        <v>317</v>
      </c>
      <c r="B318" s="94" t="str">
        <f t="shared" si="15"/>
        <v>MURCIA</v>
      </c>
      <c r="C318" s="94" t="str">
        <f t="shared" si="16"/>
        <v>PAEZ</v>
      </c>
      <c r="D318" s="94" t="str">
        <f t="shared" si="17"/>
        <v>ELKIN YAMIT</v>
      </c>
      <c r="E318" s="30" t="s">
        <v>714</v>
      </c>
      <c r="F318" s="55">
        <v>1030684103</v>
      </c>
      <c r="G318" s="34">
        <v>45586</v>
      </c>
      <c r="H318" s="55">
        <v>3208880998</v>
      </c>
      <c r="I318" s="36" t="s">
        <v>715</v>
      </c>
      <c r="J318" s="13" t="s">
        <v>716</v>
      </c>
      <c r="K318" s="31"/>
      <c r="L318" s="16"/>
      <c r="M318" s="16"/>
      <c r="N318" s="16"/>
      <c r="O318" s="16"/>
      <c r="P318" s="95" t="s">
        <v>657</v>
      </c>
      <c r="Q318" s="39">
        <v>105200</v>
      </c>
      <c r="R318" s="16"/>
      <c r="S318" s="16"/>
      <c r="T318" s="16"/>
      <c r="U318" s="16"/>
      <c r="V318" s="16"/>
      <c r="W318" s="16"/>
      <c r="X318" s="31">
        <v>10</v>
      </c>
      <c r="Y318" s="16"/>
      <c r="Z318" s="32"/>
      <c r="AA318" s="34"/>
      <c r="AB318" s="34">
        <f>_xlfn.XLOOKUP(F318,[1]Contratos_2024!$K:$K,[1]Contratos_2024!$AL:$AL,0)</f>
        <v>0</v>
      </c>
    </row>
    <row r="319" spans="1:28" ht="15" customHeight="1">
      <c r="A319" s="94">
        <f>ROWS($A$2:A319)</f>
        <v>318</v>
      </c>
      <c r="B319" s="94" t="str">
        <f t="shared" si="15"/>
        <v>NARANJO</v>
      </c>
      <c r="C319" s="94" t="str">
        <f t="shared" si="16"/>
        <v>POVEDA</v>
      </c>
      <c r="D319" s="94" t="str">
        <f t="shared" si="17"/>
        <v>FABIO NELSON</v>
      </c>
      <c r="E319" s="30" t="s">
        <v>717</v>
      </c>
      <c r="F319" s="55">
        <v>1069434188</v>
      </c>
      <c r="G319" s="34">
        <v>45586</v>
      </c>
      <c r="H319" s="55">
        <v>3213939172</v>
      </c>
      <c r="I319" s="36" t="s">
        <v>718</v>
      </c>
      <c r="J319" s="13" t="s">
        <v>719</v>
      </c>
      <c r="K319" s="31"/>
      <c r="L319" s="16"/>
      <c r="M319" s="16"/>
      <c r="N319" s="16"/>
      <c r="O319" s="16"/>
      <c r="P319" s="95" t="s">
        <v>596</v>
      </c>
      <c r="Q319" s="39">
        <v>105198</v>
      </c>
      <c r="R319" s="16"/>
      <c r="S319" s="16"/>
      <c r="T319" s="16"/>
      <c r="U319" s="16"/>
      <c r="V319" s="16"/>
      <c r="W319" s="16"/>
      <c r="X319" s="31">
        <v>10</v>
      </c>
      <c r="Y319" s="16"/>
      <c r="Z319" s="32"/>
      <c r="AA319" s="34"/>
      <c r="AB319" s="34">
        <f>_xlfn.XLOOKUP(F319,[1]Contratos_2024!$K:$K,[1]Contratos_2024!$AL:$AL,0)</f>
        <v>0</v>
      </c>
    </row>
    <row r="320" spans="1:28" ht="15" customHeight="1">
      <c r="A320" s="94">
        <f>ROWS($A$2:A320)</f>
        <v>319</v>
      </c>
      <c r="B320" s="94" t="str">
        <f t="shared" si="15"/>
        <v>CELY</v>
      </c>
      <c r="C320" s="94" t="str">
        <f t="shared" si="16"/>
        <v>HERNANDEZ</v>
      </c>
      <c r="D320" s="94" t="str">
        <f t="shared" si="17"/>
        <v xml:space="preserve">MIGUEL ALEXANDER </v>
      </c>
      <c r="E320" s="30" t="s">
        <v>720</v>
      </c>
      <c r="F320" s="55">
        <v>1030689971</v>
      </c>
      <c r="G320" s="34">
        <v>45586</v>
      </c>
      <c r="H320" s="55">
        <v>3023292174</v>
      </c>
      <c r="I320" s="36" t="s">
        <v>721</v>
      </c>
      <c r="J320" s="13" t="s">
        <v>722</v>
      </c>
      <c r="K320" s="31"/>
      <c r="L320" s="16"/>
      <c r="M320" s="16"/>
      <c r="N320" s="16"/>
      <c r="O320" s="16"/>
      <c r="P320" s="95" t="s">
        <v>596</v>
      </c>
      <c r="Q320" s="39">
        <v>105198</v>
      </c>
      <c r="R320" s="16"/>
      <c r="S320" s="16"/>
      <c r="T320" s="16"/>
      <c r="U320" s="16"/>
      <c r="V320" s="16"/>
      <c r="W320" s="16"/>
      <c r="X320" s="31">
        <v>10</v>
      </c>
      <c r="Y320" s="16"/>
      <c r="Z320" s="32"/>
      <c r="AA320" s="34"/>
      <c r="AB320" s="34">
        <f>_xlfn.XLOOKUP(F320,[1]Contratos_2024!$K:$K,[1]Contratos_2024!$AL:$AL,0)</f>
        <v>0</v>
      </c>
    </row>
    <row r="321" spans="1:28" s="7" customFormat="1" ht="15" hidden="1" customHeight="1">
      <c r="A321" s="6">
        <f>ROWS($A$2:A321)</f>
        <v>320</v>
      </c>
      <c r="B321" s="6" t="str">
        <f t="shared" si="15"/>
        <v>MELO</v>
      </c>
      <c r="C321" s="6" t="str">
        <f t="shared" si="16"/>
        <v>RESTREPO</v>
      </c>
      <c r="D321" s="6" t="str">
        <f t="shared" si="17"/>
        <v>JENNY ALEXANDRA</v>
      </c>
      <c r="E321" s="156" t="s">
        <v>723</v>
      </c>
      <c r="F321" s="157">
        <v>52908455</v>
      </c>
      <c r="G321" s="148">
        <v>45586</v>
      </c>
      <c r="H321" s="157">
        <v>3196106973</v>
      </c>
      <c r="I321" s="160" t="s">
        <v>724</v>
      </c>
      <c r="J321" s="154" t="s">
        <v>725</v>
      </c>
      <c r="K321" s="150"/>
      <c r="L321" s="146"/>
      <c r="M321" s="146"/>
      <c r="N321" s="146"/>
      <c r="O321" s="146"/>
      <c r="P321" s="165" t="s">
        <v>690</v>
      </c>
      <c r="Q321" s="166">
        <v>105198</v>
      </c>
      <c r="R321" s="146"/>
      <c r="S321" s="146"/>
      <c r="T321" s="146"/>
      <c r="U321" s="146"/>
      <c r="V321" s="146"/>
      <c r="W321" s="146" t="s">
        <v>33</v>
      </c>
      <c r="X321" s="150">
        <v>10</v>
      </c>
      <c r="Y321" s="146"/>
      <c r="Z321" s="153"/>
      <c r="AA321" s="148"/>
      <c r="AB321" s="148">
        <f>_xlfn.XLOOKUP(F321,[1]Contratos_2024!$K:$K,[1]Contratos_2024!$AL:$AL,0)</f>
        <v>0</v>
      </c>
    </row>
    <row r="322" spans="1:28" ht="15" customHeight="1">
      <c r="A322" s="94">
        <f>ROWS($A$2:A322)</f>
        <v>321</v>
      </c>
      <c r="B322" s="94" t="str">
        <f t="shared" si="15"/>
        <v>KOWOLL</v>
      </c>
      <c r="C322" s="94" t="str">
        <f t="shared" si="16"/>
        <v>MORENO</v>
      </c>
      <c r="D322" s="94" t="str">
        <f t="shared" si="17"/>
        <v>HEIDY KATHERINE</v>
      </c>
      <c r="E322" s="30" t="s">
        <v>726</v>
      </c>
      <c r="F322" s="55">
        <v>1013655390</v>
      </c>
      <c r="G322" s="34">
        <v>45586</v>
      </c>
      <c r="H322" s="55">
        <v>3044480083</v>
      </c>
      <c r="I322" s="36" t="s">
        <v>727</v>
      </c>
      <c r="J322" s="13" t="s">
        <v>728</v>
      </c>
      <c r="K322" s="31"/>
      <c r="L322" s="16"/>
      <c r="M322" s="16"/>
      <c r="N322" s="16"/>
      <c r="O322" s="16"/>
      <c r="P322" s="95" t="s">
        <v>591</v>
      </c>
      <c r="Q322" s="39">
        <v>106824</v>
      </c>
      <c r="R322" s="16"/>
      <c r="S322" s="16"/>
      <c r="T322" s="16"/>
      <c r="U322" s="16"/>
      <c r="V322" s="16"/>
      <c r="W322" s="16"/>
      <c r="X322" s="31">
        <v>50</v>
      </c>
      <c r="Y322" s="16"/>
      <c r="Z322" s="32"/>
      <c r="AA322" s="34"/>
      <c r="AB322" s="34">
        <f>_xlfn.XLOOKUP(F322,[1]Contratos_2024!$K:$K,[1]Contratos_2024!$AL:$AL,0)</f>
        <v>0</v>
      </c>
    </row>
    <row r="323" spans="1:28" ht="15" customHeight="1">
      <c r="A323" s="94">
        <f>ROWS($A$2:A323)</f>
        <v>322</v>
      </c>
      <c r="B323" s="94" t="str">
        <f t="shared" si="15"/>
        <v>RUEDA</v>
      </c>
      <c r="C323" s="94" t="str">
        <f t="shared" si="16"/>
        <v>MUÑOZ</v>
      </c>
      <c r="D323" s="94" t="str">
        <f t="shared" si="17"/>
        <v>CHRISTIAN HUMBERTO</v>
      </c>
      <c r="E323" s="30" t="s">
        <v>729</v>
      </c>
      <c r="F323" s="55">
        <v>1148944051</v>
      </c>
      <c r="G323" s="34">
        <v>45586</v>
      </c>
      <c r="H323" s="55">
        <v>3123298132</v>
      </c>
      <c r="I323" s="36" t="s">
        <v>730</v>
      </c>
      <c r="J323" s="13" t="s">
        <v>731</v>
      </c>
      <c r="K323" s="31"/>
      <c r="L323" s="16"/>
      <c r="M323" s="16"/>
      <c r="N323" s="16"/>
      <c r="O323" s="16"/>
      <c r="P323" s="95" t="s">
        <v>610</v>
      </c>
      <c r="Q323" s="39">
        <v>111871</v>
      </c>
      <c r="R323" s="16"/>
      <c r="S323" s="16"/>
      <c r="T323" s="16"/>
      <c r="U323" s="16"/>
      <c r="V323" s="16"/>
      <c r="W323" s="16"/>
      <c r="X323" s="31">
        <v>50</v>
      </c>
      <c r="Y323" s="16"/>
      <c r="Z323" s="32"/>
      <c r="AA323" s="34"/>
      <c r="AB323" s="34">
        <f>_xlfn.XLOOKUP(F323,[1]Contratos_2024!$K:$K,[1]Contratos_2024!$AL:$AL,0)</f>
        <v>0</v>
      </c>
    </row>
    <row r="324" spans="1:28" ht="15" customHeight="1">
      <c r="A324" s="94">
        <f>ROWS($A$2:A324)</f>
        <v>323</v>
      </c>
      <c r="B324" s="94" t="str">
        <f t="shared" si="15"/>
        <v>PEÑA</v>
      </c>
      <c r="C324" s="94" t="str">
        <f t="shared" si="16"/>
        <v>CAMARGO</v>
      </c>
      <c r="D324" s="94" t="str">
        <f t="shared" si="17"/>
        <v>JARRIZON GILBERTO</v>
      </c>
      <c r="E324" s="30" t="s">
        <v>732</v>
      </c>
      <c r="F324" s="55">
        <v>1056030815</v>
      </c>
      <c r="G324" s="34">
        <v>45586</v>
      </c>
      <c r="H324" s="55">
        <v>3222341818</v>
      </c>
      <c r="I324" s="36" t="s">
        <v>733</v>
      </c>
      <c r="J324" s="13" t="s">
        <v>734</v>
      </c>
      <c r="K324" s="31"/>
      <c r="L324" s="16"/>
      <c r="M324" s="16"/>
      <c r="N324" s="16"/>
      <c r="O324" s="16"/>
      <c r="P324" s="95" t="s">
        <v>596</v>
      </c>
      <c r="Q324" s="39">
        <v>105198</v>
      </c>
      <c r="R324" s="16"/>
      <c r="S324" s="16"/>
      <c r="T324" s="16"/>
      <c r="U324" s="16"/>
      <c r="V324" s="16"/>
      <c r="W324" s="16"/>
      <c r="X324" s="31">
        <v>12</v>
      </c>
      <c r="Y324" s="16"/>
      <c r="Z324" s="32"/>
      <c r="AA324" s="34"/>
      <c r="AB324" s="34">
        <f>_xlfn.XLOOKUP(F324,[1]Contratos_2024!$K:$K,[1]Contratos_2024!$AL:$AL,0)</f>
        <v>0</v>
      </c>
    </row>
    <row r="325" spans="1:28" ht="15" customHeight="1">
      <c r="A325" s="94">
        <f>ROWS($A$2:A325)</f>
        <v>324</v>
      </c>
      <c r="B325" s="94" t="str">
        <f t="shared" si="15"/>
        <v>GUEVARA</v>
      </c>
      <c r="C325" s="94" t="str">
        <f t="shared" si="16"/>
        <v>HERRERA</v>
      </c>
      <c r="D325" s="94" t="str">
        <f t="shared" si="17"/>
        <v>ANA MARIA</v>
      </c>
      <c r="E325" s="30" t="s">
        <v>735</v>
      </c>
      <c r="F325" s="55">
        <v>1032501608</v>
      </c>
      <c r="G325" s="34">
        <v>45586</v>
      </c>
      <c r="H325" s="55">
        <v>3128084411</v>
      </c>
      <c r="I325" s="36" t="s">
        <v>736</v>
      </c>
      <c r="J325" s="13" t="s">
        <v>737</v>
      </c>
      <c r="K325" s="31"/>
      <c r="L325" s="16"/>
      <c r="M325" s="16"/>
      <c r="N325" s="16"/>
      <c r="O325" s="16"/>
      <c r="P325" s="95" t="s">
        <v>596</v>
      </c>
      <c r="Q325" s="39">
        <v>105200</v>
      </c>
      <c r="R325" s="16"/>
      <c r="S325" s="16"/>
      <c r="T325" s="16"/>
      <c r="U325" s="16"/>
      <c r="V325" s="16"/>
      <c r="W325" s="16"/>
      <c r="X325" s="31">
        <v>19</v>
      </c>
      <c r="Y325" s="16"/>
      <c r="Z325" s="32"/>
      <c r="AA325" s="34"/>
      <c r="AB325" s="34">
        <f>_xlfn.XLOOKUP(F325,[1]Contratos_2024!$K:$K,[1]Contratos_2024!$AL:$AL,0)</f>
        <v>0</v>
      </c>
    </row>
    <row r="326" spans="1:28" ht="15" customHeight="1">
      <c r="A326" s="94">
        <f>ROWS($A$2:A326)</f>
        <v>325</v>
      </c>
      <c r="B326" s="94" t="str">
        <f t="shared" si="15"/>
        <v>SALCEDO</v>
      </c>
      <c r="C326" s="94" t="str">
        <f t="shared" si="16"/>
        <v>LUIS</v>
      </c>
      <c r="D326" s="94" t="str">
        <f t="shared" si="17"/>
        <v xml:space="preserve">ARMANDO </v>
      </c>
      <c r="E326" s="30" t="s">
        <v>738</v>
      </c>
      <c r="F326" s="55">
        <v>79837606</v>
      </c>
      <c r="G326" s="34">
        <v>45586</v>
      </c>
      <c r="H326" s="55">
        <v>3219177629</v>
      </c>
      <c r="I326" s="36" t="s">
        <v>739</v>
      </c>
      <c r="J326" s="13" t="s">
        <v>740</v>
      </c>
      <c r="K326" s="31"/>
      <c r="L326" s="16"/>
      <c r="M326" s="16"/>
      <c r="N326" s="16"/>
      <c r="O326" s="16"/>
      <c r="P326" s="95" t="s">
        <v>610</v>
      </c>
      <c r="Q326" s="39">
        <v>111871</v>
      </c>
      <c r="R326" s="16"/>
      <c r="S326" s="16"/>
      <c r="T326" s="16"/>
      <c r="U326" s="16"/>
      <c r="V326" s="16"/>
      <c r="W326" s="16"/>
      <c r="X326" s="31">
        <v>10</v>
      </c>
      <c r="Y326" s="16"/>
      <c r="Z326" s="32"/>
      <c r="AA326" s="34"/>
      <c r="AB326" s="34">
        <f>_xlfn.XLOOKUP(F326,[1]Contratos_2024!$K:$K,[1]Contratos_2024!$AL:$AL,0)</f>
        <v>0</v>
      </c>
    </row>
    <row r="327" spans="1:28" ht="15" customHeight="1">
      <c r="A327" s="94">
        <f>ROWS($A$2:A327)</f>
        <v>326</v>
      </c>
      <c r="B327" s="94" t="str">
        <f t="shared" si="15"/>
        <v>MAZUERA</v>
      </c>
      <c r="C327" s="94" t="str">
        <f t="shared" si="16"/>
        <v>GONZALEZ</v>
      </c>
      <c r="D327" s="94" t="str">
        <f t="shared" si="17"/>
        <v xml:space="preserve">DANIELA </v>
      </c>
      <c r="E327" s="30" t="s">
        <v>741</v>
      </c>
      <c r="F327" s="55">
        <v>1011088507</v>
      </c>
      <c r="G327" s="34">
        <v>45586</v>
      </c>
      <c r="H327" s="55">
        <v>3128888861</v>
      </c>
      <c r="I327" s="36" t="s">
        <v>742</v>
      </c>
      <c r="J327" s="13" t="s">
        <v>743</v>
      </c>
      <c r="K327" s="31"/>
      <c r="L327" s="16"/>
      <c r="M327" s="16"/>
      <c r="N327" s="16"/>
      <c r="O327" s="16"/>
      <c r="P327" s="95" t="s">
        <v>610</v>
      </c>
      <c r="Q327" s="39">
        <v>107864</v>
      </c>
      <c r="R327" s="16"/>
      <c r="S327" s="16"/>
      <c r="T327" s="16"/>
      <c r="U327" s="16"/>
      <c r="V327" s="16"/>
      <c r="W327" s="16"/>
      <c r="X327" s="31">
        <v>19</v>
      </c>
      <c r="Y327" s="16"/>
      <c r="Z327" s="32"/>
      <c r="AA327" s="34"/>
      <c r="AB327" s="34">
        <f>_xlfn.XLOOKUP(F327,[1]Contratos_2024!$K:$K,[1]Contratos_2024!$AL:$AL,0)</f>
        <v>0</v>
      </c>
    </row>
    <row r="328" spans="1:28" ht="15" customHeight="1">
      <c r="A328" s="94">
        <f>ROWS($A$2:A328)</f>
        <v>327</v>
      </c>
      <c r="B328" s="94" t="str">
        <f t="shared" si="15"/>
        <v>GONZALEZ</v>
      </c>
      <c r="C328" s="94" t="str">
        <f t="shared" si="16"/>
        <v>BOTERO</v>
      </c>
      <c r="D328" s="94" t="str">
        <f t="shared" si="17"/>
        <v>MARIA CAMILA</v>
      </c>
      <c r="E328" s="30" t="s">
        <v>744</v>
      </c>
      <c r="F328" s="55">
        <v>1022447594</v>
      </c>
      <c r="G328" s="34">
        <v>45586</v>
      </c>
      <c r="H328" s="55">
        <v>3195714449</v>
      </c>
      <c r="I328" s="36" t="s">
        <v>745</v>
      </c>
      <c r="J328" s="99" t="s">
        <v>746</v>
      </c>
      <c r="K328" s="31"/>
      <c r="L328" s="16"/>
      <c r="M328" s="16"/>
      <c r="N328" s="16"/>
      <c r="O328" s="16"/>
      <c r="P328" s="95" t="s">
        <v>657</v>
      </c>
      <c r="Q328" s="39">
        <v>105200</v>
      </c>
      <c r="R328" s="16"/>
      <c r="S328" s="16"/>
      <c r="T328" s="16"/>
      <c r="U328" s="16"/>
      <c r="V328" s="16"/>
      <c r="W328" s="16"/>
      <c r="X328" s="31">
        <v>26</v>
      </c>
      <c r="Y328" s="16"/>
      <c r="Z328" s="32"/>
      <c r="AA328" s="34"/>
      <c r="AB328" s="34">
        <f>_xlfn.XLOOKUP(F328,[1]Contratos_2024!$K:$K,[1]Contratos_2024!$AL:$AL,0)</f>
        <v>0</v>
      </c>
    </row>
    <row r="329" spans="1:28" ht="15" customHeight="1">
      <c r="A329" s="94">
        <f>ROWS($A$2:A329)</f>
        <v>328</v>
      </c>
      <c r="B329" s="94" t="str">
        <f t="shared" si="15"/>
        <v>TARAZONA</v>
      </c>
      <c r="C329" s="94" t="str">
        <f t="shared" si="16"/>
        <v>BUITRAGO</v>
      </c>
      <c r="D329" s="94" t="str">
        <f t="shared" si="17"/>
        <v>LENGHEL DANIEL</v>
      </c>
      <c r="E329" s="30" t="s">
        <v>747</v>
      </c>
      <c r="F329" s="55">
        <v>1030690649</v>
      </c>
      <c r="G329" s="34">
        <v>45586</v>
      </c>
      <c r="H329" s="55">
        <v>3108551388</v>
      </c>
      <c r="I329" s="36" t="s">
        <v>748</v>
      </c>
      <c r="J329" s="13" t="s">
        <v>749</v>
      </c>
      <c r="K329" s="31"/>
      <c r="L329" s="16"/>
      <c r="M329" s="16"/>
      <c r="N329" s="16"/>
      <c r="O329" s="16"/>
      <c r="P329" s="95" t="s">
        <v>596</v>
      </c>
      <c r="Q329" s="39">
        <v>105198</v>
      </c>
      <c r="R329" s="16"/>
      <c r="S329" s="16"/>
      <c r="T329" s="16"/>
      <c r="U329" s="16"/>
      <c r="V329" s="16"/>
      <c r="W329" s="16"/>
      <c r="X329" s="31">
        <v>14</v>
      </c>
      <c r="Y329" s="16"/>
      <c r="Z329" s="32"/>
      <c r="AA329" s="34"/>
      <c r="AB329" s="34">
        <f>_xlfn.XLOOKUP(F329,[1]Contratos_2024!$K:$K,[1]Contratos_2024!$AL:$AL,0)</f>
        <v>0</v>
      </c>
    </row>
    <row r="330" spans="1:28" ht="15" customHeight="1">
      <c r="A330" s="94">
        <f>ROWS($A$2:A330)</f>
        <v>329</v>
      </c>
      <c r="B330" s="94" t="str">
        <f t="shared" si="15"/>
        <v>CARDENAS</v>
      </c>
      <c r="C330" s="94" t="str">
        <f t="shared" si="16"/>
        <v>GARZON</v>
      </c>
      <c r="D330" s="94" t="str">
        <f t="shared" si="17"/>
        <v xml:space="preserve">YESID ANDRES </v>
      </c>
      <c r="E330" s="30" t="s">
        <v>750</v>
      </c>
      <c r="F330" s="55">
        <v>80125452</v>
      </c>
      <c r="G330" s="34">
        <v>45586</v>
      </c>
      <c r="H330" s="55">
        <v>3124372861</v>
      </c>
      <c r="I330" s="36" t="s">
        <v>751</v>
      </c>
      <c r="J330" s="13" t="s">
        <v>752</v>
      </c>
      <c r="K330" s="31"/>
      <c r="L330" s="16"/>
      <c r="M330" s="16"/>
      <c r="N330" s="16"/>
      <c r="O330" s="16"/>
      <c r="P330" s="95" t="s">
        <v>599</v>
      </c>
      <c r="Q330" s="39">
        <v>105198</v>
      </c>
      <c r="R330" s="16"/>
      <c r="S330" s="16"/>
      <c r="T330" s="16"/>
      <c r="U330" s="16"/>
      <c r="V330" s="16"/>
      <c r="W330" s="16"/>
      <c r="X330" s="31">
        <v>14</v>
      </c>
      <c r="Y330" s="16"/>
      <c r="Z330" s="32"/>
      <c r="AA330" s="34"/>
      <c r="AB330" s="34">
        <f>_xlfn.XLOOKUP(F330,[1]Contratos_2024!$K:$K,[1]Contratos_2024!$AL:$AL,0)</f>
        <v>0</v>
      </c>
    </row>
    <row r="331" spans="1:28" ht="15" customHeight="1">
      <c r="A331" s="94">
        <f>ROWS($A$2:A331)</f>
        <v>330</v>
      </c>
      <c r="B331" s="94" t="str">
        <f t="shared" si="15"/>
        <v>NEIRA</v>
      </c>
      <c r="C331" s="94" t="str">
        <f t="shared" si="16"/>
        <v>VARGAS</v>
      </c>
      <c r="D331" s="94" t="str">
        <f t="shared" si="17"/>
        <v>PEDRO FERNANDO</v>
      </c>
      <c r="E331" s="30" t="s">
        <v>753</v>
      </c>
      <c r="F331" s="55">
        <v>79298352</v>
      </c>
      <c r="G331" s="34">
        <v>45586</v>
      </c>
      <c r="H331" s="55">
        <v>3107887005</v>
      </c>
      <c r="I331" s="36" t="s">
        <v>238</v>
      </c>
      <c r="J331" s="13" t="s">
        <v>754</v>
      </c>
      <c r="K331" s="31"/>
      <c r="L331" s="16"/>
      <c r="M331" s="16"/>
      <c r="N331" s="16"/>
      <c r="O331" s="16"/>
      <c r="P331" s="95"/>
      <c r="Q331" s="39">
        <v>119961</v>
      </c>
      <c r="R331" s="16"/>
      <c r="S331" s="16"/>
      <c r="T331" s="16"/>
      <c r="U331" s="16"/>
      <c r="V331" s="16"/>
      <c r="W331" s="16"/>
      <c r="X331" s="31">
        <v>14</v>
      </c>
      <c r="Y331" s="16"/>
      <c r="Z331" s="32"/>
      <c r="AA331" s="34"/>
      <c r="AB331" s="34">
        <f>_xlfn.XLOOKUP(F331,[1]Contratos_2024!$K:$K,[1]Contratos_2024!$AL:$AL,0)</f>
        <v>0</v>
      </c>
    </row>
    <row r="332" spans="1:28" ht="15" customHeight="1">
      <c r="A332" s="94">
        <f>ROWS($A$2:A332)</f>
        <v>331</v>
      </c>
      <c r="B332" s="94" t="str">
        <f t="shared" si="15"/>
        <v>POVEDA</v>
      </c>
      <c r="C332" s="94" t="str">
        <f t="shared" si="16"/>
        <v>PINTO</v>
      </c>
      <c r="D332" s="94" t="str">
        <f t="shared" si="17"/>
        <v>REIVEN ORLANDO</v>
      </c>
      <c r="E332" s="30" t="s">
        <v>755</v>
      </c>
      <c r="F332" s="55">
        <v>1030646971</v>
      </c>
      <c r="G332" s="34">
        <v>45586</v>
      </c>
      <c r="H332" s="55" t="s">
        <v>756</v>
      </c>
      <c r="I332" s="36" t="s">
        <v>757</v>
      </c>
      <c r="J332" s="13"/>
      <c r="K332" s="31"/>
      <c r="L332" s="16"/>
      <c r="M332" s="16"/>
      <c r="N332" s="16"/>
      <c r="O332" s="16"/>
      <c r="P332" s="95" t="s">
        <v>596</v>
      </c>
      <c r="Q332" s="39">
        <v>104056</v>
      </c>
      <c r="R332" s="16"/>
      <c r="S332" s="16"/>
      <c r="T332" s="16"/>
      <c r="U332" s="16"/>
      <c r="V332" s="16"/>
      <c r="W332" s="16"/>
      <c r="X332" s="31">
        <v>14</v>
      </c>
      <c r="Y332" s="16"/>
      <c r="Z332" s="32"/>
      <c r="AA332" s="34"/>
      <c r="AB332" s="34">
        <f>_xlfn.XLOOKUP(F332,[1]Contratos_2024!$K:$K,[1]Contratos_2024!$AL:$AL,0)</f>
        <v>0</v>
      </c>
    </row>
    <row r="333" spans="1:28" ht="15" customHeight="1">
      <c r="A333" s="94">
        <f>ROWS($A$2:A333)</f>
        <v>332</v>
      </c>
      <c r="B333" s="94" t="str">
        <f t="shared" si="15"/>
        <v>SIABATO</v>
      </c>
      <c r="C333" s="94" t="str">
        <f t="shared" si="16"/>
        <v>ROA</v>
      </c>
      <c r="D333" s="94" t="str">
        <f t="shared" si="17"/>
        <v>JOSE ERNESTO</v>
      </c>
      <c r="E333" s="30" t="s">
        <v>758</v>
      </c>
      <c r="F333" s="55">
        <v>79495784</v>
      </c>
      <c r="G333" s="34">
        <v>45586</v>
      </c>
      <c r="H333" s="55" t="s">
        <v>759</v>
      </c>
      <c r="I333" s="36" t="s">
        <v>760</v>
      </c>
      <c r="J333" s="13" t="s">
        <v>761</v>
      </c>
      <c r="K333" s="31"/>
      <c r="L333" s="16"/>
      <c r="M333" s="16"/>
      <c r="N333" s="16"/>
      <c r="O333" s="16"/>
      <c r="P333" s="95" t="s">
        <v>690</v>
      </c>
      <c r="Q333" s="39">
        <v>107112</v>
      </c>
      <c r="R333" s="16"/>
      <c r="S333" s="16"/>
      <c r="T333" s="16"/>
      <c r="U333" s="16"/>
      <c r="V333" s="16"/>
      <c r="W333" s="16"/>
      <c r="X333" s="31">
        <v>14</v>
      </c>
      <c r="Y333" s="16"/>
      <c r="Z333" s="32"/>
      <c r="AA333" s="34"/>
      <c r="AB333" s="34">
        <f>_xlfn.XLOOKUP(F333,[1]Contratos_2024!$K:$K,[1]Contratos_2024!$AL:$AL,0)</f>
        <v>0</v>
      </c>
    </row>
    <row r="334" spans="1:28" ht="15" customHeight="1">
      <c r="A334" s="94">
        <f>ROWS($A$2:A334)</f>
        <v>333</v>
      </c>
      <c r="B334" s="94" t="str">
        <f t="shared" si="15"/>
        <v>FIGUEROA</v>
      </c>
      <c r="C334" s="94" t="str">
        <f t="shared" si="16"/>
        <v>CARRANZA</v>
      </c>
      <c r="D334" s="94" t="str">
        <f t="shared" si="17"/>
        <v>ANDREA</v>
      </c>
      <c r="E334" s="30" t="s">
        <v>762</v>
      </c>
      <c r="F334" s="55">
        <v>1024481448</v>
      </c>
      <c r="G334" s="34">
        <v>45586</v>
      </c>
      <c r="H334" s="55">
        <v>3219538147</v>
      </c>
      <c r="I334" s="36" t="s">
        <v>763</v>
      </c>
      <c r="J334" s="13" t="s">
        <v>764</v>
      </c>
      <c r="K334" s="31"/>
      <c r="L334" s="16"/>
      <c r="M334" s="16"/>
      <c r="N334" s="16"/>
      <c r="O334" s="16"/>
      <c r="P334" s="95" t="s">
        <v>599</v>
      </c>
      <c r="Q334" s="39">
        <v>110642</v>
      </c>
      <c r="R334" s="16"/>
      <c r="S334" s="16"/>
      <c r="T334" s="16"/>
      <c r="U334" s="16"/>
      <c r="V334" s="16"/>
      <c r="W334" s="16"/>
      <c r="X334" s="31">
        <v>14</v>
      </c>
      <c r="Y334" s="16"/>
      <c r="Z334" s="32"/>
      <c r="AA334" s="34"/>
      <c r="AB334" s="34">
        <f>_xlfn.XLOOKUP(F334,[1]Contratos_2024!$K:$K,[1]Contratos_2024!$AL:$AL,0)</f>
        <v>0</v>
      </c>
    </row>
    <row r="335" spans="1:28" ht="15" customHeight="1">
      <c r="A335" s="94">
        <f>ROWS($A$2:A335)</f>
        <v>334</v>
      </c>
      <c r="B335" s="94" t="str">
        <f t="shared" si="15"/>
        <v>FRANCO</v>
      </c>
      <c r="C335" s="94" t="str">
        <f t="shared" si="16"/>
        <v>PUENTES</v>
      </c>
      <c r="D335" s="94" t="str">
        <f t="shared" si="17"/>
        <v>RUTH ESTHER</v>
      </c>
      <c r="E335" s="30" t="s">
        <v>765</v>
      </c>
      <c r="F335" s="55">
        <v>52931375</v>
      </c>
      <c r="G335" s="34">
        <v>45586</v>
      </c>
      <c r="H335" s="55" t="s">
        <v>766</v>
      </c>
      <c r="I335" s="36" t="s">
        <v>767</v>
      </c>
      <c r="J335" s="13" t="s">
        <v>768</v>
      </c>
      <c r="K335" s="31"/>
      <c r="L335" s="16"/>
      <c r="M335" s="16"/>
      <c r="N335" s="16"/>
      <c r="O335" s="16"/>
      <c r="P335" s="95" t="s">
        <v>596</v>
      </c>
      <c r="Q335" s="39">
        <v>105859</v>
      </c>
      <c r="R335" s="16"/>
      <c r="S335" s="16"/>
      <c r="T335" s="16"/>
      <c r="U335" s="16"/>
      <c r="V335" s="16"/>
      <c r="W335" s="16"/>
      <c r="X335" s="31">
        <v>14</v>
      </c>
      <c r="Y335" s="16"/>
      <c r="Z335" s="32"/>
      <c r="AA335" s="34"/>
      <c r="AB335" s="34">
        <f>_xlfn.XLOOKUP(F335,[1]Contratos_2024!$K:$K,[1]Contratos_2024!$AL:$AL,0)</f>
        <v>0</v>
      </c>
    </row>
    <row r="336" spans="1:28" ht="15" customHeight="1">
      <c r="A336" s="94">
        <f>ROWS($A$2:A336)</f>
        <v>335</v>
      </c>
      <c r="B336" s="94" t="str">
        <f t="shared" si="15"/>
        <v>REYES</v>
      </c>
      <c r="C336" s="94" t="str">
        <f t="shared" si="16"/>
        <v>BERDUGO</v>
      </c>
      <c r="D336" s="94" t="str">
        <f t="shared" si="17"/>
        <v>YASMIN AURORA</v>
      </c>
      <c r="E336" s="30" t="s">
        <v>769</v>
      </c>
      <c r="F336" s="55">
        <v>52546845</v>
      </c>
      <c r="G336" s="34">
        <v>45586</v>
      </c>
      <c r="H336" s="55">
        <v>3057534910</v>
      </c>
      <c r="I336" s="36" t="s">
        <v>770</v>
      </c>
      <c r="J336" s="13" t="s">
        <v>771</v>
      </c>
      <c r="K336" s="31"/>
      <c r="L336" s="16"/>
      <c r="M336" s="16"/>
      <c r="N336" s="16"/>
      <c r="O336" s="16"/>
      <c r="P336" s="95" t="s">
        <v>674</v>
      </c>
      <c r="Q336" s="39">
        <v>110638</v>
      </c>
      <c r="R336" s="16"/>
      <c r="S336" s="16"/>
      <c r="T336" s="16"/>
      <c r="U336" s="16"/>
      <c r="V336" s="16"/>
      <c r="W336" s="16"/>
      <c r="X336" s="31">
        <v>14</v>
      </c>
      <c r="Y336" s="16"/>
      <c r="Z336" s="32"/>
      <c r="AA336" s="34"/>
      <c r="AB336" s="34">
        <f>_xlfn.XLOOKUP(F336,[1]Contratos_2024!$K:$K,[1]Contratos_2024!$AL:$AL,0)</f>
        <v>0</v>
      </c>
    </row>
    <row r="337" spans="1:28" s="9" customFormat="1" ht="15" hidden="1" customHeight="1">
      <c r="A337" s="93">
        <f>ROWS($A$2:A337)</f>
        <v>336</v>
      </c>
      <c r="B337" s="93" t="str">
        <f t="shared" si="15"/>
        <v>MOLINA</v>
      </c>
      <c r="C337" s="93" t="str">
        <f t="shared" si="16"/>
        <v>JUAN</v>
      </c>
      <c r="D337" s="93" t="str">
        <f t="shared" si="17"/>
        <v xml:space="preserve">CAMILO </v>
      </c>
      <c r="E337" s="29" t="s">
        <v>772</v>
      </c>
      <c r="F337" s="197">
        <v>1032417443</v>
      </c>
      <c r="G337" s="35">
        <v>45586</v>
      </c>
      <c r="H337" s="197">
        <v>3115383316</v>
      </c>
      <c r="I337" s="198" t="s">
        <v>773</v>
      </c>
      <c r="J337" s="13" t="s">
        <v>774</v>
      </c>
      <c r="K337" s="31"/>
      <c r="L337" s="16"/>
      <c r="M337" s="16" t="s">
        <v>104</v>
      </c>
      <c r="N337" s="16"/>
      <c r="O337" s="16"/>
      <c r="P337" s="95" t="s">
        <v>610</v>
      </c>
      <c r="Q337" s="199">
        <v>119665</v>
      </c>
      <c r="R337" s="25"/>
      <c r="S337" s="25"/>
      <c r="T337" s="25"/>
      <c r="U337" s="25"/>
      <c r="V337" s="25"/>
      <c r="W337" s="25"/>
      <c r="X337" s="26">
        <v>25</v>
      </c>
      <c r="Y337" s="25"/>
      <c r="Z337" s="27"/>
      <c r="AA337" s="35">
        <f>_xlfn.XLOOKUP(F337,[1]Contratos_2024!$K:$K,[1]Contratos_2024!$AK:$AK,0)</f>
        <v>45463</v>
      </c>
      <c r="AB337" s="35">
        <f>_xlfn.XLOOKUP(F337,[1]Contratos_2024!$K:$K,[1]Contratos_2024!$AL:$AL,0)</f>
        <v>45584</v>
      </c>
    </row>
    <row r="338" spans="1:28" ht="15" customHeight="1">
      <c r="A338" s="94">
        <f>ROWS($A$2:A338)</f>
        <v>337</v>
      </c>
      <c r="B338" s="94" t="str">
        <f t="shared" si="15"/>
        <v>CONTRERAS</v>
      </c>
      <c r="C338" s="94" t="str">
        <f t="shared" si="16"/>
        <v>NOVOA</v>
      </c>
      <c r="D338" s="94" t="str">
        <f t="shared" si="17"/>
        <v xml:space="preserve">OSCAR GIOVANNY </v>
      </c>
      <c r="E338" s="16" t="s">
        <v>775</v>
      </c>
      <c r="F338" s="54">
        <v>11413532</v>
      </c>
      <c r="G338" s="34">
        <v>45590</v>
      </c>
      <c r="H338" s="62">
        <v>3118580630</v>
      </c>
      <c r="I338" s="31" t="s">
        <v>776</v>
      </c>
      <c r="J338" s="31"/>
      <c r="K338" s="31" t="s">
        <v>777</v>
      </c>
      <c r="L338" s="16"/>
      <c r="M338" s="16"/>
      <c r="N338" s="16"/>
      <c r="O338" s="16"/>
      <c r="P338" s="45">
        <v>7740000</v>
      </c>
      <c r="Q338" s="39">
        <v>120818</v>
      </c>
      <c r="R338" s="16"/>
      <c r="S338" s="16"/>
      <c r="T338" s="16"/>
      <c r="U338" s="16"/>
      <c r="V338" s="16"/>
      <c r="W338" s="16"/>
      <c r="X338" s="31">
        <v>47</v>
      </c>
      <c r="Y338" s="16"/>
      <c r="Z338" s="32"/>
      <c r="AA338" s="34"/>
      <c r="AB338" s="34">
        <f>_xlfn.XLOOKUP(F338,[1]Contratos_2024!$K:$K,[1]Contratos_2024!$AL:$AL,0)</f>
        <v>0</v>
      </c>
    </row>
    <row r="339" spans="1:28" ht="15" customHeight="1">
      <c r="A339" s="94">
        <f>ROWS($A$2:A339)</f>
        <v>338</v>
      </c>
      <c r="B339" s="94" t="str">
        <f t="shared" si="15"/>
        <v>PUENTES</v>
      </c>
      <c r="C339" s="94" t="str">
        <f t="shared" si="16"/>
        <v>PARDO</v>
      </c>
      <c r="D339" s="94" t="str">
        <f t="shared" si="17"/>
        <v xml:space="preserve">MAGDA PATRICIA </v>
      </c>
      <c r="E339" s="16" t="s">
        <v>778</v>
      </c>
      <c r="F339" s="54">
        <v>52519358</v>
      </c>
      <c r="G339" s="34">
        <v>45560</v>
      </c>
      <c r="H339" s="62">
        <v>3229430272</v>
      </c>
      <c r="I339" s="31"/>
      <c r="J339" s="31"/>
      <c r="K339" s="31"/>
      <c r="L339" s="16"/>
      <c r="M339" s="16"/>
      <c r="N339" s="16"/>
      <c r="O339" s="16"/>
      <c r="P339" s="45"/>
      <c r="Q339" s="33">
        <v>119459</v>
      </c>
      <c r="R339" s="16"/>
      <c r="S339" s="16"/>
      <c r="T339" s="16"/>
      <c r="U339" s="16"/>
      <c r="V339" s="16"/>
      <c r="W339" s="16"/>
      <c r="X339" s="31">
        <v>19</v>
      </c>
      <c r="Y339" s="16"/>
      <c r="Z339" s="32"/>
      <c r="AA339" s="34"/>
      <c r="AB339" s="34">
        <f>_xlfn.XLOOKUP(F339,[1]Contratos_2024!$K:$K,[1]Contratos_2024!$AL:$AL,0)</f>
        <v>0</v>
      </c>
    </row>
    <row r="340" spans="1:28" ht="15" customHeight="1">
      <c r="A340" s="94">
        <f>ROWS($A$2:A340)</f>
        <v>339</v>
      </c>
      <c r="B340" s="94" t="str">
        <f t="shared" si="15"/>
        <v>RIOFRIO</v>
      </c>
      <c r="C340" s="94" t="str">
        <f t="shared" si="16"/>
        <v>VERNAZA</v>
      </c>
      <c r="D340" s="94" t="str">
        <f t="shared" si="17"/>
        <v xml:space="preserve">BORIS FERNANDO </v>
      </c>
      <c r="E340" s="16" t="s">
        <v>779</v>
      </c>
      <c r="F340" s="54">
        <v>1012347020</v>
      </c>
      <c r="G340" s="34">
        <v>45561</v>
      </c>
      <c r="H340" s="62">
        <v>3142624280</v>
      </c>
      <c r="I340" s="31"/>
      <c r="J340" s="31"/>
      <c r="K340" s="31"/>
      <c r="L340" s="16"/>
      <c r="M340" s="16"/>
      <c r="N340" s="16"/>
      <c r="O340" s="16"/>
      <c r="P340" s="45"/>
      <c r="Q340" s="33">
        <v>119665</v>
      </c>
      <c r="R340" s="16"/>
      <c r="S340" s="16"/>
      <c r="T340" s="16"/>
      <c r="U340" s="16"/>
      <c r="V340" s="16"/>
      <c r="W340" s="16"/>
      <c r="X340" s="31">
        <v>16</v>
      </c>
      <c r="Y340" s="16"/>
      <c r="Z340" s="32"/>
      <c r="AA340" s="34">
        <f>_xlfn.XLOOKUP(F340,[1]Contratos_2024!$K:$K,[1]Contratos_2024!$AK:$AK,0)</f>
        <v>45429</v>
      </c>
      <c r="AB340" s="34">
        <f>_xlfn.XLOOKUP(F340,[1]Contratos_2024!$K:$K,[1]Contratos_2024!$AL:$AL,0)</f>
        <v>45551</v>
      </c>
    </row>
    <row r="341" spans="1:28" s="7" customFormat="1" ht="15" hidden="1" customHeight="1">
      <c r="A341" s="6">
        <f>ROWS($A$2:A341)</f>
        <v>340</v>
      </c>
      <c r="B341" s="6" t="str">
        <f t="shared" si="15"/>
        <v>GARCIA</v>
      </c>
      <c r="C341" s="6" t="str">
        <f t="shared" si="16"/>
        <v>GARCIA</v>
      </c>
      <c r="D341" s="6" t="str">
        <f t="shared" si="17"/>
        <v>DIANA MARCELA</v>
      </c>
      <c r="E341" s="146" t="s">
        <v>780</v>
      </c>
      <c r="F341" s="147" t="s">
        <v>781</v>
      </c>
      <c r="G341" s="148">
        <v>45517</v>
      </c>
      <c r="H341" s="149">
        <v>3166823406</v>
      </c>
      <c r="I341" s="150"/>
      <c r="J341" s="150"/>
      <c r="K341" s="150"/>
      <c r="L341" s="146"/>
      <c r="M341" s="146"/>
      <c r="N341" s="146"/>
      <c r="O341" s="146"/>
      <c r="P341" s="151"/>
      <c r="Q341" s="152">
        <v>116986</v>
      </c>
      <c r="R341" s="146"/>
      <c r="S341" s="146"/>
      <c r="T341" s="146"/>
      <c r="U341" s="146"/>
      <c r="V341" s="146"/>
      <c r="W341" s="146" t="s">
        <v>33</v>
      </c>
      <c r="X341" s="150">
        <v>20</v>
      </c>
      <c r="Y341" s="146"/>
      <c r="Z341" s="153"/>
      <c r="AA341" s="148"/>
      <c r="AB341" s="148">
        <f>_xlfn.XLOOKUP(F341,[1]Contratos_2024!$K:$K,[1]Contratos_2024!$AL:$AL,0)</f>
        <v>0</v>
      </c>
    </row>
    <row r="342" spans="1:28" ht="15" customHeight="1">
      <c r="A342" s="94">
        <f>ROWS($A$2:A342)</f>
        <v>341</v>
      </c>
      <c r="B342" s="94" t="str">
        <f t="shared" si="15"/>
        <v>VALBUENA</v>
      </c>
      <c r="C342" s="94" t="str">
        <f t="shared" si="16"/>
        <v>POLANIA</v>
      </c>
      <c r="D342" s="94" t="str">
        <f t="shared" si="17"/>
        <v xml:space="preserve">ANDRES </v>
      </c>
      <c r="E342" s="16" t="s">
        <v>782</v>
      </c>
      <c r="F342" s="54">
        <v>80149634</v>
      </c>
      <c r="G342" s="34">
        <v>45561</v>
      </c>
      <c r="H342" s="62">
        <v>3214165455</v>
      </c>
      <c r="I342" s="31"/>
      <c r="J342" s="31"/>
      <c r="K342" s="31"/>
      <c r="L342" s="16"/>
      <c r="M342" s="16"/>
      <c r="N342" s="16"/>
      <c r="O342" s="16"/>
      <c r="P342" s="45"/>
      <c r="Q342" s="33">
        <v>117070</v>
      </c>
      <c r="R342" s="16"/>
      <c r="S342" s="16"/>
      <c r="T342" s="16"/>
      <c r="U342" s="16"/>
      <c r="V342" s="16"/>
      <c r="W342" s="16"/>
      <c r="X342" s="31">
        <v>16</v>
      </c>
      <c r="Y342" s="16"/>
      <c r="Z342" s="32"/>
      <c r="AA342" s="34">
        <f>_xlfn.XLOOKUP(F342,[1]Contratos_2024!$K:$K,[1]Contratos_2024!$AK:$AK,0)</f>
        <v>45468</v>
      </c>
      <c r="AB342" s="34">
        <f>_xlfn.XLOOKUP(F342,[1]Contratos_2024!$K:$K,[1]Contratos_2024!$AL:$AL,0)</f>
        <v>45650</v>
      </c>
    </row>
    <row r="343" spans="1:28" s="11" customFormat="1" ht="15" customHeight="1">
      <c r="A343" s="94">
        <f>ROWS($A$2:A343)</f>
        <v>342</v>
      </c>
      <c r="B343" s="94" t="str">
        <f t="shared" si="15"/>
        <v>RUIZ</v>
      </c>
      <c r="C343" s="94" t="str">
        <f t="shared" si="16"/>
        <v>RAMOS</v>
      </c>
      <c r="D343" s="94" t="str">
        <f t="shared" si="17"/>
        <v xml:space="preserve">NESTOR GIOVANNI </v>
      </c>
      <c r="E343" s="16" t="s">
        <v>783</v>
      </c>
      <c r="F343" s="54"/>
      <c r="G343" s="34">
        <v>45517</v>
      </c>
      <c r="H343" s="62">
        <v>3138926523</v>
      </c>
      <c r="I343" s="31"/>
      <c r="J343" s="31"/>
      <c r="K343" s="31"/>
      <c r="L343" s="16"/>
      <c r="M343" s="16"/>
      <c r="N343" s="16"/>
      <c r="O343" s="16"/>
      <c r="P343" s="45"/>
      <c r="Q343" s="33">
        <v>120423</v>
      </c>
      <c r="R343" s="16"/>
      <c r="S343" s="16"/>
      <c r="T343" s="16"/>
      <c r="U343" s="16"/>
      <c r="V343" s="16"/>
      <c r="W343" s="16"/>
      <c r="X343" s="31">
        <v>10</v>
      </c>
      <c r="Y343" s="16"/>
      <c r="Z343" s="32"/>
      <c r="AA343" s="34"/>
      <c r="AB343" s="34">
        <f>_xlfn.XLOOKUP(F343,[1]Contratos_2024!$K:$K,[1]Contratos_2024!$AL:$AL,0)</f>
        <v>0</v>
      </c>
    </row>
    <row r="344" spans="1:28" s="7" customFormat="1" ht="15" hidden="1" customHeight="1">
      <c r="A344" s="6">
        <f>ROWS($A$2:A344)</f>
        <v>343</v>
      </c>
      <c r="B344" s="6" t="str">
        <f t="shared" si="15"/>
        <v>ECHEVERRY</v>
      </c>
      <c r="C344" s="6" t="str">
        <f t="shared" si="16"/>
        <v>LOMBANA</v>
      </c>
      <c r="D344" s="6" t="str">
        <f t="shared" si="17"/>
        <v xml:space="preserve">LINA MARIA </v>
      </c>
      <c r="E344" s="146" t="s">
        <v>784</v>
      </c>
      <c r="F344" s="147">
        <v>53115076</v>
      </c>
      <c r="G344" s="148">
        <v>45590</v>
      </c>
      <c r="H344" s="149">
        <v>3208759518</v>
      </c>
      <c r="I344" s="150"/>
      <c r="J344" s="150"/>
      <c r="K344" s="150"/>
      <c r="L344" s="146"/>
      <c r="M344" s="146"/>
      <c r="N344" s="146"/>
      <c r="O344" s="146"/>
      <c r="P344" s="151"/>
      <c r="Q344" s="160">
        <v>108523</v>
      </c>
      <c r="R344" s="146"/>
      <c r="S344" s="146"/>
      <c r="T344" s="146"/>
      <c r="U344" s="146"/>
      <c r="V344" s="146"/>
      <c r="W344" s="146" t="s">
        <v>33</v>
      </c>
      <c r="X344" s="150">
        <v>16</v>
      </c>
      <c r="Y344" s="146"/>
      <c r="Z344" s="153"/>
      <c r="AA344" s="148">
        <f>_xlfn.XLOOKUP(F344,[1]Contratos_2024!$K:$K,[1]Contratos_2024!$AK:$AK,0)</f>
        <v>45443</v>
      </c>
      <c r="AB344" s="148">
        <f>_xlfn.XLOOKUP(F344,[1]Contratos_2024!$K:$K,[1]Contratos_2024!$AL:$AL,0)</f>
        <v>45626</v>
      </c>
    </row>
    <row r="345" spans="1:28" s="11" customFormat="1" ht="15" customHeight="1">
      <c r="A345" s="94">
        <f>ROWS($A$2:A345)</f>
        <v>344</v>
      </c>
      <c r="B345" s="94" t="str">
        <f t="shared" si="15"/>
        <v>ALVAREZ</v>
      </c>
      <c r="C345" s="94" t="str">
        <f t="shared" si="16"/>
        <v>VILLALOBOS</v>
      </c>
      <c r="D345" s="94" t="str">
        <f t="shared" si="17"/>
        <v>FREDDY</v>
      </c>
      <c r="E345" s="16" t="s">
        <v>785</v>
      </c>
      <c r="F345" s="54">
        <v>1026290016</v>
      </c>
      <c r="G345" s="34"/>
      <c r="H345" s="62">
        <v>3012730796</v>
      </c>
      <c r="I345" s="31"/>
      <c r="J345" s="31"/>
      <c r="K345" s="31"/>
      <c r="L345" s="16"/>
      <c r="M345" s="16"/>
      <c r="N345" s="16"/>
      <c r="O345" s="16"/>
      <c r="P345" s="45"/>
      <c r="Q345" s="33">
        <v>117159</v>
      </c>
      <c r="R345" s="16"/>
      <c r="S345" s="16"/>
      <c r="T345" s="16"/>
      <c r="U345" s="16"/>
      <c r="V345" s="16"/>
      <c r="W345" s="16"/>
      <c r="X345" s="31">
        <v>92</v>
      </c>
      <c r="Y345" s="16"/>
      <c r="Z345" s="32"/>
      <c r="AA345" s="34"/>
      <c r="AB345" s="34">
        <f>_xlfn.XLOOKUP(F345,[1]Contratos_2024!$K:$K,[1]Contratos_2024!$AL:$AL,0)</f>
        <v>45541</v>
      </c>
    </row>
    <row r="346" spans="1:28" s="11" customFormat="1" ht="15" customHeight="1">
      <c r="A346" s="94">
        <f>ROWS($A$2:A346)</f>
        <v>345</v>
      </c>
      <c r="B346" s="94" t="str">
        <f t="shared" si="15"/>
        <v>USECHE</v>
      </c>
      <c r="C346" s="94" t="str">
        <f t="shared" si="16"/>
        <v>LUIS</v>
      </c>
      <c r="D346" s="94" t="str">
        <f t="shared" si="17"/>
        <v>DANIEL</v>
      </c>
      <c r="E346" s="16" t="s">
        <v>786</v>
      </c>
      <c r="F346" s="54">
        <v>19334823</v>
      </c>
      <c r="G346" s="34">
        <v>45590</v>
      </c>
      <c r="H346" s="62">
        <v>3133320494</v>
      </c>
      <c r="I346" s="31" t="s">
        <v>787</v>
      </c>
      <c r="J346" s="31"/>
      <c r="K346" s="31"/>
      <c r="L346" s="16"/>
      <c r="M346" s="16"/>
      <c r="N346" s="16"/>
      <c r="O346" s="16"/>
      <c r="P346" s="45"/>
      <c r="Q346" s="33">
        <v>120295</v>
      </c>
      <c r="R346" s="16"/>
      <c r="S346" s="16"/>
      <c r="T346" s="16"/>
      <c r="U346" s="16"/>
      <c r="V346" s="16"/>
      <c r="W346" s="16"/>
      <c r="X346" s="31">
        <v>38</v>
      </c>
      <c r="Y346" s="16"/>
      <c r="Z346" s="32"/>
      <c r="AA346" s="34"/>
      <c r="AB346" s="34">
        <f>_xlfn.XLOOKUP(F346,[1]Contratos_2024!$K:$K,[1]Contratos_2024!$AL:$AL,0)</f>
        <v>45589</v>
      </c>
    </row>
    <row r="347" spans="1:28" s="7" customFormat="1" ht="15" hidden="1" customHeight="1">
      <c r="A347" s="6">
        <f>ROWS($A$2:A347)</f>
        <v>346</v>
      </c>
      <c r="B347" s="6" t="str">
        <f t="shared" si="15"/>
        <v>TOVAR</v>
      </c>
      <c r="C347" s="6" t="str">
        <f t="shared" si="16"/>
        <v>CORAL</v>
      </c>
      <c r="D347" s="6" t="str">
        <f t="shared" si="17"/>
        <v>LUISA FERNANDA</v>
      </c>
      <c r="E347" s="146" t="s">
        <v>788</v>
      </c>
      <c r="F347" s="147">
        <v>1010222069</v>
      </c>
      <c r="G347" s="148"/>
      <c r="H347" s="149">
        <v>3106664184</v>
      </c>
      <c r="I347" s="150"/>
      <c r="J347" s="150"/>
      <c r="K347" s="150"/>
      <c r="L347" s="146"/>
      <c r="M347" s="146"/>
      <c r="N347" s="146"/>
      <c r="O347" s="146"/>
      <c r="P347" s="151"/>
      <c r="Q347" s="152">
        <v>111786</v>
      </c>
      <c r="R347" s="146"/>
      <c r="S347" s="146"/>
      <c r="T347" s="146"/>
      <c r="U347" s="146"/>
      <c r="V347" s="146"/>
      <c r="W347" s="146" t="s">
        <v>33</v>
      </c>
      <c r="X347" s="150">
        <v>16</v>
      </c>
      <c r="Y347" s="146"/>
      <c r="Z347" s="153"/>
      <c r="AA347" s="148"/>
      <c r="AB347" s="148">
        <f>_xlfn.XLOOKUP(F347,[1]Contratos_2024!$K:$K,[1]Contratos_2024!$AL:$AL,0)</f>
        <v>45611</v>
      </c>
    </row>
    <row r="348" spans="1:28" s="7" customFormat="1" ht="15" hidden="1" customHeight="1">
      <c r="A348" s="6">
        <f>ROWS($A$2:A348)</f>
        <v>347</v>
      </c>
      <c r="B348" s="6" t="str">
        <f t="shared" si="15"/>
        <v>BARACALDO</v>
      </c>
      <c r="C348" s="6" t="str">
        <f t="shared" si="16"/>
        <v>CARDENAS</v>
      </c>
      <c r="D348" s="6" t="str">
        <f t="shared" si="17"/>
        <v>NIDIA PAOLA</v>
      </c>
      <c r="E348" s="146" t="s">
        <v>789</v>
      </c>
      <c r="F348" s="147">
        <v>1018427687</v>
      </c>
      <c r="G348" s="148"/>
      <c r="H348" s="149">
        <v>3132759452</v>
      </c>
      <c r="I348" s="150"/>
      <c r="J348" s="150"/>
      <c r="K348" s="150"/>
      <c r="L348" s="146"/>
      <c r="M348" s="146"/>
      <c r="N348" s="146"/>
      <c r="O348" s="146"/>
      <c r="P348" s="151"/>
      <c r="Q348" s="152">
        <v>115223</v>
      </c>
      <c r="R348" s="146"/>
      <c r="S348" s="146"/>
      <c r="T348" s="146"/>
      <c r="U348" s="146"/>
      <c r="V348" s="146"/>
      <c r="W348" s="146" t="s">
        <v>33</v>
      </c>
      <c r="X348" s="150">
        <v>16</v>
      </c>
      <c r="Y348" s="146"/>
      <c r="Z348" s="153"/>
      <c r="AA348" s="148"/>
      <c r="AB348" s="148">
        <f>_xlfn.XLOOKUP(F348,[1]Contratos_2024!$K:$K,[1]Contratos_2024!$AL:$AL,0)</f>
        <v>45508</v>
      </c>
    </row>
    <row r="349" spans="1:28" s="11" customFormat="1" ht="15" customHeight="1">
      <c r="A349" s="94">
        <f>ROWS($A$2:A349)</f>
        <v>348</v>
      </c>
      <c r="B349" s="94" t="str">
        <f t="shared" si="15"/>
        <v>MATIZ</v>
      </c>
      <c r="C349" s="94" t="str">
        <f t="shared" si="16"/>
        <v>CASTILLO</v>
      </c>
      <c r="D349" s="94" t="str">
        <f t="shared" si="17"/>
        <v>DIANA PAOLA</v>
      </c>
      <c r="E349" s="16" t="s">
        <v>790</v>
      </c>
      <c r="F349" s="54" t="s">
        <v>304</v>
      </c>
      <c r="G349" s="34"/>
      <c r="H349" s="62">
        <v>3107680060</v>
      </c>
      <c r="I349" s="31"/>
      <c r="J349" s="31"/>
      <c r="K349" s="31"/>
      <c r="L349" s="16"/>
      <c r="M349" s="16"/>
      <c r="N349" s="16"/>
      <c r="O349" s="16"/>
      <c r="P349" s="45"/>
      <c r="Q349" s="31" t="s">
        <v>791</v>
      </c>
      <c r="R349" s="16"/>
      <c r="S349" s="16"/>
      <c r="T349" s="16"/>
      <c r="U349" s="16"/>
      <c r="V349" s="16"/>
      <c r="W349" s="16"/>
      <c r="X349" s="31">
        <v>19</v>
      </c>
      <c r="Y349" s="16"/>
      <c r="Z349" s="32"/>
      <c r="AA349" s="34"/>
      <c r="AB349" s="34">
        <f>_xlfn.XLOOKUP(F349,[1]Contratos_2024!$K:$K,[1]Contratos_2024!$AL:$AL,0)</f>
        <v>0</v>
      </c>
    </row>
    <row r="350" spans="1:28" s="11" customFormat="1" ht="15" customHeight="1">
      <c r="A350" s="94">
        <f>ROWS($A$2:A350)</f>
        <v>349</v>
      </c>
      <c r="B350" s="94" t="str">
        <f t="shared" si="15"/>
        <v>CARREÑO</v>
      </c>
      <c r="C350" s="94" t="str">
        <f t="shared" si="16"/>
        <v>GARZÓN</v>
      </c>
      <c r="D350" s="94" t="str">
        <f t="shared" si="17"/>
        <v xml:space="preserve">MARIA FERNANDA </v>
      </c>
      <c r="E350" s="16" t="s">
        <v>792</v>
      </c>
      <c r="F350" s="54">
        <v>1023882995</v>
      </c>
      <c r="G350" s="34">
        <v>45593</v>
      </c>
      <c r="H350" s="62">
        <v>3195880081</v>
      </c>
      <c r="I350" s="31"/>
      <c r="J350" s="140" t="s">
        <v>793</v>
      </c>
      <c r="K350" s="31"/>
      <c r="L350" s="16"/>
      <c r="M350" s="16"/>
      <c r="N350" s="16"/>
      <c r="O350" s="16"/>
      <c r="P350" s="45"/>
      <c r="Q350" s="31"/>
      <c r="R350" s="16"/>
      <c r="S350" s="16"/>
      <c r="T350" s="16"/>
      <c r="U350" s="16"/>
      <c r="V350" s="16"/>
      <c r="W350" s="16"/>
      <c r="X350" s="31">
        <v>67</v>
      </c>
      <c r="Y350" s="16"/>
      <c r="Z350" s="32"/>
      <c r="AA350" s="34"/>
      <c r="AB350" s="34">
        <f>_xlfn.XLOOKUP(F350,[1]Contratos_2024!$K:$K,[1]Contratos_2024!$AL:$AL,0)</f>
        <v>0</v>
      </c>
    </row>
    <row r="351" spans="1:28" ht="15.75" customHeight="1">
      <c r="A351" s="94">
        <f>ROWS($A$2:A351)</f>
        <v>350</v>
      </c>
      <c r="B351" s="94" t="str">
        <f t="shared" si="15"/>
        <v>HOYOS</v>
      </c>
      <c r="C351" s="94" t="str">
        <f t="shared" si="16"/>
        <v>CUELLAR</v>
      </c>
      <c r="D351" s="94" t="str">
        <f t="shared" si="17"/>
        <v xml:space="preserve">CARLOS ANDRES </v>
      </c>
      <c r="E351" s="16" t="s">
        <v>794</v>
      </c>
      <c r="F351" s="54">
        <v>1030701194</v>
      </c>
      <c r="G351" s="34">
        <v>45593</v>
      </c>
      <c r="H351" s="62">
        <v>3008874612</v>
      </c>
      <c r="I351" s="31" t="s">
        <v>238</v>
      </c>
      <c r="J351" s="13" t="s">
        <v>795</v>
      </c>
      <c r="K351" s="31"/>
      <c r="L351" s="16"/>
      <c r="M351" s="16"/>
      <c r="N351" s="16"/>
      <c r="O351" s="16"/>
      <c r="P351" s="45"/>
      <c r="Q351" s="31"/>
      <c r="R351" s="16"/>
      <c r="S351" s="16"/>
      <c r="T351" s="16"/>
      <c r="U351" s="16"/>
      <c r="V351" s="16"/>
      <c r="W351" s="16"/>
      <c r="X351" s="31">
        <v>67</v>
      </c>
      <c r="Y351" s="16"/>
      <c r="Z351" s="32"/>
      <c r="AA351" s="34"/>
      <c r="AB351" s="34">
        <f>_xlfn.XLOOKUP(F351,[1]Contratos_2024!$K:$K,[1]Contratos_2024!$AL:$AL,0)</f>
        <v>0</v>
      </c>
    </row>
    <row r="352" spans="1:28" ht="15.75" customHeight="1">
      <c r="A352" s="94">
        <f>ROWS($A$2:A352)</f>
        <v>351</v>
      </c>
      <c r="B352" s="94" t="str">
        <f t="shared" si="15"/>
        <v>CABRERA</v>
      </c>
      <c r="C352" s="94" t="str">
        <f t="shared" si="16"/>
        <v>ARIAS</v>
      </c>
      <c r="D352" s="94" t="str">
        <f t="shared" si="17"/>
        <v>LEANDRO FABIO</v>
      </c>
      <c r="E352" s="16" t="s">
        <v>796</v>
      </c>
      <c r="F352" s="54">
        <v>79536601</v>
      </c>
      <c r="G352" s="34">
        <v>45593</v>
      </c>
      <c r="H352" s="62">
        <v>3059476234</v>
      </c>
      <c r="I352" s="31" t="s">
        <v>797</v>
      </c>
      <c r="J352" s="13" t="s">
        <v>798</v>
      </c>
      <c r="K352" s="31"/>
      <c r="L352" s="16"/>
      <c r="M352" s="16"/>
      <c r="N352" s="16"/>
      <c r="O352" s="16"/>
      <c r="P352" s="45"/>
      <c r="Q352" s="31"/>
      <c r="R352" s="16"/>
      <c r="S352" s="16"/>
      <c r="T352" s="16"/>
      <c r="U352" s="16"/>
      <c r="V352" s="16"/>
      <c r="W352" s="16"/>
      <c r="X352" s="31">
        <v>67</v>
      </c>
      <c r="Y352" s="16"/>
      <c r="Z352" s="32"/>
      <c r="AA352" s="34"/>
      <c r="AB352" s="34">
        <f>_xlfn.XLOOKUP(F352,[1]Contratos_2024!$K:$K,[1]Contratos_2024!$AL:$AL,0)</f>
        <v>0</v>
      </c>
    </row>
    <row r="353" spans="1:28" ht="15.75" customHeight="1">
      <c r="A353" s="94">
        <f>ROWS($A$2:A353)</f>
        <v>352</v>
      </c>
      <c r="B353" s="94" t="str">
        <f t="shared" si="15"/>
        <v>SALCEDO</v>
      </c>
      <c r="C353" s="94" t="str">
        <f t="shared" si="16"/>
        <v>GOMEZ</v>
      </c>
      <c r="D353" s="94" t="str">
        <f t="shared" si="17"/>
        <v>GIOVANNY</v>
      </c>
      <c r="E353" s="16" t="s">
        <v>799</v>
      </c>
      <c r="F353" s="54"/>
      <c r="G353" s="34">
        <v>45593</v>
      </c>
      <c r="H353" s="62">
        <v>3007759040</v>
      </c>
      <c r="I353" s="31"/>
      <c r="J353" s="13" t="s">
        <v>800</v>
      </c>
      <c r="K353" s="31"/>
      <c r="L353" s="16"/>
      <c r="M353" s="16"/>
      <c r="N353" s="16"/>
      <c r="O353" s="16"/>
      <c r="P353" s="45"/>
      <c r="Q353" s="31"/>
      <c r="R353" s="16"/>
      <c r="S353" s="16"/>
      <c r="T353" s="16"/>
      <c r="U353" s="16"/>
      <c r="V353" s="16"/>
      <c r="W353" s="16"/>
      <c r="X353" s="31">
        <v>67</v>
      </c>
      <c r="Y353" s="16"/>
      <c r="Z353" s="32"/>
      <c r="AA353" s="34"/>
      <c r="AB353" s="34">
        <f>_xlfn.XLOOKUP(F353,[1]Contratos_2024!$K:$K,[1]Contratos_2024!$AL:$AL,0)</f>
        <v>0</v>
      </c>
    </row>
    <row r="354" spans="1:28" ht="15.75" customHeight="1">
      <c r="A354" s="94">
        <f>ROWS($A$2:A354)</f>
        <v>353</v>
      </c>
      <c r="B354" s="94" t="str">
        <f t="shared" si="15"/>
        <v>MOSQUERA</v>
      </c>
      <c r="C354" s="94" t="str">
        <f t="shared" si="16"/>
        <v>SERNA</v>
      </c>
      <c r="D354" s="94" t="str">
        <f t="shared" si="17"/>
        <v>LUZDANEZA</v>
      </c>
      <c r="E354" s="16" t="s">
        <v>801</v>
      </c>
      <c r="F354" s="54">
        <v>35894931</v>
      </c>
      <c r="G354" s="34">
        <v>45593</v>
      </c>
      <c r="H354" s="62">
        <v>3147687075</v>
      </c>
      <c r="I354" s="31" t="s">
        <v>802</v>
      </c>
      <c r="J354" s="13" t="s">
        <v>803</v>
      </c>
      <c r="K354" s="31"/>
      <c r="L354" s="16"/>
      <c r="M354" s="16"/>
      <c r="N354" s="16"/>
      <c r="O354" s="16"/>
      <c r="P354" s="45"/>
      <c r="Q354" s="31"/>
      <c r="R354" s="16"/>
      <c r="S354" s="16"/>
      <c r="T354" s="16"/>
      <c r="U354" s="16"/>
      <c r="V354" s="16"/>
      <c r="W354" s="16"/>
      <c r="X354" s="31">
        <v>67</v>
      </c>
      <c r="Y354" s="16"/>
      <c r="Z354" s="32"/>
      <c r="AA354" s="34"/>
      <c r="AB354" s="34">
        <f>_xlfn.XLOOKUP(F354,[1]Contratos_2024!$K:$K,[1]Contratos_2024!$AL:$AL,0)</f>
        <v>0</v>
      </c>
    </row>
    <row r="355" spans="1:28" s="7" customFormat="1" ht="15.75" hidden="1" customHeight="1">
      <c r="A355" s="6">
        <f>ROWS($A$2:A355)</f>
        <v>354</v>
      </c>
      <c r="B355" s="6" t="str">
        <f t="shared" si="15"/>
        <v>JIMENEZ</v>
      </c>
      <c r="C355" s="6" t="str">
        <f t="shared" si="16"/>
        <v>LOPEZ</v>
      </c>
      <c r="D355" s="6" t="str">
        <f t="shared" si="17"/>
        <v>KAROL DAYANA</v>
      </c>
      <c r="E355" s="146" t="s">
        <v>804</v>
      </c>
      <c r="F355" s="147">
        <v>1000379211</v>
      </c>
      <c r="G355" s="148">
        <v>45593</v>
      </c>
      <c r="H355" s="149">
        <v>3167764726</v>
      </c>
      <c r="I355" s="150"/>
      <c r="J355" s="150"/>
      <c r="K355" s="150"/>
      <c r="L355" s="146"/>
      <c r="M355" s="146"/>
      <c r="N355" s="146"/>
      <c r="O355" s="146"/>
      <c r="P355" s="151"/>
      <c r="Q355" s="150"/>
      <c r="R355" s="146"/>
      <c r="S355" s="146"/>
      <c r="T355" s="146"/>
      <c r="U355" s="146"/>
      <c r="V355" s="146"/>
      <c r="W355" s="146" t="s">
        <v>33</v>
      </c>
      <c r="X355" s="150">
        <v>77</v>
      </c>
      <c r="Y355" s="146" t="s">
        <v>82</v>
      </c>
      <c r="Z355" s="153"/>
      <c r="AA355" s="148"/>
      <c r="AB355" s="148"/>
    </row>
    <row r="356" spans="1:28" ht="15.75" customHeight="1">
      <c r="A356" s="94">
        <f>ROWS($A$2:A356)</f>
        <v>355</v>
      </c>
      <c r="B356" s="94" t="str">
        <f t="shared" si="15"/>
        <v>CARDENAS</v>
      </c>
      <c r="C356" s="94" t="str">
        <f t="shared" si="16"/>
        <v>RODRIGUEZ</v>
      </c>
      <c r="D356" s="94" t="str">
        <f t="shared" si="17"/>
        <v xml:space="preserve">FRANCY KATHERINE  </v>
      </c>
      <c r="E356" s="36" t="s">
        <v>805</v>
      </c>
      <c r="F356" s="63">
        <v>1094915903</v>
      </c>
      <c r="G356" s="34">
        <v>45590</v>
      </c>
      <c r="H356" s="63">
        <v>3202431534</v>
      </c>
      <c r="I356" s="30" t="s">
        <v>210</v>
      </c>
      <c r="J356" s="31"/>
      <c r="K356" s="31"/>
      <c r="L356" s="16"/>
      <c r="M356" s="16"/>
      <c r="N356" s="16"/>
      <c r="O356" s="16"/>
      <c r="P356" s="100" t="s">
        <v>806</v>
      </c>
      <c r="Q356" s="101">
        <v>109594</v>
      </c>
      <c r="R356" s="16"/>
      <c r="S356" s="16"/>
      <c r="T356" s="16"/>
      <c r="U356" s="16"/>
      <c r="V356" s="16"/>
      <c r="W356" s="16"/>
      <c r="X356" s="31">
        <v>14</v>
      </c>
      <c r="Y356" s="16"/>
      <c r="Z356" s="32"/>
      <c r="AA356" s="34"/>
      <c r="AB356" s="34"/>
    </row>
    <row r="357" spans="1:28" ht="23.25" customHeight="1">
      <c r="A357" s="94">
        <f>ROWS($A$2:A357)</f>
        <v>356</v>
      </c>
      <c r="B357" s="94" t="str">
        <f t="shared" si="15"/>
        <v>DELGADO</v>
      </c>
      <c r="C357" s="94" t="str">
        <f t="shared" si="16"/>
        <v>GONZALES</v>
      </c>
      <c r="D357" s="94" t="str">
        <f t="shared" si="17"/>
        <v>YEISSON GERMAN</v>
      </c>
      <c r="E357" s="36" t="s">
        <v>807</v>
      </c>
      <c r="F357" s="63">
        <v>1030562844</v>
      </c>
      <c r="G357" s="34">
        <v>45590</v>
      </c>
      <c r="H357" s="63">
        <v>3153499185</v>
      </c>
      <c r="I357" s="31" t="s">
        <v>808</v>
      </c>
      <c r="J357" s="31"/>
      <c r="K357" s="31"/>
      <c r="L357" s="16"/>
      <c r="M357" s="16"/>
      <c r="N357" s="16"/>
      <c r="O357" s="16"/>
      <c r="P357" s="102" t="s">
        <v>806</v>
      </c>
      <c r="Q357" s="101">
        <v>108544</v>
      </c>
      <c r="R357" s="16"/>
      <c r="S357" s="16"/>
      <c r="T357" s="16"/>
      <c r="U357" s="16"/>
      <c r="V357" s="16"/>
      <c r="W357" s="16"/>
      <c r="X357" s="31">
        <v>10</v>
      </c>
      <c r="Y357" s="16"/>
      <c r="Z357" s="32"/>
      <c r="AA357" s="34"/>
      <c r="AB357" s="34"/>
    </row>
    <row r="358" spans="1:28" ht="15.75" customHeight="1">
      <c r="A358" s="94">
        <f>ROWS($A$2:A358)</f>
        <v>357</v>
      </c>
      <c r="B358" s="94" t="str">
        <f t="shared" si="15"/>
        <v>FAJARDO</v>
      </c>
      <c r="C358" s="94" t="str">
        <f t="shared" si="16"/>
        <v>TRASLAVIÑA</v>
      </c>
      <c r="D358" s="94" t="str">
        <f t="shared" si="17"/>
        <v xml:space="preserve">JHONATHAN </v>
      </c>
      <c r="E358" s="36" t="s">
        <v>809</v>
      </c>
      <c r="F358" s="63">
        <v>80774625</v>
      </c>
      <c r="G358" s="34">
        <v>45590</v>
      </c>
      <c r="H358" s="63">
        <v>3162856070</v>
      </c>
      <c r="I358" s="31" t="s">
        <v>662</v>
      </c>
      <c r="J358" s="31"/>
      <c r="K358" s="31"/>
      <c r="L358" s="16"/>
      <c r="M358" s="16"/>
      <c r="N358" s="16"/>
      <c r="O358" s="16"/>
      <c r="P358" s="102" t="s">
        <v>810</v>
      </c>
      <c r="Q358" s="101">
        <v>106995</v>
      </c>
      <c r="R358" s="16"/>
      <c r="S358" s="16"/>
      <c r="T358" s="16"/>
      <c r="U358" s="16"/>
      <c r="V358" s="16"/>
      <c r="W358" s="16"/>
      <c r="X358" s="31">
        <v>10</v>
      </c>
      <c r="Y358" s="16"/>
      <c r="Z358" s="32"/>
      <c r="AA358" s="34"/>
      <c r="AB358" s="34"/>
    </row>
    <row r="359" spans="1:28" ht="29.25" customHeight="1">
      <c r="A359" s="94">
        <f>ROWS($A$2:A359)</f>
        <v>358</v>
      </c>
      <c r="B359" s="94" t="str">
        <f t="shared" si="15"/>
        <v>FLORIAN</v>
      </c>
      <c r="C359" s="94" t="str">
        <f t="shared" si="16"/>
        <v>GARZON</v>
      </c>
      <c r="D359" s="94" t="str">
        <f t="shared" si="17"/>
        <v>JOSE ALBEIRO</v>
      </c>
      <c r="E359" s="36" t="s">
        <v>811</v>
      </c>
      <c r="F359" s="63">
        <v>80795270</v>
      </c>
      <c r="G359" s="34">
        <v>45590</v>
      </c>
      <c r="H359" s="63">
        <v>3124492695</v>
      </c>
      <c r="I359" s="31" t="s">
        <v>812</v>
      </c>
      <c r="J359" s="31"/>
      <c r="K359" s="31"/>
      <c r="L359" s="16"/>
      <c r="M359" s="16"/>
      <c r="N359" s="16"/>
      <c r="O359" s="16"/>
      <c r="P359" s="102" t="s">
        <v>813</v>
      </c>
      <c r="Q359" s="101">
        <v>111458</v>
      </c>
      <c r="R359" s="16"/>
      <c r="S359" s="16"/>
      <c r="T359" s="16"/>
      <c r="U359" s="16"/>
      <c r="V359" s="16"/>
      <c r="W359" s="16"/>
      <c r="X359" s="31">
        <v>14</v>
      </c>
      <c r="Y359" s="16"/>
      <c r="Z359" s="32"/>
      <c r="AA359" s="34"/>
      <c r="AB359" s="34"/>
    </row>
    <row r="360" spans="1:28" ht="15.75" customHeight="1">
      <c r="A360" s="94">
        <f>ROWS($A$2:A360)</f>
        <v>359</v>
      </c>
      <c r="B360" s="94" t="str">
        <f t="shared" si="15"/>
        <v>GÓMEZ</v>
      </c>
      <c r="C360" s="94" t="str">
        <f t="shared" si="16"/>
        <v>RODRÍGUEZ</v>
      </c>
      <c r="D360" s="94" t="str">
        <f t="shared" si="17"/>
        <v>YINETH CONSTANZA</v>
      </c>
      <c r="E360" s="36" t="s">
        <v>814</v>
      </c>
      <c r="F360" s="63">
        <v>1024513623</v>
      </c>
      <c r="G360" s="34">
        <v>45590</v>
      </c>
      <c r="H360" s="63">
        <v>3104858623</v>
      </c>
      <c r="I360" s="31" t="s">
        <v>815</v>
      </c>
      <c r="J360" s="31"/>
      <c r="K360" s="31"/>
      <c r="L360" s="16"/>
      <c r="M360" s="16"/>
      <c r="N360" s="16"/>
      <c r="O360" s="16"/>
      <c r="P360" s="102" t="s">
        <v>816</v>
      </c>
      <c r="Q360" s="101">
        <v>109457</v>
      </c>
      <c r="R360" s="16"/>
      <c r="S360" s="16"/>
      <c r="T360" s="16"/>
      <c r="U360" s="16"/>
      <c r="V360" s="16"/>
      <c r="W360" s="16"/>
      <c r="X360" s="31">
        <v>14</v>
      </c>
      <c r="Y360" s="16"/>
      <c r="Z360" s="32"/>
      <c r="AA360" s="34"/>
      <c r="AB360" s="34"/>
    </row>
    <row r="361" spans="1:28" ht="15.75" customHeight="1">
      <c r="A361" s="94">
        <f>ROWS($A$2:A361)</f>
        <v>360</v>
      </c>
      <c r="B361" s="94" t="str">
        <f t="shared" si="15"/>
        <v>GRANADOS</v>
      </c>
      <c r="C361" s="94" t="str">
        <f t="shared" si="16"/>
        <v>BELTRAN</v>
      </c>
      <c r="D361" s="94" t="str">
        <f t="shared" si="17"/>
        <v>MAGDA VALENTINA</v>
      </c>
      <c r="E361" s="36" t="s">
        <v>817</v>
      </c>
      <c r="F361" s="63">
        <v>1023970189</v>
      </c>
      <c r="G361" s="34">
        <v>45590</v>
      </c>
      <c r="H361" s="63">
        <v>3132644647</v>
      </c>
      <c r="I361" s="31" t="s">
        <v>818</v>
      </c>
      <c r="J361" s="31"/>
      <c r="K361" s="31"/>
      <c r="L361" s="16"/>
      <c r="M361" s="16"/>
      <c r="N361" s="16"/>
      <c r="O361" s="16"/>
      <c r="P361" s="102" t="s">
        <v>819</v>
      </c>
      <c r="Q361" s="101">
        <v>109475</v>
      </c>
      <c r="R361" s="16"/>
      <c r="S361" s="16"/>
      <c r="T361" s="16"/>
      <c r="U361" s="16"/>
      <c r="V361" s="16"/>
      <c r="W361" s="16"/>
      <c r="X361" s="31">
        <v>77</v>
      </c>
      <c r="Y361" s="16"/>
      <c r="Z361" s="32"/>
      <c r="AA361" s="34"/>
      <c r="AB361" s="34"/>
    </row>
    <row r="362" spans="1:28" ht="33.75" customHeight="1">
      <c r="A362" s="94">
        <f>ROWS($A$2:A362)</f>
        <v>361</v>
      </c>
      <c r="B362" s="94" t="str">
        <f t="shared" si="15"/>
        <v>HERNANDEZ</v>
      </c>
      <c r="C362" s="94" t="str">
        <f t="shared" si="16"/>
        <v>MAZA</v>
      </c>
      <c r="D362" s="94" t="str">
        <f t="shared" si="17"/>
        <v xml:space="preserve">EDGAR SANTIAGO </v>
      </c>
      <c r="E362" s="36" t="s">
        <v>820</v>
      </c>
      <c r="F362" s="63">
        <v>1030667690</v>
      </c>
      <c r="G362" s="34">
        <v>45590</v>
      </c>
      <c r="H362" s="63">
        <v>3194936869</v>
      </c>
      <c r="I362" s="31" t="s">
        <v>821</v>
      </c>
      <c r="J362" s="31"/>
      <c r="K362" s="31"/>
      <c r="L362" s="16"/>
      <c r="M362" s="16"/>
      <c r="N362" s="16"/>
      <c r="O362" s="16"/>
      <c r="P362" s="102" t="s">
        <v>822</v>
      </c>
      <c r="Q362" s="101">
        <v>106121</v>
      </c>
      <c r="R362" s="16"/>
      <c r="S362" s="16"/>
      <c r="T362" s="16"/>
      <c r="U362" s="16"/>
      <c r="V362" s="16"/>
      <c r="W362" s="16"/>
      <c r="X362" s="31">
        <v>10</v>
      </c>
      <c r="Y362" s="16"/>
      <c r="Z362" s="32"/>
      <c r="AA362" s="34"/>
      <c r="AB362" s="34"/>
    </row>
    <row r="363" spans="1:28" ht="15.75" customHeight="1">
      <c r="A363" s="94">
        <f>ROWS($A$2:A363)</f>
        <v>362</v>
      </c>
      <c r="B363" s="94" t="str">
        <f t="shared" si="15"/>
        <v>MORENO</v>
      </c>
      <c r="C363" s="94" t="str">
        <f t="shared" si="16"/>
        <v/>
      </c>
      <c r="D363" s="94" t="str">
        <f t="shared" si="17"/>
        <v xml:space="preserve">CARDENAS KATHERINE </v>
      </c>
      <c r="E363" s="36" t="s">
        <v>823</v>
      </c>
      <c r="F363" s="63">
        <v>1010247659</v>
      </c>
      <c r="G363" s="34">
        <v>45590</v>
      </c>
      <c r="H363" s="63">
        <v>3046506727</v>
      </c>
      <c r="I363" s="31" t="s">
        <v>36</v>
      </c>
      <c r="J363" s="31"/>
      <c r="K363" s="31"/>
      <c r="L363" s="16"/>
      <c r="M363" s="16"/>
      <c r="N363" s="16"/>
      <c r="O363" s="16"/>
      <c r="P363" s="102" t="s">
        <v>824</v>
      </c>
      <c r="Q363" s="101">
        <v>105200</v>
      </c>
      <c r="R363" s="16"/>
      <c r="S363" s="16"/>
      <c r="T363" s="16"/>
      <c r="U363" s="16"/>
      <c r="V363" s="16"/>
      <c r="W363" s="16"/>
      <c r="X363" s="31">
        <v>26</v>
      </c>
      <c r="Y363" s="16"/>
      <c r="Z363" s="32"/>
      <c r="AA363" s="34"/>
      <c r="AB363" s="34"/>
    </row>
    <row r="364" spans="1:28" ht="36.75" customHeight="1">
      <c r="A364" s="94">
        <f>ROWS($A$2:A364)</f>
        <v>363</v>
      </c>
      <c r="B364" s="94" t="str">
        <f t="shared" si="15"/>
        <v>MUÑOZ</v>
      </c>
      <c r="C364" s="94" t="str">
        <f t="shared" si="16"/>
        <v>FORERO</v>
      </c>
      <c r="D364" s="94" t="str">
        <f t="shared" si="17"/>
        <v>MARIA FERNANDA</v>
      </c>
      <c r="E364" s="36" t="s">
        <v>825</v>
      </c>
      <c r="F364" s="63">
        <v>1020749013</v>
      </c>
      <c r="G364" s="34">
        <v>45590</v>
      </c>
      <c r="H364" s="63">
        <v>3017885908</v>
      </c>
      <c r="I364" s="31" t="s">
        <v>826</v>
      </c>
      <c r="J364" s="31"/>
      <c r="K364" s="31"/>
      <c r="L364" s="16"/>
      <c r="M364" s="16"/>
      <c r="N364" s="16"/>
      <c r="O364" s="16"/>
      <c r="P364" s="100" t="s">
        <v>806</v>
      </c>
      <c r="Q364" s="103">
        <v>118450</v>
      </c>
      <c r="R364" s="16"/>
      <c r="S364" s="16"/>
      <c r="T364" s="16"/>
      <c r="U364" s="16"/>
      <c r="V364" s="16"/>
      <c r="W364" s="16"/>
      <c r="X364" s="31">
        <v>14</v>
      </c>
      <c r="Y364" s="16"/>
      <c r="Z364" s="32"/>
      <c r="AA364" s="34"/>
      <c r="AB364" s="34"/>
    </row>
    <row r="365" spans="1:28" ht="40.5" customHeight="1">
      <c r="A365" s="94">
        <f>ROWS($A$2:A365)</f>
        <v>364</v>
      </c>
      <c r="B365" s="94" t="str">
        <f t="shared" si="15"/>
        <v>OSPINA</v>
      </c>
      <c r="C365" s="94" t="str">
        <f t="shared" si="16"/>
        <v>CONTRERAS</v>
      </c>
      <c r="D365" s="94" t="str">
        <f t="shared" si="17"/>
        <v>SONIA YOLANDA</v>
      </c>
      <c r="E365" s="36" t="s">
        <v>538</v>
      </c>
      <c r="F365" s="63">
        <v>52326351</v>
      </c>
      <c r="G365" s="34">
        <v>45590</v>
      </c>
      <c r="H365" s="63">
        <v>3165315683</v>
      </c>
      <c r="I365" s="31" t="s">
        <v>827</v>
      </c>
      <c r="J365" s="31"/>
      <c r="K365" s="31"/>
      <c r="L365" s="16"/>
      <c r="M365" s="16"/>
      <c r="N365" s="16"/>
      <c r="O365" s="16"/>
      <c r="P365" s="102" t="s">
        <v>806</v>
      </c>
      <c r="Q365" s="101">
        <v>107112</v>
      </c>
      <c r="R365" s="16"/>
      <c r="S365" s="16"/>
      <c r="T365" s="16"/>
      <c r="U365" s="16"/>
      <c r="V365" s="16"/>
      <c r="W365" s="16"/>
      <c r="X365" s="31">
        <v>21</v>
      </c>
      <c r="Y365" s="16"/>
      <c r="Z365" s="32"/>
      <c r="AA365" s="34"/>
      <c r="AB365" s="34"/>
    </row>
    <row r="366" spans="1:28" ht="15.75" customHeight="1">
      <c r="A366" s="94">
        <f>ROWS($A$2:A366)</f>
        <v>365</v>
      </c>
      <c r="B366" s="94" t="str">
        <f t="shared" si="15"/>
        <v>PEDRAZA</v>
      </c>
      <c r="C366" s="94" t="str">
        <f t="shared" si="16"/>
        <v>JULIAN</v>
      </c>
      <c r="D366" s="94" t="str">
        <f t="shared" si="17"/>
        <v>DAVID</v>
      </c>
      <c r="E366" s="36" t="s">
        <v>828</v>
      </c>
      <c r="F366" s="63">
        <v>1030694917</v>
      </c>
      <c r="G366" s="34">
        <v>45590</v>
      </c>
      <c r="H366" s="63">
        <v>3132127772</v>
      </c>
      <c r="I366" s="30" t="s">
        <v>36</v>
      </c>
      <c r="J366" s="31"/>
      <c r="K366" s="31"/>
      <c r="L366" s="16"/>
      <c r="M366" s="16"/>
      <c r="N366" s="16"/>
      <c r="O366" s="16"/>
      <c r="P366" s="102" t="s">
        <v>824</v>
      </c>
      <c r="Q366" s="101">
        <v>105200</v>
      </c>
      <c r="R366" s="16"/>
      <c r="S366" s="16"/>
      <c r="T366" s="16"/>
      <c r="U366" s="16"/>
      <c r="V366" s="16"/>
      <c r="W366" s="16"/>
      <c r="X366" s="31">
        <v>26</v>
      </c>
      <c r="Y366" s="16"/>
      <c r="Z366" s="32"/>
      <c r="AA366" s="34"/>
      <c r="AB366" s="34"/>
    </row>
    <row r="367" spans="1:28" ht="15.75" customHeight="1">
      <c r="A367" s="94">
        <f>ROWS($A$2:A367)</f>
        <v>366</v>
      </c>
      <c r="B367" s="94" t="str">
        <f t="shared" si="15"/>
        <v>RUEDA</v>
      </c>
      <c r="C367" s="94" t="str">
        <f t="shared" si="16"/>
        <v>MALAGON</v>
      </c>
      <c r="D367" s="94" t="str">
        <f t="shared" si="17"/>
        <v xml:space="preserve">NICOLAS </v>
      </c>
      <c r="E367" s="36" t="s">
        <v>829</v>
      </c>
      <c r="F367" s="63">
        <v>91247677</v>
      </c>
      <c r="G367" s="34">
        <v>45590</v>
      </c>
      <c r="H367" s="63">
        <v>3178569004</v>
      </c>
      <c r="I367" s="30" t="s">
        <v>830</v>
      </c>
      <c r="J367" s="31"/>
      <c r="K367" s="31"/>
      <c r="L367" s="16"/>
      <c r="M367" s="16"/>
      <c r="N367" s="16"/>
      <c r="O367" s="16"/>
      <c r="P367" s="102" t="s">
        <v>810</v>
      </c>
      <c r="Q367" s="101">
        <v>111445</v>
      </c>
      <c r="R367" s="16"/>
      <c r="S367" s="16"/>
      <c r="T367" s="16"/>
      <c r="U367" s="16"/>
      <c r="V367" s="16"/>
      <c r="W367" s="16"/>
      <c r="X367" s="31">
        <v>10</v>
      </c>
      <c r="Y367" s="16"/>
      <c r="Z367" s="32"/>
      <c r="AA367" s="34"/>
      <c r="AB367" s="34"/>
    </row>
    <row r="368" spans="1:28" ht="15.75" customHeight="1">
      <c r="A368" s="94">
        <f>ROWS($A$2:A368)</f>
        <v>367</v>
      </c>
      <c r="B368" s="94" t="str">
        <f t="shared" si="15"/>
        <v>SOLER</v>
      </c>
      <c r="C368" s="94" t="str">
        <f t="shared" si="16"/>
        <v>AVILA</v>
      </c>
      <c r="D368" s="94" t="str">
        <f t="shared" si="17"/>
        <v>CARLOS EFREN</v>
      </c>
      <c r="E368" s="36" t="s">
        <v>831</v>
      </c>
      <c r="F368" s="63">
        <v>80425812</v>
      </c>
      <c r="G368" s="34">
        <v>45590</v>
      </c>
      <c r="H368" s="63">
        <v>3013715952</v>
      </c>
      <c r="I368" s="30" t="s">
        <v>832</v>
      </c>
      <c r="J368" s="31"/>
      <c r="K368" s="31"/>
      <c r="L368" s="16"/>
      <c r="M368" s="16"/>
      <c r="N368" s="16"/>
      <c r="O368" s="16"/>
      <c r="P368" s="102" t="s">
        <v>833</v>
      </c>
      <c r="Q368" s="101">
        <v>108409</v>
      </c>
      <c r="R368" s="16"/>
      <c r="S368" s="16"/>
      <c r="T368" s="16"/>
      <c r="U368" s="16"/>
      <c r="V368" s="16"/>
      <c r="W368" s="16"/>
      <c r="X368" s="31">
        <v>14</v>
      </c>
      <c r="Y368" s="16"/>
      <c r="Z368" s="32"/>
      <c r="AA368" s="34"/>
      <c r="AB368" s="34"/>
    </row>
    <row r="369" spans="1:28" ht="15.75" customHeight="1">
      <c r="A369" s="94">
        <f>ROWS($A$2:A369)</f>
        <v>368</v>
      </c>
      <c r="B369" s="94" t="str">
        <f t="shared" si="15"/>
        <v>VELOZA</v>
      </c>
      <c r="C369" s="94" t="str">
        <f t="shared" si="16"/>
        <v>RODRIGUEZ</v>
      </c>
      <c r="D369" s="94" t="str">
        <f t="shared" si="17"/>
        <v>JEFFERSON ESLEIDER</v>
      </c>
      <c r="E369" s="36" t="s">
        <v>834</v>
      </c>
      <c r="F369" s="63">
        <v>1024527206</v>
      </c>
      <c r="G369" s="34">
        <v>45590</v>
      </c>
      <c r="H369" s="63">
        <v>3143721129</v>
      </c>
      <c r="I369" s="30" t="s">
        <v>835</v>
      </c>
      <c r="J369" s="31"/>
      <c r="K369" s="31"/>
      <c r="L369" s="16"/>
      <c r="M369" s="16"/>
      <c r="N369" s="16"/>
      <c r="O369" s="16"/>
      <c r="P369" s="102" t="s">
        <v>824</v>
      </c>
      <c r="Q369" s="101">
        <v>105198</v>
      </c>
      <c r="R369" s="16"/>
      <c r="S369" s="16"/>
      <c r="T369" s="16"/>
      <c r="U369" s="16"/>
      <c r="V369" s="16"/>
      <c r="W369" s="16"/>
      <c r="X369" s="31">
        <v>10</v>
      </c>
      <c r="Y369" s="16"/>
      <c r="Z369" s="32"/>
      <c r="AA369" s="34"/>
      <c r="AB369" s="34"/>
    </row>
    <row r="370" spans="1:28" ht="15.75" customHeight="1">
      <c r="A370" s="94">
        <f>ROWS($A$2:A370)</f>
        <v>369</v>
      </c>
      <c r="B370" s="94" t="str">
        <f t="shared" si="15"/>
        <v>ZAMORA</v>
      </c>
      <c r="C370" s="94" t="str">
        <f t="shared" si="16"/>
        <v>OYAGA</v>
      </c>
      <c r="D370" s="94" t="str">
        <f t="shared" si="17"/>
        <v xml:space="preserve">ERIKA PATRICIA </v>
      </c>
      <c r="E370" s="36" t="s">
        <v>836</v>
      </c>
      <c r="F370" s="63">
        <v>100134716</v>
      </c>
      <c r="G370" s="34">
        <v>45590</v>
      </c>
      <c r="H370" s="63">
        <v>3203878538</v>
      </c>
      <c r="I370" s="30" t="s">
        <v>837</v>
      </c>
      <c r="J370" s="31"/>
      <c r="K370" s="31"/>
      <c r="L370" s="16"/>
      <c r="M370" s="16"/>
      <c r="N370" s="16"/>
      <c r="O370" s="16"/>
      <c r="P370" s="102" t="s">
        <v>810</v>
      </c>
      <c r="Q370" s="101">
        <v>109471</v>
      </c>
      <c r="R370" s="16"/>
      <c r="S370" s="16"/>
      <c r="T370" s="16"/>
      <c r="U370" s="16"/>
      <c r="V370" s="16"/>
      <c r="W370" s="16"/>
      <c r="X370" s="31">
        <v>40</v>
      </c>
      <c r="Y370" s="16"/>
      <c r="Z370" s="32"/>
      <c r="AA370" s="34"/>
      <c r="AB370" s="34"/>
    </row>
    <row r="371" spans="1:28" s="7" customFormat="1" ht="15.75" hidden="1" customHeight="1">
      <c r="A371" s="6">
        <f>ROWS($A$2:A371)</f>
        <v>370</v>
      </c>
      <c r="B371" s="6" t="str">
        <f t="shared" si="15"/>
        <v>GARCIA</v>
      </c>
      <c r="C371" s="6" t="str">
        <f t="shared" si="16"/>
        <v>ESPINOSA</v>
      </c>
      <c r="D371" s="6" t="str">
        <f t="shared" si="17"/>
        <v xml:space="preserve">NATALIA XILENA </v>
      </c>
      <c r="E371" s="146" t="s">
        <v>838</v>
      </c>
      <c r="F371" s="147">
        <v>1031140805</v>
      </c>
      <c r="G371" s="148"/>
      <c r="H371" s="149">
        <v>3194682367</v>
      </c>
      <c r="I371" s="150"/>
      <c r="J371" s="150"/>
      <c r="K371" s="150"/>
      <c r="L371" s="146"/>
      <c r="M371" s="146"/>
      <c r="N371" s="146"/>
      <c r="O371" s="146"/>
      <c r="P371" s="151"/>
      <c r="Q371" s="150"/>
      <c r="R371" s="146"/>
      <c r="S371" s="146"/>
      <c r="T371" s="146"/>
      <c r="U371" s="146"/>
      <c r="V371" s="146"/>
      <c r="W371" s="146" t="s">
        <v>33</v>
      </c>
      <c r="X371" s="150">
        <v>16</v>
      </c>
      <c r="Y371" s="146" t="s">
        <v>40</v>
      </c>
      <c r="Z371" s="153"/>
      <c r="AA371" s="148"/>
      <c r="AB371" s="148"/>
    </row>
    <row r="372" spans="1:28" ht="15.75" customHeight="1">
      <c r="A372" s="94">
        <f>ROWS($A$2:A372)</f>
        <v>371</v>
      </c>
      <c r="B372" s="94" t="str">
        <f t="shared" si="15"/>
        <v>RICO</v>
      </c>
      <c r="C372" s="94" t="str">
        <f t="shared" si="16"/>
        <v>AHUMANDA</v>
      </c>
      <c r="D372" s="94" t="str">
        <f t="shared" si="17"/>
        <v>GINA FERNANDA</v>
      </c>
      <c r="E372" s="16" t="s">
        <v>839</v>
      </c>
      <c r="F372" s="54">
        <v>1015758458</v>
      </c>
      <c r="G372" s="34"/>
      <c r="H372" s="62">
        <v>3165320075</v>
      </c>
      <c r="I372" s="31"/>
      <c r="J372" s="31"/>
      <c r="K372" s="31" t="s">
        <v>840</v>
      </c>
      <c r="L372" s="16" t="s">
        <v>841</v>
      </c>
      <c r="M372" s="16" t="s">
        <v>842</v>
      </c>
      <c r="N372" s="16">
        <v>3</v>
      </c>
      <c r="O372" s="16">
        <v>662</v>
      </c>
      <c r="P372" s="45"/>
      <c r="Q372" s="33">
        <v>120183</v>
      </c>
      <c r="R372" s="16"/>
      <c r="S372" s="16"/>
      <c r="T372" s="16"/>
      <c r="U372" s="16"/>
      <c r="V372" s="16"/>
      <c r="W372" s="16"/>
      <c r="X372" s="31">
        <v>16</v>
      </c>
      <c r="Y372" s="16" t="s">
        <v>34</v>
      </c>
      <c r="Z372" s="32">
        <v>45657</v>
      </c>
      <c r="AA372" s="34"/>
      <c r="AB372" s="34"/>
    </row>
    <row r="373" spans="1:28" ht="15.75" customHeight="1">
      <c r="A373" s="94">
        <f>ROWS($A$2:A373)</f>
        <v>372</v>
      </c>
      <c r="B373" s="94" t="str">
        <f t="shared" si="15"/>
        <v>MORENO</v>
      </c>
      <c r="C373" s="94" t="str">
        <f t="shared" si="16"/>
        <v>ROZO</v>
      </c>
      <c r="D373" s="94" t="str">
        <f t="shared" si="17"/>
        <v>LAURA VANESA</v>
      </c>
      <c r="E373" s="16" t="s">
        <v>843</v>
      </c>
      <c r="F373" s="54">
        <v>1030687031</v>
      </c>
      <c r="G373" s="34"/>
      <c r="H373" s="62">
        <v>3058544230</v>
      </c>
      <c r="I373" s="31"/>
      <c r="J373" s="31"/>
      <c r="K373" s="31" t="s">
        <v>423</v>
      </c>
      <c r="L373" s="16" t="s">
        <v>844</v>
      </c>
      <c r="M373" s="16" t="s">
        <v>842</v>
      </c>
      <c r="N373" s="16"/>
      <c r="O373" s="16"/>
      <c r="P373" s="45">
        <v>2850000</v>
      </c>
      <c r="Q373" s="33">
        <v>119917</v>
      </c>
      <c r="R373" s="34">
        <v>45583</v>
      </c>
      <c r="S373" s="34">
        <v>45612</v>
      </c>
      <c r="T373" s="16"/>
      <c r="U373" s="16"/>
      <c r="V373" s="16"/>
      <c r="W373" s="16" t="s">
        <v>845</v>
      </c>
      <c r="X373" s="31">
        <v>16</v>
      </c>
      <c r="Y373" s="16"/>
      <c r="Z373" s="32"/>
      <c r="AA373" s="34"/>
      <c r="AB373" s="34">
        <v>45616</v>
      </c>
    </row>
    <row r="374" spans="1:28" s="12" customFormat="1" ht="15.75" hidden="1" customHeight="1">
      <c r="A374" s="64">
        <f>ROWS($A$2:A374)</f>
        <v>373</v>
      </c>
      <c r="B374" s="64" t="str">
        <f t="shared" si="15"/>
        <v>ROJAS</v>
      </c>
      <c r="C374" s="64" t="str">
        <f t="shared" si="16"/>
        <v>LLANOS</v>
      </c>
      <c r="D374" s="64" t="str">
        <f t="shared" si="17"/>
        <v>ANDRES MAURICIO</v>
      </c>
      <c r="E374" s="66" t="s">
        <v>846</v>
      </c>
      <c r="F374" s="76">
        <v>1018478868</v>
      </c>
      <c r="G374" s="68"/>
      <c r="H374" s="69">
        <v>3057039773</v>
      </c>
      <c r="I374" s="70"/>
      <c r="J374" s="70"/>
      <c r="K374" s="66" t="s">
        <v>847</v>
      </c>
      <c r="L374" s="70" t="s">
        <v>126</v>
      </c>
      <c r="M374" s="66" t="s">
        <v>848</v>
      </c>
      <c r="N374" s="66"/>
      <c r="O374" s="66"/>
      <c r="P374" s="72"/>
      <c r="Q374" s="70" t="s">
        <v>849</v>
      </c>
      <c r="R374" s="66"/>
      <c r="S374" s="66"/>
      <c r="T374" s="66"/>
      <c r="U374" s="66"/>
      <c r="V374" s="66"/>
      <c r="W374" s="66" t="s">
        <v>33</v>
      </c>
      <c r="X374" s="70">
        <v>24</v>
      </c>
      <c r="Y374" s="66"/>
      <c r="Z374" s="74"/>
      <c r="AA374" s="68"/>
      <c r="AB374" s="68"/>
    </row>
    <row r="375" spans="1:28" s="7" customFormat="1" ht="15.75" hidden="1" customHeight="1">
      <c r="A375" s="6">
        <f>ROWS($A$2:A375)</f>
        <v>374</v>
      </c>
      <c r="B375" s="6" t="str">
        <f t="shared" si="15"/>
        <v>MENESES</v>
      </c>
      <c r="C375" s="6" t="str">
        <f t="shared" si="16"/>
        <v>TORO</v>
      </c>
      <c r="D375" s="6" t="str">
        <f t="shared" si="17"/>
        <v>DANILO</v>
      </c>
      <c r="E375" s="146" t="s">
        <v>850</v>
      </c>
      <c r="F375" s="147">
        <v>1018470130</v>
      </c>
      <c r="G375" s="148"/>
      <c r="H375" s="149">
        <v>3118988034</v>
      </c>
      <c r="I375" s="150"/>
      <c r="J375" s="150"/>
      <c r="K375" s="150" t="s">
        <v>398</v>
      </c>
      <c r="L375" s="146" t="s">
        <v>126</v>
      </c>
      <c r="M375" s="146" t="s">
        <v>851</v>
      </c>
      <c r="N375" s="146">
        <v>3</v>
      </c>
      <c r="O375" s="146"/>
      <c r="P375" s="151"/>
      <c r="Q375" s="150" t="s">
        <v>852</v>
      </c>
      <c r="R375" s="146"/>
      <c r="S375" s="146"/>
      <c r="T375" s="146"/>
      <c r="U375" s="146"/>
      <c r="V375" s="146"/>
      <c r="W375" s="146" t="s">
        <v>33</v>
      </c>
      <c r="X375" s="150">
        <v>24</v>
      </c>
      <c r="Y375" s="146"/>
      <c r="Z375" s="153"/>
      <c r="AA375" s="148"/>
      <c r="AB375" s="148"/>
    </row>
    <row r="376" spans="1:28" s="12" customFormat="1" ht="15.75" hidden="1" customHeight="1">
      <c r="A376" s="64">
        <f>ROWS($A$2:A376)</f>
        <v>375</v>
      </c>
      <c r="B376" s="64" t="str">
        <f t="shared" si="15"/>
        <v>BEJARANO</v>
      </c>
      <c r="C376" s="64" t="str">
        <f t="shared" si="16"/>
        <v>ALFONSO</v>
      </c>
      <c r="D376" s="64" t="str">
        <f t="shared" si="17"/>
        <v xml:space="preserve">MIGUEL ANDRES </v>
      </c>
      <c r="E376" s="66" t="s">
        <v>853</v>
      </c>
      <c r="F376" s="76">
        <v>1048849987</v>
      </c>
      <c r="G376" s="68"/>
      <c r="H376" s="69">
        <v>3153501303</v>
      </c>
      <c r="I376" s="70"/>
      <c r="J376" s="70"/>
      <c r="K376" s="70"/>
      <c r="L376" s="66"/>
      <c r="M376" s="66"/>
      <c r="N376" s="66"/>
      <c r="O376" s="66"/>
      <c r="P376" s="72"/>
      <c r="Q376" s="70" t="s">
        <v>854</v>
      </c>
      <c r="R376" s="66"/>
      <c r="S376" s="66"/>
      <c r="T376" s="66"/>
      <c r="U376" s="66"/>
      <c r="V376" s="66"/>
      <c r="W376" s="66" t="s">
        <v>33</v>
      </c>
      <c r="X376" s="70">
        <v>16</v>
      </c>
      <c r="Y376" s="66"/>
      <c r="Z376" s="74">
        <v>45645</v>
      </c>
      <c r="AA376" s="68"/>
      <c r="AB376" s="68"/>
    </row>
    <row r="377" spans="1:28" ht="15.75" customHeight="1">
      <c r="A377" s="94">
        <f>ROWS($A$2:A377)</f>
        <v>376</v>
      </c>
      <c r="B377" s="94" t="str">
        <f t="shared" ref="B377:B417" si="18">LEFT(E377, FIND(" ", E377) - 1)</f>
        <v>SILVA</v>
      </c>
      <c r="C377" s="94" t="str">
        <f t="shared" ref="C377:C417" si="19">MID(E377, FIND(" ", E377) + 1, FIND(" ", E377, FIND(" ", E377) + 1) - FIND(" ", E377) - 1)</f>
        <v>CUBILLO</v>
      </c>
      <c r="D377" s="94" t="str">
        <f t="shared" ref="D377:D417" si="20">RIGHT(E377, LEN(E377) - FIND(" ", E377, FIND(" ", E377) + 1))</f>
        <v>ESPERANZA</v>
      </c>
      <c r="E377" s="16" t="s">
        <v>855</v>
      </c>
      <c r="F377" s="54">
        <v>51908313</v>
      </c>
      <c r="G377" s="34"/>
      <c r="H377" s="62">
        <v>3114767823</v>
      </c>
      <c r="I377" s="31"/>
      <c r="J377" s="31"/>
      <c r="K377" s="31"/>
      <c r="L377" s="16"/>
      <c r="M377" s="16"/>
      <c r="N377" s="16"/>
      <c r="O377" s="16"/>
      <c r="P377" s="45"/>
      <c r="Q377" s="33">
        <v>119772</v>
      </c>
      <c r="R377" s="16"/>
      <c r="S377" s="16"/>
      <c r="T377" s="16"/>
      <c r="U377" s="16"/>
      <c r="V377" s="16"/>
      <c r="W377" s="16"/>
      <c r="X377" s="31">
        <v>16</v>
      </c>
      <c r="Y377" s="16"/>
      <c r="Z377" s="32"/>
      <c r="AA377" s="34"/>
      <c r="AB377" s="34"/>
    </row>
    <row r="378" spans="1:28" ht="15.75" customHeight="1">
      <c r="A378" s="94">
        <f>ROWS($A$2:A378)</f>
        <v>377</v>
      </c>
      <c r="B378" s="94" t="str">
        <f t="shared" si="18"/>
        <v>CARDENAS</v>
      </c>
      <c r="C378" s="94" t="str">
        <f t="shared" si="19"/>
        <v>ALMANZA</v>
      </c>
      <c r="D378" s="94" t="str">
        <f t="shared" si="20"/>
        <v>ANDREA KATERIN</v>
      </c>
      <c r="E378" s="16" t="s">
        <v>856</v>
      </c>
      <c r="F378" s="54">
        <v>52957250</v>
      </c>
      <c r="G378" s="34"/>
      <c r="H378" s="62">
        <v>3232450020</v>
      </c>
      <c r="I378" s="31"/>
      <c r="J378" s="31"/>
      <c r="K378" s="31"/>
      <c r="L378" s="16"/>
      <c r="M378" s="16"/>
      <c r="N378" s="16"/>
      <c r="O378" s="16"/>
      <c r="P378" s="45"/>
      <c r="Q378" s="33">
        <v>119773</v>
      </c>
      <c r="R378" s="16"/>
      <c r="S378" s="16"/>
      <c r="T378" s="16"/>
      <c r="U378" s="16"/>
      <c r="V378" s="16"/>
      <c r="W378" s="16"/>
      <c r="X378" s="31">
        <v>19</v>
      </c>
      <c r="Y378" s="16"/>
      <c r="Z378" s="32"/>
      <c r="AA378" s="34"/>
      <c r="AB378" s="34"/>
    </row>
    <row r="379" spans="1:28" ht="15.75" customHeight="1">
      <c r="A379" s="94">
        <f>ROWS($A$2:A379)</f>
        <v>378</v>
      </c>
      <c r="B379" s="94" t="str">
        <f t="shared" si="18"/>
        <v>BOGOYA</v>
      </c>
      <c r="C379" s="94" t="str">
        <f t="shared" si="19"/>
        <v>MORALES</v>
      </c>
      <c r="D379" s="94" t="str">
        <f t="shared" si="20"/>
        <v>LILIANA ROCIO</v>
      </c>
      <c r="E379" s="16" t="s">
        <v>857</v>
      </c>
      <c r="F379" s="54">
        <v>52883883</v>
      </c>
      <c r="G379" s="34"/>
      <c r="H379" s="62">
        <v>3195898912</v>
      </c>
      <c r="I379" s="31"/>
      <c r="J379" s="31"/>
      <c r="K379" s="31"/>
      <c r="L379" s="16"/>
      <c r="M379" s="16"/>
      <c r="N379" s="16"/>
      <c r="O379" s="16"/>
      <c r="P379" s="45"/>
      <c r="Q379" s="33">
        <v>119460</v>
      </c>
      <c r="R379" s="16"/>
      <c r="S379" s="16"/>
      <c r="T379" s="16"/>
      <c r="U379" s="16"/>
      <c r="V379" s="16"/>
      <c r="W379" s="16" t="s">
        <v>858</v>
      </c>
      <c r="X379" s="31">
        <v>19</v>
      </c>
      <c r="Y379" s="16"/>
      <c r="Z379" s="32"/>
      <c r="AA379" s="34"/>
      <c r="AB379" s="34"/>
    </row>
    <row r="380" spans="1:28" s="9" customFormat="1" ht="15.75" hidden="1" customHeight="1">
      <c r="A380" s="93">
        <f>ROWS($A$2:A380)</f>
        <v>379</v>
      </c>
      <c r="B380" s="93" t="str">
        <f t="shared" si="18"/>
        <v>MORENO</v>
      </c>
      <c r="C380" s="93" t="str">
        <f t="shared" si="19"/>
        <v>MUÑOZ</v>
      </c>
      <c r="D380" s="93" t="str">
        <f t="shared" si="20"/>
        <v>BRAYAM MAURICIO</v>
      </c>
      <c r="E380" s="25" t="s">
        <v>859</v>
      </c>
      <c r="F380" s="53">
        <v>1022988391</v>
      </c>
      <c r="G380" s="35"/>
      <c r="H380" s="61">
        <v>3017093588</v>
      </c>
      <c r="I380" s="26"/>
      <c r="J380" s="150"/>
      <c r="K380" s="150"/>
      <c r="L380" s="146"/>
      <c r="M380" s="146"/>
      <c r="N380" s="146"/>
      <c r="O380" s="146"/>
      <c r="P380" s="151"/>
      <c r="Q380" s="200">
        <v>119609</v>
      </c>
      <c r="R380" s="25"/>
      <c r="S380" s="25"/>
      <c r="T380" s="25"/>
      <c r="U380" s="25"/>
      <c r="V380" s="25"/>
      <c r="W380" s="25" t="s">
        <v>33</v>
      </c>
      <c r="X380" s="26">
        <v>10</v>
      </c>
      <c r="Y380" s="25"/>
      <c r="Z380" s="27"/>
      <c r="AA380" s="35"/>
      <c r="AB380" s="35"/>
    </row>
    <row r="381" spans="1:28" ht="15.75" customHeight="1">
      <c r="A381" s="94">
        <f>ROWS($A$2:A381)</f>
        <v>380</v>
      </c>
      <c r="B381" s="94" t="str">
        <f t="shared" si="18"/>
        <v>LOPEZ</v>
      </c>
      <c r="C381" s="94" t="str">
        <f t="shared" si="19"/>
        <v>BUSTAMANTE</v>
      </c>
      <c r="D381" s="94" t="str">
        <f t="shared" si="20"/>
        <v>LUZ MERY</v>
      </c>
      <c r="E381" s="16" t="s">
        <v>860</v>
      </c>
      <c r="F381" s="54">
        <v>40021859</v>
      </c>
      <c r="G381" s="34"/>
      <c r="H381" s="62">
        <v>3106281685</v>
      </c>
      <c r="I381" s="31"/>
      <c r="J381" s="31"/>
      <c r="K381" s="31"/>
      <c r="L381" s="16"/>
      <c r="M381" s="16"/>
      <c r="N381" s="16"/>
      <c r="O381" s="16"/>
      <c r="P381" s="45"/>
      <c r="Q381" s="33">
        <v>119628</v>
      </c>
      <c r="R381" s="16"/>
      <c r="S381" s="16"/>
      <c r="T381" s="16"/>
      <c r="U381" s="16"/>
      <c r="V381" s="16"/>
      <c r="W381" s="16"/>
      <c r="X381" s="31">
        <v>10</v>
      </c>
      <c r="Y381" s="16"/>
      <c r="Z381" s="32"/>
      <c r="AA381" s="34"/>
      <c r="AB381" s="34"/>
    </row>
    <row r="382" spans="1:28" ht="15.75" customHeight="1">
      <c r="A382" s="94">
        <f>ROWS($A$2:A382)</f>
        <v>381</v>
      </c>
      <c r="B382" s="94" t="str">
        <f t="shared" si="18"/>
        <v>SUAREZ</v>
      </c>
      <c r="C382" s="94" t="str">
        <f t="shared" si="19"/>
        <v>OTALORA</v>
      </c>
      <c r="D382" s="94" t="str">
        <f t="shared" si="20"/>
        <v>YURI ANDREA</v>
      </c>
      <c r="E382" s="16" t="s">
        <v>861</v>
      </c>
      <c r="F382" s="54">
        <v>1012324496</v>
      </c>
      <c r="G382" s="34"/>
      <c r="H382" s="62">
        <v>3223973197</v>
      </c>
      <c r="I382" s="31"/>
      <c r="J382" s="31"/>
      <c r="K382" s="31"/>
      <c r="L382" s="16"/>
      <c r="M382" s="16"/>
      <c r="N382" s="16"/>
      <c r="O382" s="16"/>
      <c r="P382" s="45"/>
      <c r="Q382" s="33">
        <v>119372</v>
      </c>
      <c r="R382" s="16"/>
      <c r="S382" s="16"/>
      <c r="T382" s="16"/>
      <c r="U382" s="16"/>
      <c r="V382" s="16"/>
      <c r="W382" s="16"/>
      <c r="X382" s="31"/>
      <c r="Y382" s="16"/>
      <c r="Z382" s="32"/>
      <c r="AA382" s="34"/>
      <c r="AB382" s="34"/>
    </row>
    <row r="383" spans="1:28" ht="15.75" customHeight="1">
      <c r="A383" s="94">
        <f>ROWS($A$2:A383)</f>
        <v>382</v>
      </c>
      <c r="B383" s="94" t="str">
        <f t="shared" si="18"/>
        <v>CONTRERAS</v>
      </c>
      <c r="C383" s="94" t="str">
        <f t="shared" si="19"/>
        <v>ZAMBRANO</v>
      </c>
      <c r="D383" s="94" t="str">
        <f t="shared" si="20"/>
        <v xml:space="preserve">FRANCISCO JAVIER </v>
      </c>
      <c r="E383" s="16" t="s">
        <v>862</v>
      </c>
      <c r="F383" s="54">
        <v>79659938</v>
      </c>
      <c r="G383" s="34"/>
      <c r="H383" s="62">
        <v>3203872824</v>
      </c>
      <c r="I383" s="31"/>
      <c r="J383" s="31"/>
      <c r="K383" s="31"/>
      <c r="L383" s="16"/>
      <c r="M383" s="16"/>
      <c r="N383" s="16"/>
      <c r="O383" s="16"/>
      <c r="P383" s="45"/>
      <c r="Q383" s="33">
        <v>119287</v>
      </c>
      <c r="R383" s="16"/>
      <c r="S383" s="16"/>
      <c r="T383" s="16"/>
      <c r="U383" s="16"/>
      <c r="V383" s="16"/>
      <c r="W383" s="16"/>
      <c r="X383" s="31">
        <v>14</v>
      </c>
      <c r="Y383" s="16"/>
      <c r="Z383" s="32"/>
      <c r="AA383" s="34"/>
      <c r="AB383" s="34"/>
    </row>
    <row r="384" spans="1:28" ht="15.75" customHeight="1">
      <c r="A384" s="94">
        <f>ROWS($A$2:A384)</f>
        <v>383</v>
      </c>
      <c r="B384" s="94" t="str">
        <f t="shared" si="18"/>
        <v>MONSALVE</v>
      </c>
      <c r="C384" s="94" t="str">
        <f t="shared" si="19"/>
        <v>GUIZA</v>
      </c>
      <c r="D384" s="94" t="str">
        <f t="shared" si="20"/>
        <v xml:space="preserve">NUBIA MARCELA </v>
      </c>
      <c r="E384" s="16" t="s">
        <v>863</v>
      </c>
      <c r="F384" s="54">
        <v>52529141</v>
      </c>
      <c r="G384" s="34"/>
      <c r="H384" s="62">
        <v>3006498534</v>
      </c>
      <c r="I384" s="31"/>
      <c r="J384" s="31"/>
      <c r="K384" s="31"/>
      <c r="L384" s="16"/>
      <c r="M384" s="16"/>
      <c r="N384" s="16"/>
      <c r="O384" s="16"/>
      <c r="P384" s="45"/>
      <c r="Q384" s="33">
        <v>119163</v>
      </c>
      <c r="R384" s="16"/>
      <c r="S384" s="16"/>
      <c r="T384" s="16"/>
      <c r="U384" s="16"/>
      <c r="V384" s="16"/>
      <c r="W384" s="16"/>
      <c r="X384" s="31">
        <v>10</v>
      </c>
      <c r="Y384" s="16"/>
      <c r="Z384" s="32"/>
      <c r="AA384" s="34"/>
      <c r="AB384" s="34"/>
    </row>
    <row r="385" spans="1:28" ht="15.75" customHeight="1">
      <c r="A385" s="94">
        <f>ROWS($A$2:A385)</f>
        <v>384</v>
      </c>
      <c r="B385" s="94" t="str">
        <f t="shared" si="18"/>
        <v>VERA</v>
      </c>
      <c r="C385" s="94" t="str">
        <f t="shared" si="19"/>
        <v>RUEDA</v>
      </c>
      <c r="D385" s="94" t="str">
        <f t="shared" si="20"/>
        <v xml:space="preserve">YIOVANNI LEONARDO </v>
      </c>
      <c r="E385" s="16" t="s">
        <v>864</v>
      </c>
      <c r="F385" s="54">
        <v>80239808</v>
      </c>
      <c r="G385" s="34"/>
      <c r="H385" s="62">
        <v>3176536127</v>
      </c>
      <c r="I385" s="31"/>
      <c r="J385" s="31"/>
      <c r="K385" s="31"/>
      <c r="L385" s="16"/>
      <c r="M385" s="16"/>
      <c r="N385" s="16"/>
      <c r="O385" s="16"/>
      <c r="P385" s="45"/>
      <c r="Q385" s="33">
        <v>119161</v>
      </c>
      <c r="R385" s="16"/>
      <c r="S385" s="16"/>
      <c r="T385" s="16"/>
      <c r="U385" s="16"/>
      <c r="V385" s="16"/>
      <c r="W385" s="16"/>
      <c r="X385" s="31">
        <v>10</v>
      </c>
      <c r="Y385" s="16"/>
      <c r="Z385" s="32"/>
      <c r="AA385" s="34"/>
      <c r="AB385" s="34"/>
    </row>
    <row r="386" spans="1:28" ht="15.75" customHeight="1">
      <c r="A386" s="94">
        <f>ROWS($A$2:A386)</f>
        <v>385</v>
      </c>
      <c r="B386" s="94" t="str">
        <f t="shared" si="18"/>
        <v>SANTANA</v>
      </c>
      <c r="C386" s="94" t="str">
        <f t="shared" si="19"/>
        <v>QUIÑONES</v>
      </c>
      <c r="D386" s="94" t="str">
        <f t="shared" si="20"/>
        <v>MIYERLY</v>
      </c>
      <c r="E386" s="16" t="s">
        <v>865</v>
      </c>
      <c r="F386" s="54">
        <v>1030578196</v>
      </c>
      <c r="G386" s="34"/>
      <c r="H386" s="62">
        <v>3045767781</v>
      </c>
      <c r="I386" s="31"/>
      <c r="J386" s="31"/>
      <c r="K386" s="31"/>
      <c r="L386" s="16"/>
      <c r="M386" s="16"/>
      <c r="N386" s="16"/>
      <c r="O386" s="16"/>
      <c r="P386" s="45"/>
      <c r="Q386" s="33">
        <v>119104</v>
      </c>
      <c r="R386" s="16"/>
      <c r="S386" s="16"/>
      <c r="T386" s="16"/>
      <c r="U386" s="16"/>
      <c r="V386" s="16"/>
      <c r="W386" s="16"/>
      <c r="X386" s="31">
        <v>10</v>
      </c>
      <c r="Y386" s="16"/>
      <c r="Z386" s="32"/>
      <c r="AA386" s="34"/>
      <c r="AB386" s="34"/>
    </row>
    <row r="387" spans="1:28" ht="15.75" customHeight="1">
      <c r="A387" s="94">
        <f>ROWS($A$2:A387)</f>
        <v>386</v>
      </c>
      <c r="B387" s="94" t="str">
        <f t="shared" si="18"/>
        <v>MORENO</v>
      </c>
      <c r="C387" s="94" t="str">
        <f t="shared" si="19"/>
        <v>CASTIBLANCO</v>
      </c>
      <c r="D387" s="94" t="str">
        <f t="shared" si="20"/>
        <v xml:space="preserve">JHOAN SANTIAGO </v>
      </c>
      <c r="E387" s="16" t="s">
        <v>866</v>
      </c>
      <c r="F387" s="54">
        <v>1010012831</v>
      </c>
      <c r="G387" s="34"/>
      <c r="H387" s="62">
        <v>3202201193</v>
      </c>
      <c r="I387" s="31"/>
      <c r="J387" s="31"/>
      <c r="K387" s="31"/>
      <c r="L387" s="16"/>
      <c r="M387" s="16"/>
      <c r="N387" s="16"/>
      <c r="O387" s="16"/>
      <c r="P387" s="45"/>
      <c r="Q387" s="33">
        <v>119035</v>
      </c>
      <c r="R387" s="16"/>
      <c r="S387" s="16"/>
      <c r="T387" s="16"/>
      <c r="U387" s="16"/>
      <c r="V387" s="16"/>
      <c r="W387" s="16"/>
      <c r="X387" s="115">
        <v>36</v>
      </c>
      <c r="Y387" s="16"/>
      <c r="Z387" s="32"/>
      <c r="AA387" s="34"/>
      <c r="AB387" s="34"/>
    </row>
    <row r="388" spans="1:28" ht="15.75" customHeight="1">
      <c r="A388" s="94">
        <f>ROWS($A$2:A388)</f>
        <v>387</v>
      </c>
      <c r="B388" s="94" t="str">
        <f t="shared" si="18"/>
        <v>VELA</v>
      </c>
      <c r="C388" s="94" t="str">
        <f t="shared" si="19"/>
        <v>VELASCO</v>
      </c>
      <c r="D388" s="94" t="str">
        <f t="shared" si="20"/>
        <v>KATHERINE</v>
      </c>
      <c r="E388" s="16" t="s">
        <v>867</v>
      </c>
      <c r="F388" s="54">
        <v>1010167003</v>
      </c>
      <c r="G388" s="34"/>
      <c r="H388" s="62">
        <v>3134726246</v>
      </c>
      <c r="I388" s="31"/>
      <c r="J388" s="31"/>
      <c r="K388" s="31"/>
      <c r="L388" s="16"/>
      <c r="M388" s="16"/>
      <c r="N388" s="16"/>
      <c r="O388" s="16"/>
      <c r="P388" s="45"/>
      <c r="Q388" s="33">
        <v>118658</v>
      </c>
      <c r="R388" s="16"/>
      <c r="S388" s="16"/>
      <c r="T388" s="16"/>
      <c r="U388" s="16"/>
      <c r="V388" s="16"/>
      <c r="W388" s="16"/>
      <c r="X388" s="31">
        <v>14</v>
      </c>
      <c r="Y388" s="16"/>
      <c r="Z388" s="32"/>
      <c r="AA388" s="34"/>
      <c r="AB388" s="34"/>
    </row>
    <row r="389" spans="1:28" ht="15.75" customHeight="1">
      <c r="A389" s="94">
        <f>ROWS($A$2:A389)</f>
        <v>388</v>
      </c>
      <c r="B389" s="94" t="str">
        <f t="shared" si="18"/>
        <v>MARTINEZ</v>
      </c>
      <c r="C389" s="94" t="str">
        <f t="shared" si="19"/>
        <v>NOVOA</v>
      </c>
      <c r="D389" s="94" t="str">
        <f t="shared" si="20"/>
        <v>DIEGO ANDRES</v>
      </c>
      <c r="E389" s="16" t="s">
        <v>868</v>
      </c>
      <c r="F389" s="54">
        <v>1030545637</v>
      </c>
      <c r="G389" s="34"/>
      <c r="H389" s="62">
        <v>3123066093</v>
      </c>
      <c r="I389" s="31"/>
      <c r="J389" s="31"/>
      <c r="K389" s="31"/>
      <c r="L389" s="16"/>
      <c r="M389" s="16"/>
      <c r="N389" s="16"/>
      <c r="O389" s="16"/>
      <c r="P389" s="45"/>
      <c r="Q389" s="33">
        <v>118632</v>
      </c>
      <c r="R389" s="16"/>
      <c r="S389" s="16"/>
      <c r="T389" s="16"/>
      <c r="U389" s="16"/>
      <c r="V389" s="16"/>
      <c r="W389" s="16"/>
      <c r="X389" s="31"/>
      <c r="Y389" s="16"/>
      <c r="Z389" s="32"/>
      <c r="AA389" s="34"/>
      <c r="AB389" s="34"/>
    </row>
    <row r="390" spans="1:28" ht="15.75" customHeight="1">
      <c r="A390" s="94">
        <f>ROWS($A$2:A390)</f>
        <v>389</v>
      </c>
      <c r="B390" s="94" t="str">
        <f t="shared" si="18"/>
        <v>GARZON</v>
      </c>
      <c r="C390" s="94" t="str">
        <f t="shared" si="19"/>
        <v>GOMEZ</v>
      </c>
      <c r="D390" s="94" t="str">
        <f t="shared" si="20"/>
        <v>NATALIA</v>
      </c>
      <c r="E390" s="16" t="s">
        <v>869</v>
      </c>
      <c r="F390" s="54">
        <v>1007445345</v>
      </c>
      <c r="G390" s="34"/>
      <c r="H390" s="62">
        <v>3147974187</v>
      </c>
      <c r="I390" s="31"/>
      <c r="J390" s="31"/>
      <c r="K390" s="31"/>
      <c r="L390" s="16"/>
      <c r="M390" s="16"/>
      <c r="N390" s="16"/>
      <c r="O390" s="16"/>
      <c r="P390" s="45"/>
      <c r="Q390" s="33">
        <v>118651</v>
      </c>
      <c r="R390" s="16"/>
      <c r="S390" s="16"/>
      <c r="T390" s="16"/>
      <c r="U390" s="16"/>
      <c r="V390" s="16"/>
      <c r="W390" s="16"/>
      <c r="X390" s="31"/>
      <c r="Y390" s="16"/>
      <c r="Z390" s="32"/>
      <c r="AA390" s="34"/>
      <c r="AB390" s="34"/>
    </row>
    <row r="391" spans="1:28" ht="15.75" hidden="1" customHeight="1">
      <c r="A391" s="64">
        <f>ROWS($A$2:A391)</f>
        <v>390</v>
      </c>
      <c r="B391" s="64" t="str">
        <f t="shared" si="18"/>
        <v>CHIA</v>
      </c>
      <c r="C391" s="64" t="str">
        <f t="shared" si="19"/>
        <v>CARREÑO</v>
      </c>
      <c r="D391" s="64" t="str">
        <f t="shared" si="20"/>
        <v xml:space="preserve">DAVID RICARDO </v>
      </c>
      <c r="E391" s="66" t="s">
        <v>870</v>
      </c>
      <c r="F391" s="76">
        <v>1126320029</v>
      </c>
      <c r="G391" s="68"/>
      <c r="H391" s="69">
        <v>3057125443</v>
      </c>
      <c r="I391" s="70"/>
      <c r="J391" s="70"/>
      <c r="K391" s="70"/>
      <c r="L391" s="66"/>
      <c r="M391" s="66"/>
      <c r="N391" s="66"/>
      <c r="O391" s="66"/>
      <c r="P391" s="72"/>
      <c r="Q391" s="90">
        <v>118371</v>
      </c>
      <c r="R391" s="66"/>
      <c r="S391" s="66"/>
      <c r="T391" s="66"/>
      <c r="U391" s="66"/>
      <c r="V391" s="66"/>
      <c r="W391" s="66" t="s">
        <v>33</v>
      </c>
      <c r="X391" s="70">
        <v>41</v>
      </c>
      <c r="Y391" s="66"/>
      <c r="Z391" s="74"/>
      <c r="AA391" s="68"/>
      <c r="AB391" s="68"/>
    </row>
    <row r="392" spans="1:28" ht="15.75" customHeight="1">
      <c r="A392" s="94">
        <f>ROWS($A$2:A392)</f>
        <v>391</v>
      </c>
      <c r="B392" s="94" t="str">
        <f t="shared" si="18"/>
        <v>FORERO</v>
      </c>
      <c r="C392" s="94" t="str">
        <f t="shared" si="19"/>
        <v>SAKR</v>
      </c>
      <c r="D392" s="94" t="str">
        <f t="shared" si="20"/>
        <v xml:space="preserve">ISAAC JOSEPH 
</v>
      </c>
      <c r="E392" s="116" t="s">
        <v>871</v>
      </c>
      <c r="F392" s="54">
        <v>1065005405</v>
      </c>
      <c r="G392" s="34">
        <v>45594</v>
      </c>
      <c r="H392" s="62">
        <v>3017745204</v>
      </c>
      <c r="I392" s="31" t="s">
        <v>872</v>
      </c>
      <c r="J392" s="13" t="s">
        <v>873</v>
      </c>
      <c r="K392" s="31"/>
      <c r="L392" s="16"/>
      <c r="M392" s="16"/>
      <c r="N392" s="16"/>
      <c r="O392" s="16"/>
      <c r="P392" s="45"/>
      <c r="Q392" s="33">
        <v>118432</v>
      </c>
      <c r="R392" s="16"/>
      <c r="S392" s="16"/>
      <c r="T392" s="16"/>
      <c r="U392" s="16"/>
      <c r="V392" s="16"/>
      <c r="W392" s="16"/>
      <c r="X392" s="31">
        <v>41</v>
      </c>
      <c r="Y392" s="16"/>
      <c r="Z392" s="32"/>
      <c r="AA392" s="34"/>
      <c r="AB392" s="34"/>
    </row>
    <row r="393" spans="1:28" s="7" customFormat="1" ht="15.75" hidden="1" customHeight="1">
      <c r="A393" s="6">
        <f>ROWS($A$2:A393)</f>
        <v>392</v>
      </c>
      <c r="B393" s="6" t="str">
        <f t="shared" si="18"/>
        <v>LIZARRALDE</v>
      </c>
      <c r="C393" s="6" t="str">
        <f t="shared" si="19"/>
        <v>RODRIGUEZ</v>
      </c>
      <c r="D393" s="6" t="str">
        <f t="shared" si="20"/>
        <v>JUAN CAMILO</v>
      </c>
      <c r="E393" s="146" t="s">
        <v>874</v>
      </c>
      <c r="F393" s="147">
        <v>1013597950</v>
      </c>
      <c r="G393" s="148"/>
      <c r="H393" s="149">
        <v>3028659821</v>
      </c>
      <c r="I393" s="150"/>
      <c r="J393" s="150"/>
      <c r="K393" s="150"/>
      <c r="L393" s="146"/>
      <c r="M393" s="146"/>
      <c r="N393" s="146"/>
      <c r="O393" s="146"/>
      <c r="P393" s="151"/>
      <c r="Q393" s="152">
        <v>118429</v>
      </c>
      <c r="R393" s="146"/>
      <c r="S393" s="146"/>
      <c r="T393" s="146"/>
      <c r="U393" s="146"/>
      <c r="V393" s="146"/>
      <c r="W393" s="146" t="s">
        <v>33</v>
      </c>
      <c r="X393" s="150">
        <v>19</v>
      </c>
      <c r="Y393" s="146"/>
      <c r="Z393" s="153"/>
      <c r="AA393" s="148"/>
      <c r="AB393" s="148"/>
    </row>
    <row r="394" spans="1:28" s="7" customFormat="1" ht="15.75" hidden="1" customHeight="1">
      <c r="A394" s="6">
        <f>ROWS($A$2:A394)</f>
        <v>393</v>
      </c>
      <c r="B394" s="6" t="str">
        <f t="shared" si="18"/>
        <v>LEYDY</v>
      </c>
      <c r="C394" s="6" t="str">
        <f t="shared" si="19"/>
        <v>JAZMIN</v>
      </c>
      <c r="D394" s="6" t="str">
        <f t="shared" si="20"/>
        <v>CRUZ VENTERO</v>
      </c>
      <c r="E394" s="146" t="s">
        <v>875</v>
      </c>
      <c r="F394" s="147">
        <v>1030574608</v>
      </c>
      <c r="G394" s="148"/>
      <c r="H394" s="149">
        <v>3166335035</v>
      </c>
      <c r="I394" s="150"/>
      <c r="J394" s="150"/>
      <c r="K394" s="150"/>
      <c r="L394" s="146"/>
      <c r="M394" s="146"/>
      <c r="N394" s="146"/>
      <c r="O394" s="146"/>
      <c r="P394" s="151"/>
      <c r="Q394" s="152"/>
      <c r="R394" s="146"/>
      <c r="S394" s="146"/>
      <c r="T394" s="146"/>
      <c r="U394" s="146"/>
      <c r="V394" s="146"/>
      <c r="W394" s="146" t="s">
        <v>33</v>
      </c>
      <c r="X394" s="150">
        <v>34</v>
      </c>
      <c r="Y394" s="146"/>
      <c r="Z394" s="153"/>
      <c r="AA394" s="148"/>
      <c r="AB394" s="148"/>
    </row>
    <row r="395" spans="1:28" ht="15.75" customHeight="1">
      <c r="A395" s="94">
        <f>ROWS($A$2:A395)</f>
        <v>394</v>
      </c>
      <c r="B395" s="94" t="str">
        <f t="shared" si="18"/>
        <v>LAURA</v>
      </c>
      <c r="C395" s="94" t="str">
        <f t="shared" si="19"/>
        <v>CRISTINA</v>
      </c>
      <c r="D395" s="94" t="str">
        <f t="shared" si="20"/>
        <v>CASTILLO HERRERA</v>
      </c>
      <c r="E395" s="16" t="s">
        <v>876</v>
      </c>
      <c r="F395" s="54">
        <v>1033732279</v>
      </c>
      <c r="G395" s="34"/>
      <c r="H395" s="62">
        <v>3134561595</v>
      </c>
      <c r="I395" s="31"/>
      <c r="J395" s="31"/>
      <c r="K395" s="31"/>
      <c r="L395" s="16"/>
      <c r="M395" s="16"/>
      <c r="N395" s="16"/>
      <c r="O395" s="16"/>
      <c r="P395" s="45"/>
      <c r="Q395" s="33">
        <v>120747</v>
      </c>
      <c r="R395" s="16"/>
      <c r="S395" s="16"/>
      <c r="T395" s="16"/>
      <c r="U395" s="16"/>
      <c r="V395" s="16"/>
      <c r="W395" s="16"/>
      <c r="X395" s="31"/>
      <c r="Y395" s="16"/>
      <c r="Z395" s="32"/>
      <c r="AA395" s="34"/>
      <c r="AB395" s="34"/>
    </row>
    <row r="396" spans="1:28" ht="15.75" customHeight="1">
      <c r="A396" s="94">
        <f>ROWS($A$2:A396)</f>
        <v>395</v>
      </c>
      <c r="B396" s="94" t="str">
        <f t="shared" si="18"/>
        <v>SEGURA</v>
      </c>
      <c r="C396" s="94" t="str">
        <f t="shared" si="19"/>
        <v>ALMANZA</v>
      </c>
      <c r="D396" s="94" t="str">
        <f t="shared" si="20"/>
        <v xml:space="preserve">ANLLY TATIANA </v>
      </c>
      <c r="E396" s="16" t="s">
        <v>877</v>
      </c>
      <c r="F396" s="54">
        <v>1030588273</v>
      </c>
      <c r="G396" s="34">
        <v>45594</v>
      </c>
      <c r="H396" s="62" t="s">
        <v>878</v>
      </c>
      <c r="I396" s="31" t="s">
        <v>879</v>
      </c>
      <c r="J396" s="117" t="s">
        <v>880</v>
      </c>
      <c r="K396" s="31"/>
      <c r="L396" s="16"/>
      <c r="M396" s="16"/>
      <c r="N396" s="16"/>
      <c r="O396" s="16"/>
      <c r="P396" s="45"/>
      <c r="Q396" s="33" t="s">
        <v>881</v>
      </c>
      <c r="R396" s="16"/>
      <c r="S396" s="16"/>
      <c r="T396" s="16"/>
      <c r="U396" s="16"/>
      <c r="V396" s="16"/>
      <c r="W396" s="16"/>
      <c r="X396" s="31"/>
      <c r="Y396" s="16"/>
      <c r="Z396" s="32"/>
      <c r="AA396" s="34"/>
      <c r="AB396" s="34"/>
    </row>
    <row r="397" spans="1:28" ht="15.75" customHeight="1">
      <c r="A397" s="94">
        <f>ROWS($A$2:A397)</f>
        <v>396</v>
      </c>
      <c r="B397" s="94" t="str">
        <f t="shared" si="18"/>
        <v>GONZALEZ</v>
      </c>
      <c r="C397" s="94" t="str">
        <f t="shared" si="19"/>
        <v>FIERRO</v>
      </c>
      <c r="D397" s="94" t="str">
        <f t="shared" si="20"/>
        <v xml:space="preserve">LUZ MERCY </v>
      </c>
      <c r="E397" s="16" t="s">
        <v>882</v>
      </c>
      <c r="F397" s="54">
        <v>36178593</v>
      </c>
      <c r="G397" s="34">
        <v>45594</v>
      </c>
      <c r="H397" s="62">
        <v>3142528162</v>
      </c>
      <c r="I397" s="31" t="s">
        <v>883</v>
      </c>
      <c r="J397" s="117" t="s">
        <v>884</v>
      </c>
      <c r="K397" s="31"/>
      <c r="L397" s="16"/>
      <c r="M397" s="16"/>
      <c r="N397" s="16"/>
      <c r="O397" s="16"/>
      <c r="P397" s="45"/>
      <c r="Q397" s="33"/>
      <c r="R397" s="16"/>
      <c r="S397" s="16"/>
      <c r="T397" s="16"/>
      <c r="U397" s="16"/>
      <c r="V397" s="16"/>
      <c r="W397" s="16"/>
      <c r="X397" s="31"/>
      <c r="Y397" s="16"/>
      <c r="Z397" s="32"/>
      <c r="AA397" s="34"/>
      <c r="AB397" s="34"/>
    </row>
    <row r="398" spans="1:28" ht="15.75" customHeight="1">
      <c r="A398" s="94">
        <f>ROWS($A$2:A398)</f>
        <v>397</v>
      </c>
      <c r="B398" s="94" t="str">
        <f t="shared" si="18"/>
        <v>MOLARES</v>
      </c>
      <c r="C398" s="94" t="str">
        <f t="shared" si="19"/>
        <v>SUAREZ</v>
      </c>
      <c r="D398" s="94" t="str">
        <f t="shared" si="20"/>
        <v>INGRIS YOHANA</v>
      </c>
      <c r="E398" s="16" t="s">
        <v>885</v>
      </c>
      <c r="F398" s="54">
        <v>52517945</v>
      </c>
      <c r="G398" s="34">
        <v>45594</v>
      </c>
      <c r="H398" s="62">
        <v>3124285780</v>
      </c>
      <c r="I398" s="31" t="s">
        <v>886</v>
      </c>
      <c r="J398" s="117" t="s">
        <v>887</v>
      </c>
      <c r="K398" s="31"/>
      <c r="L398" s="16"/>
      <c r="M398" s="16"/>
      <c r="N398" s="16"/>
      <c r="O398" s="16"/>
      <c r="P398" s="45"/>
      <c r="Q398" s="33"/>
      <c r="R398" s="16"/>
      <c r="S398" s="16"/>
      <c r="T398" s="16"/>
      <c r="U398" s="16"/>
      <c r="V398" s="16"/>
      <c r="W398" s="16"/>
      <c r="X398" s="31"/>
      <c r="Y398" s="16"/>
      <c r="Z398" s="32"/>
      <c r="AA398" s="34"/>
      <c r="AB398" s="34"/>
    </row>
    <row r="399" spans="1:28" ht="15.75" customHeight="1">
      <c r="A399" s="94">
        <f>ROWS($A$2:A399)</f>
        <v>398</v>
      </c>
      <c r="B399" s="94" t="str">
        <f t="shared" si="18"/>
        <v>CAVIEDES</v>
      </c>
      <c r="C399" s="94" t="str">
        <f t="shared" si="19"/>
        <v>SANCHEZ</v>
      </c>
      <c r="D399" s="94" t="str">
        <f t="shared" si="20"/>
        <v xml:space="preserve">DIANA CRISTINA </v>
      </c>
      <c r="E399" s="16" t="s">
        <v>888</v>
      </c>
      <c r="F399" s="54" t="s">
        <v>889</v>
      </c>
      <c r="G399" s="34">
        <v>45594</v>
      </c>
      <c r="H399" s="62" t="s">
        <v>890</v>
      </c>
      <c r="I399" s="31" t="s">
        <v>891</v>
      </c>
      <c r="J399" s="117" t="s">
        <v>892</v>
      </c>
      <c r="K399" s="31"/>
      <c r="L399" s="16"/>
      <c r="M399" s="16"/>
      <c r="N399" s="16"/>
      <c r="O399" s="16"/>
      <c r="P399" s="45"/>
      <c r="Q399" s="33"/>
      <c r="R399" s="16"/>
      <c r="S399" s="16"/>
      <c r="T399" s="16"/>
      <c r="U399" s="16"/>
      <c r="V399" s="16"/>
      <c r="W399" s="16"/>
      <c r="X399" s="31"/>
      <c r="Y399" s="16"/>
      <c r="Z399" s="32"/>
      <c r="AA399" s="34"/>
      <c r="AB399" s="34"/>
    </row>
    <row r="400" spans="1:28" ht="15.75" customHeight="1">
      <c r="A400" s="94">
        <f>ROWS($A$2:A400)</f>
        <v>399</v>
      </c>
      <c r="B400" s="94" t="str">
        <f t="shared" si="18"/>
        <v>RONDON</v>
      </c>
      <c r="C400" s="94" t="str">
        <f t="shared" si="19"/>
        <v>MUÑOZ</v>
      </c>
      <c r="D400" s="94" t="str">
        <f t="shared" si="20"/>
        <v xml:space="preserve">MAGDA YURANY 
</v>
      </c>
      <c r="E400" s="16" t="s">
        <v>893</v>
      </c>
      <c r="F400" s="54" t="s">
        <v>894</v>
      </c>
      <c r="G400" s="34">
        <v>45594</v>
      </c>
      <c r="H400" s="62" t="s">
        <v>895</v>
      </c>
      <c r="I400" s="31" t="s">
        <v>896</v>
      </c>
      <c r="J400" s="117" t="s">
        <v>897</v>
      </c>
      <c r="K400" s="31"/>
      <c r="L400" s="16"/>
      <c r="M400" s="16"/>
      <c r="N400" s="16"/>
      <c r="O400" s="16"/>
      <c r="P400" s="45"/>
      <c r="Q400" s="33"/>
      <c r="R400" s="16"/>
      <c r="S400" s="16"/>
      <c r="T400" s="16"/>
      <c r="U400" s="16"/>
      <c r="V400" s="16"/>
      <c r="W400" s="16"/>
      <c r="X400" s="31"/>
      <c r="Y400" s="16"/>
      <c r="Z400" s="32"/>
      <c r="AA400" s="34"/>
      <c r="AB400" s="34"/>
    </row>
    <row r="401" spans="1:28" ht="15.75" customHeight="1">
      <c r="A401" s="94">
        <f>ROWS($A$2:A401)</f>
        <v>400</v>
      </c>
      <c r="B401" s="94" t="str">
        <f t="shared" si="18"/>
        <v>CHAPARRO</v>
      </c>
      <c r="C401" s="94" t="str">
        <f t="shared" si="19"/>
        <v>CASTIBLANCO</v>
      </c>
      <c r="D401" s="94" t="str">
        <f t="shared" si="20"/>
        <v xml:space="preserve">JOSE EDGAR 
</v>
      </c>
      <c r="E401" s="16" t="s">
        <v>898</v>
      </c>
      <c r="F401" s="54">
        <v>79367938</v>
      </c>
      <c r="G401" s="34">
        <v>45594</v>
      </c>
      <c r="H401" s="62" t="s">
        <v>899</v>
      </c>
      <c r="I401" s="31" t="s">
        <v>872</v>
      </c>
      <c r="J401" s="117" t="s">
        <v>900</v>
      </c>
      <c r="K401" s="31"/>
      <c r="L401" s="16"/>
      <c r="M401" s="16"/>
      <c r="N401" s="16"/>
      <c r="O401" s="16"/>
      <c r="P401" s="45"/>
      <c r="Q401" s="33"/>
      <c r="R401" s="16"/>
      <c r="S401" s="16"/>
      <c r="T401" s="16"/>
      <c r="U401" s="16"/>
      <c r="V401" s="16"/>
      <c r="W401" s="16"/>
      <c r="X401" s="31"/>
      <c r="Y401" s="16"/>
      <c r="Z401" s="32"/>
      <c r="AA401" s="34"/>
      <c r="AB401" s="34"/>
    </row>
    <row r="402" spans="1:28" ht="15.75" customHeight="1">
      <c r="A402" s="94">
        <f>ROWS($A$2:A402)</f>
        <v>401</v>
      </c>
      <c r="B402" s="94" t="str">
        <f t="shared" si="18"/>
        <v>GONZALEZ</v>
      </c>
      <c r="C402" s="94" t="e">
        <f t="shared" si="19"/>
        <v>#VALUE!</v>
      </c>
      <c r="D402" s="94" t="e">
        <f t="shared" si="20"/>
        <v>#VALUE!</v>
      </c>
      <c r="E402" s="16" t="s">
        <v>901</v>
      </c>
      <c r="F402" s="54"/>
      <c r="G402" s="34"/>
      <c r="H402" s="62"/>
      <c r="I402" s="31"/>
      <c r="J402" s="31"/>
      <c r="K402" s="31"/>
      <c r="L402" s="16"/>
      <c r="M402" s="16"/>
      <c r="N402" s="16"/>
      <c r="O402" s="16"/>
      <c r="P402" s="45"/>
      <c r="Q402" s="33"/>
      <c r="R402" s="16"/>
      <c r="S402" s="16"/>
      <c r="T402" s="16"/>
      <c r="U402" s="16"/>
      <c r="V402" s="16"/>
      <c r="W402" s="16"/>
      <c r="X402" s="31"/>
      <c r="Y402" s="16"/>
      <c r="Z402" s="32"/>
      <c r="AA402" s="34"/>
      <c r="AB402" s="34"/>
    </row>
    <row r="403" spans="1:28" s="9" customFormat="1" ht="15.75" hidden="1" customHeight="1">
      <c r="A403" s="93">
        <f>ROWS($A$2:A403)</f>
        <v>402</v>
      </c>
      <c r="B403" s="93" t="str">
        <f t="shared" si="18"/>
        <v>GOZALEZ</v>
      </c>
      <c r="C403" s="93" t="str">
        <f t="shared" si="19"/>
        <v>CORREDOR</v>
      </c>
      <c r="D403" s="93" t="str">
        <f t="shared" si="20"/>
        <v xml:space="preserve">EVELYN NATALY 
</v>
      </c>
      <c r="E403" s="25" t="s">
        <v>902</v>
      </c>
      <c r="F403" s="53">
        <v>1031811468</v>
      </c>
      <c r="G403" s="35">
        <v>45595</v>
      </c>
      <c r="H403" s="61">
        <v>3006574238</v>
      </c>
      <c r="I403" s="26" t="s">
        <v>210</v>
      </c>
      <c r="J403" s="174"/>
      <c r="K403" s="174"/>
      <c r="L403" s="170"/>
      <c r="M403" s="170"/>
      <c r="N403" s="170"/>
      <c r="O403" s="170"/>
      <c r="P403" s="175"/>
      <c r="Q403" s="200"/>
      <c r="R403" s="25"/>
      <c r="S403" s="25"/>
      <c r="T403" s="25"/>
      <c r="U403" s="25"/>
      <c r="V403" s="25"/>
      <c r="W403" s="25" t="s">
        <v>80</v>
      </c>
      <c r="X403" s="26">
        <v>10</v>
      </c>
      <c r="Y403" s="25"/>
      <c r="Z403" s="27"/>
      <c r="AA403" s="35"/>
      <c r="AB403" s="35"/>
    </row>
    <row r="404" spans="1:28" ht="15.75" customHeight="1">
      <c r="A404" s="94">
        <f>ROWS($A$2:A404)</f>
        <v>403</v>
      </c>
      <c r="B404" s="94" t="str">
        <f t="shared" si="18"/>
        <v>MORENO</v>
      </c>
      <c r="C404" s="94" t="str">
        <f t="shared" si="19"/>
        <v>VIVIAN</v>
      </c>
      <c r="D404" s="94" t="str">
        <f t="shared" si="20"/>
        <v xml:space="preserve">
</v>
      </c>
      <c r="E404" s="16" t="s">
        <v>903</v>
      </c>
      <c r="F404" s="54">
        <v>52184154</v>
      </c>
      <c r="G404" s="34">
        <v>45595</v>
      </c>
      <c r="H404" s="62">
        <v>3124520278</v>
      </c>
      <c r="I404" s="31" t="s">
        <v>904</v>
      </c>
      <c r="J404" s="31"/>
      <c r="K404" s="31"/>
      <c r="L404" s="16"/>
      <c r="M404" s="16"/>
      <c r="N404" s="16"/>
      <c r="O404" s="16"/>
      <c r="P404" s="45"/>
      <c r="Q404" s="33"/>
      <c r="R404" s="16"/>
      <c r="S404" s="16"/>
      <c r="T404" s="16"/>
      <c r="U404" s="16"/>
      <c r="V404" s="16"/>
      <c r="W404" s="16"/>
      <c r="X404" s="31"/>
      <c r="Y404" s="16"/>
      <c r="Z404" s="32"/>
      <c r="AA404" s="34"/>
      <c r="AB404" s="34"/>
    </row>
    <row r="405" spans="1:28" ht="15.75" customHeight="1">
      <c r="A405" s="94">
        <f>ROWS($A$2:A405)</f>
        <v>404</v>
      </c>
      <c r="B405" s="94" t="str">
        <f t="shared" si="18"/>
        <v>CEBALLOS</v>
      </c>
      <c r="C405" s="94" t="str">
        <f t="shared" si="19"/>
        <v>PABLO</v>
      </c>
      <c r="D405" s="94" t="str">
        <f t="shared" si="20"/>
        <v/>
      </c>
      <c r="E405" s="16" t="s">
        <v>905</v>
      </c>
      <c r="F405" s="54" t="s">
        <v>906</v>
      </c>
      <c r="G405" s="34">
        <v>45595</v>
      </c>
      <c r="H405" s="62">
        <v>3157413003</v>
      </c>
      <c r="I405" s="31" t="s">
        <v>907</v>
      </c>
      <c r="J405" s="31"/>
      <c r="K405" s="31"/>
      <c r="L405" s="16"/>
      <c r="M405" s="16"/>
      <c r="N405" s="16"/>
      <c r="O405" s="16"/>
      <c r="P405" s="45"/>
      <c r="Q405" s="33"/>
      <c r="R405" s="16"/>
      <c r="S405" s="16"/>
      <c r="T405" s="16"/>
      <c r="U405" s="16"/>
      <c r="V405" s="16"/>
      <c r="W405" s="16"/>
      <c r="X405" s="31"/>
      <c r="Y405" s="16"/>
      <c r="Z405" s="32"/>
      <c r="AA405" s="34"/>
      <c r="AB405" s="34"/>
    </row>
    <row r="406" spans="1:28" ht="15.75" customHeight="1">
      <c r="A406" s="94">
        <f>ROWS($A$2:A406)</f>
        <v>405</v>
      </c>
      <c r="B406" s="94" t="str">
        <f t="shared" si="18"/>
        <v>ROMERO</v>
      </c>
      <c r="C406" s="94" t="str">
        <f t="shared" si="19"/>
        <v>NANCY</v>
      </c>
      <c r="D406" s="94" t="str">
        <f t="shared" si="20"/>
        <v>PAOLA</v>
      </c>
      <c r="E406" s="16" t="s">
        <v>908</v>
      </c>
      <c r="F406" s="54" t="s">
        <v>909</v>
      </c>
      <c r="G406" s="34">
        <v>45595</v>
      </c>
      <c r="H406" s="62" t="s">
        <v>910</v>
      </c>
      <c r="I406" s="116" t="s">
        <v>883</v>
      </c>
      <c r="J406" s="31"/>
      <c r="K406" s="31"/>
      <c r="L406" s="16"/>
      <c r="M406" s="16"/>
      <c r="N406" s="16"/>
      <c r="O406" s="16"/>
      <c r="P406" s="45"/>
      <c r="Q406" s="33"/>
      <c r="R406" s="16"/>
      <c r="S406" s="16"/>
      <c r="T406" s="16"/>
      <c r="U406" s="16"/>
      <c r="V406" s="16"/>
      <c r="W406" s="16"/>
      <c r="X406" s="31"/>
      <c r="Y406" s="16"/>
      <c r="Z406" s="32"/>
      <c r="AA406" s="34"/>
      <c r="AB406" s="34"/>
    </row>
    <row r="407" spans="1:28" ht="15.75" customHeight="1">
      <c r="A407" s="94">
        <f>ROWS($A$2:A407)</f>
        <v>406</v>
      </c>
      <c r="B407" s="105" t="str">
        <f t="shared" si="18"/>
        <v>BAUTISTA</v>
      </c>
      <c r="C407" s="105" t="e">
        <f t="shared" si="19"/>
        <v>#VALUE!</v>
      </c>
      <c r="D407" s="105" t="e">
        <f t="shared" si="20"/>
        <v>#VALUE!</v>
      </c>
      <c r="E407" s="106" t="s">
        <v>911</v>
      </c>
      <c r="F407" s="107" t="s">
        <v>912</v>
      </c>
      <c r="G407" s="108">
        <v>45595</v>
      </c>
      <c r="H407" s="118">
        <v>3167095094</v>
      </c>
      <c r="I407" s="111" t="s">
        <v>913</v>
      </c>
      <c r="J407" s="111"/>
      <c r="K407" s="111"/>
      <c r="L407" s="106"/>
      <c r="M407" s="106"/>
      <c r="N407" s="106"/>
      <c r="O407" s="106"/>
      <c r="P407" s="112"/>
      <c r="Q407" s="113"/>
      <c r="R407" s="106"/>
      <c r="S407" s="106"/>
      <c r="T407" s="106"/>
      <c r="U407" s="106"/>
      <c r="V407" s="106"/>
      <c r="W407" s="106"/>
      <c r="X407" s="111"/>
      <c r="Y407" s="106"/>
      <c r="Z407" s="114"/>
      <c r="AA407" s="108"/>
      <c r="AB407" s="108"/>
    </row>
    <row r="408" spans="1:28" ht="15.75" customHeight="1">
      <c r="A408" s="131">
        <f>ROWS($A$2:A446)</f>
        <v>445</v>
      </c>
      <c r="B408" s="105" t="str">
        <f t="shared" si="18"/>
        <v>MORA</v>
      </c>
      <c r="C408" s="105" t="str">
        <f t="shared" si="19"/>
        <v>BOSIGA</v>
      </c>
      <c r="D408" s="105" t="str">
        <f t="shared" si="20"/>
        <v xml:space="preserve">JAIME 
</v>
      </c>
      <c r="E408" s="106" t="s">
        <v>914</v>
      </c>
      <c r="F408" s="107"/>
      <c r="G408" s="108">
        <v>45596</v>
      </c>
      <c r="H408" s="119" t="s">
        <v>915</v>
      </c>
      <c r="I408" s="110" t="s">
        <v>46</v>
      </c>
      <c r="J408" s="111"/>
      <c r="K408" s="111"/>
      <c r="L408" s="106"/>
      <c r="M408" s="106"/>
      <c r="N408" s="106"/>
      <c r="O408" s="106"/>
      <c r="P408" s="112"/>
      <c r="Q408" s="113">
        <v>120790</v>
      </c>
      <c r="R408" s="106"/>
      <c r="S408" s="106"/>
      <c r="T408" s="106"/>
      <c r="U408" s="106"/>
      <c r="V408" s="106"/>
      <c r="W408" s="106"/>
      <c r="X408" s="111">
        <v>10</v>
      </c>
      <c r="Y408" s="106"/>
      <c r="Z408" s="114"/>
      <c r="AA408" s="108"/>
      <c r="AB408" s="108"/>
    </row>
    <row r="409" spans="1:28" ht="15.75" customHeight="1">
      <c r="A409" s="134">
        <f>ROWS($A$2:A446)</f>
        <v>445</v>
      </c>
      <c r="B409" s="16" t="str">
        <f t="shared" si="18"/>
        <v>RAMÍREZ</v>
      </c>
      <c r="C409" s="16" t="str">
        <f t="shared" si="19"/>
        <v>GÓNGORA</v>
      </c>
      <c r="D409" s="16" t="str">
        <f t="shared" si="20"/>
        <v xml:space="preserve">SANDRA FABIOLA </v>
      </c>
      <c r="E409" s="16" t="s">
        <v>916</v>
      </c>
      <c r="F409" s="136"/>
      <c r="G409" s="108">
        <v>45596</v>
      </c>
      <c r="H409" s="109">
        <v>3192409750</v>
      </c>
      <c r="I409" s="120" t="s">
        <v>917</v>
      </c>
      <c r="J409" s="111"/>
      <c r="K409" s="111"/>
      <c r="L409" s="106"/>
      <c r="M409" s="106"/>
      <c r="N409" s="106"/>
      <c r="O409" s="106"/>
      <c r="P409" s="112"/>
      <c r="Q409" s="113"/>
      <c r="R409" s="106"/>
      <c r="S409" s="106"/>
      <c r="T409" s="106"/>
      <c r="U409" s="106"/>
      <c r="V409" s="106"/>
      <c r="W409" s="106"/>
      <c r="X409" s="111"/>
      <c r="Y409" s="106"/>
      <c r="Z409" s="114"/>
      <c r="AA409" s="108"/>
      <c r="AB409" s="108"/>
    </row>
    <row r="410" spans="1:28" ht="15.75" customHeight="1">
      <c r="A410" s="134">
        <f>ROWS($A$2:A446)</f>
        <v>445</v>
      </c>
      <c r="B410" s="16" t="str">
        <f t="shared" si="18"/>
        <v>RUBIO</v>
      </c>
      <c r="C410" s="16" t="e">
        <f t="shared" si="19"/>
        <v>#VALUE!</v>
      </c>
      <c r="D410" s="16" t="e">
        <f t="shared" si="20"/>
        <v>#VALUE!</v>
      </c>
      <c r="E410" s="135" t="s">
        <v>918</v>
      </c>
      <c r="F410" s="136"/>
      <c r="G410" s="108">
        <v>45596</v>
      </c>
      <c r="H410" s="109">
        <v>3165698241</v>
      </c>
      <c r="I410" s="111"/>
      <c r="J410" s="111"/>
      <c r="K410" s="111"/>
      <c r="L410" s="106"/>
      <c r="M410" s="106"/>
      <c r="N410" s="106"/>
      <c r="O410" s="106"/>
      <c r="P410" s="112"/>
      <c r="Q410" s="113"/>
      <c r="R410" s="106"/>
      <c r="S410" s="106"/>
      <c r="T410" s="106"/>
      <c r="U410" s="106"/>
      <c r="V410" s="106"/>
      <c r="W410" s="106"/>
      <c r="X410" s="111"/>
      <c r="Y410" s="106"/>
      <c r="Z410" s="114"/>
      <c r="AA410" s="108"/>
      <c r="AB410" s="108"/>
    </row>
    <row r="411" spans="1:28" ht="15.75" customHeight="1">
      <c r="A411" s="137">
        <f>ROWS($A$2:A446)</f>
        <v>445</v>
      </c>
      <c r="B411" s="138" t="str">
        <f t="shared" si="18"/>
        <v>MONSALVE</v>
      </c>
      <c r="C411" s="138" t="str">
        <f t="shared" si="19"/>
        <v>RINCON</v>
      </c>
      <c r="D411" s="138" t="str">
        <f t="shared" si="20"/>
        <v>DIEGO RAUL</v>
      </c>
      <c r="E411" s="139" t="s">
        <v>919</v>
      </c>
      <c r="F411" s="107"/>
      <c r="G411" s="108">
        <v>45596</v>
      </c>
      <c r="H411" s="109">
        <v>3138605496</v>
      </c>
      <c r="I411" s="110" t="s">
        <v>920</v>
      </c>
      <c r="J411" s="111"/>
      <c r="K411" s="111"/>
      <c r="L411" s="106"/>
      <c r="M411" s="106"/>
      <c r="N411" s="106"/>
      <c r="O411" s="106"/>
      <c r="P411" s="112"/>
      <c r="Q411" s="113"/>
      <c r="R411" s="106"/>
      <c r="S411" s="106"/>
      <c r="T411" s="106"/>
      <c r="U411" s="106"/>
      <c r="V411" s="106"/>
      <c r="W411" s="106"/>
      <c r="X411" s="111"/>
      <c r="Y411" s="106"/>
      <c r="Z411" s="114"/>
      <c r="AA411" s="108"/>
      <c r="AB411" s="108"/>
    </row>
    <row r="412" spans="1:28" ht="15.75" customHeight="1">
      <c r="A412" s="131">
        <f>ROWS($A$2:A446)</f>
        <v>445</v>
      </c>
      <c r="B412" s="105" t="str">
        <f t="shared" si="18"/>
        <v>CASTAÑEDA</v>
      </c>
      <c r="C412" s="105" t="str">
        <f t="shared" si="19"/>
        <v>TORRES</v>
      </c>
      <c r="D412" s="105" t="str">
        <f t="shared" si="20"/>
        <v>PABLO ANDRES</v>
      </c>
      <c r="E412" s="106" t="s">
        <v>921</v>
      </c>
      <c r="F412" s="107"/>
      <c r="G412" s="108">
        <v>45596</v>
      </c>
      <c r="H412" s="119" t="s">
        <v>922</v>
      </c>
      <c r="I412" s="110" t="s">
        <v>923</v>
      </c>
      <c r="J412" s="111"/>
      <c r="K412" s="111"/>
      <c r="L412" s="106"/>
      <c r="M412" s="106"/>
      <c r="N412" s="106"/>
      <c r="O412" s="106"/>
      <c r="P412" s="112"/>
      <c r="Q412" s="113"/>
      <c r="R412" s="106"/>
      <c r="S412" s="106"/>
      <c r="T412" s="106"/>
      <c r="U412" s="106"/>
      <c r="V412" s="106"/>
      <c r="W412" s="106"/>
      <c r="X412" s="111"/>
      <c r="Y412" s="106"/>
      <c r="Z412" s="114"/>
      <c r="AA412" s="108"/>
      <c r="AB412" s="108"/>
    </row>
    <row r="413" spans="1:28" ht="15.75" customHeight="1">
      <c r="A413" s="131">
        <f>ROWS($A$2:A446)</f>
        <v>445</v>
      </c>
      <c r="B413" s="105" t="str">
        <f t="shared" si="18"/>
        <v>GARCÉS</v>
      </c>
      <c r="C413" s="105" t="str">
        <f t="shared" si="19"/>
        <v>RHENALS</v>
      </c>
      <c r="D413" s="105" t="str">
        <f t="shared" si="20"/>
        <v xml:space="preserve">HENRY </v>
      </c>
      <c r="E413" s="106" t="s">
        <v>924</v>
      </c>
      <c r="F413" s="107"/>
      <c r="G413" s="108">
        <v>45596</v>
      </c>
      <c r="H413" s="119" t="s">
        <v>925</v>
      </c>
      <c r="I413" s="110" t="s">
        <v>926</v>
      </c>
      <c r="J413" s="111"/>
      <c r="K413" s="111"/>
      <c r="L413" s="106"/>
      <c r="M413" s="106"/>
      <c r="N413" s="106"/>
      <c r="O413" s="106"/>
      <c r="P413" s="112"/>
      <c r="Q413" s="113"/>
      <c r="R413" s="106"/>
      <c r="S413" s="106"/>
      <c r="T413" s="106"/>
      <c r="U413" s="106"/>
      <c r="V413" s="106"/>
      <c r="W413" s="106"/>
      <c r="X413" s="111"/>
      <c r="Y413" s="106"/>
      <c r="Z413" s="114"/>
      <c r="AA413" s="108"/>
      <c r="AB413" s="108"/>
    </row>
    <row r="414" spans="1:28" ht="15.75" customHeight="1">
      <c r="A414" s="131">
        <f>ROWS($A$2:A446)</f>
        <v>445</v>
      </c>
      <c r="B414" s="105" t="str">
        <f t="shared" si="18"/>
        <v>JIMENEZ</v>
      </c>
      <c r="C414" s="105" t="str">
        <f t="shared" si="19"/>
        <v>ABRIL</v>
      </c>
      <c r="D414" s="105" t="str">
        <f t="shared" si="20"/>
        <v>DANIELA ALEJANDRA</v>
      </c>
      <c r="E414" s="106" t="s">
        <v>927</v>
      </c>
      <c r="F414" s="107">
        <v>1032495242</v>
      </c>
      <c r="G414" s="108"/>
      <c r="H414" s="118">
        <v>3208766994</v>
      </c>
      <c r="I414" s="111"/>
      <c r="J414" s="111"/>
      <c r="K414" s="111"/>
      <c r="L414" s="106"/>
      <c r="M414" s="106"/>
      <c r="N414" s="106"/>
      <c r="O414" s="106"/>
      <c r="P414" s="112">
        <v>5280000</v>
      </c>
      <c r="Q414" s="113">
        <v>120820</v>
      </c>
      <c r="R414" s="106"/>
      <c r="S414" s="106"/>
      <c r="T414" s="106"/>
      <c r="U414" s="106"/>
      <c r="V414" s="106"/>
      <c r="W414" s="106"/>
      <c r="X414" s="111"/>
      <c r="Y414" s="106"/>
      <c r="Z414" s="114"/>
      <c r="AA414" s="108"/>
      <c r="AB414" s="108"/>
    </row>
    <row r="415" spans="1:28" ht="15.75" customHeight="1">
      <c r="A415" s="131">
        <f>ROWS($A$2:A446)</f>
        <v>445</v>
      </c>
      <c r="B415" s="105" t="str">
        <f t="shared" si="18"/>
        <v>DIAZ</v>
      </c>
      <c r="C415" s="105" t="str">
        <f t="shared" si="19"/>
        <v>BLANCO</v>
      </c>
      <c r="D415" s="105" t="str">
        <f t="shared" si="20"/>
        <v>MAYERLIS MARIA</v>
      </c>
      <c r="E415" s="106" t="s">
        <v>928</v>
      </c>
      <c r="F415" s="107">
        <v>1131107878</v>
      </c>
      <c r="G415" s="108">
        <v>45597</v>
      </c>
      <c r="H415" s="118">
        <v>3012193831</v>
      </c>
      <c r="I415" s="111" t="s">
        <v>529</v>
      </c>
      <c r="J415" s="111"/>
      <c r="K415" s="111" t="s">
        <v>312</v>
      </c>
      <c r="L415" s="106"/>
      <c r="M415" s="106"/>
      <c r="N415" s="106"/>
      <c r="O415" s="106"/>
      <c r="P415" s="112"/>
      <c r="Q415" s="113">
        <v>120869</v>
      </c>
      <c r="R415" s="106"/>
      <c r="S415" s="106"/>
      <c r="T415" s="106"/>
      <c r="U415" s="106"/>
      <c r="V415" s="106"/>
      <c r="W415" s="106"/>
      <c r="X415" s="111"/>
      <c r="Y415" s="106"/>
      <c r="Z415" s="114"/>
      <c r="AA415" s="108"/>
      <c r="AB415" s="108"/>
    </row>
    <row r="416" spans="1:28" ht="15.75" customHeight="1">
      <c r="A416" s="131">
        <f>ROWS($A$2:A446)</f>
        <v>445</v>
      </c>
      <c r="B416" s="105" t="str">
        <f t="shared" si="18"/>
        <v>CASTAÑO</v>
      </c>
      <c r="C416" s="105" t="str">
        <f t="shared" si="19"/>
        <v>ROCHA</v>
      </c>
      <c r="D416" s="105" t="str">
        <f t="shared" si="20"/>
        <v>CAMILO ESTEBAN</v>
      </c>
      <c r="E416" s="106" t="s">
        <v>929</v>
      </c>
      <c r="F416" s="107">
        <v>86053214</v>
      </c>
      <c r="G416" s="108">
        <v>45597</v>
      </c>
      <c r="H416" s="118">
        <v>3134560628</v>
      </c>
      <c r="I416" s="111" t="s">
        <v>930</v>
      </c>
      <c r="J416" s="111"/>
      <c r="K416" s="111" t="s">
        <v>496</v>
      </c>
      <c r="L416" s="106"/>
      <c r="M416" s="106"/>
      <c r="N416" s="106"/>
      <c r="O416" s="106"/>
      <c r="P416" s="112"/>
      <c r="Q416" s="113">
        <v>120008</v>
      </c>
      <c r="R416" s="106"/>
      <c r="S416" s="106"/>
      <c r="T416" s="106"/>
      <c r="U416" s="106"/>
      <c r="V416" s="106"/>
      <c r="W416" s="106"/>
      <c r="X416" s="111"/>
      <c r="Y416" s="106"/>
      <c r="Z416" s="114"/>
      <c r="AA416" s="108"/>
      <c r="AB416" s="108"/>
    </row>
    <row r="417" spans="1:28" ht="15.75" customHeight="1">
      <c r="A417" s="131">
        <f>ROWS($A$2:A446)</f>
        <v>445</v>
      </c>
      <c r="B417" s="105" t="str">
        <f t="shared" si="18"/>
        <v>VALBUENA</v>
      </c>
      <c r="C417" s="105" t="str">
        <f t="shared" si="19"/>
        <v>BELLO</v>
      </c>
      <c r="D417" s="105" t="str">
        <f t="shared" si="20"/>
        <v>CARLOS FELIPE</v>
      </c>
      <c r="E417" s="106" t="s">
        <v>931</v>
      </c>
      <c r="F417" s="107">
        <v>1022414605</v>
      </c>
      <c r="G417" s="108">
        <v>45597</v>
      </c>
      <c r="H417" s="118">
        <v>3175671901</v>
      </c>
      <c r="I417" s="111" t="s">
        <v>932</v>
      </c>
      <c r="J417" s="111"/>
      <c r="K417" s="111" t="s">
        <v>933</v>
      </c>
      <c r="L417" s="106"/>
      <c r="M417" s="106"/>
      <c r="N417" s="106"/>
      <c r="O417" s="106"/>
      <c r="P417" s="112"/>
      <c r="Q417" s="113"/>
      <c r="R417" s="106"/>
      <c r="S417" s="106"/>
      <c r="T417" s="106"/>
      <c r="U417" s="106"/>
      <c r="V417" s="106"/>
      <c r="W417" s="106"/>
      <c r="X417" s="111"/>
      <c r="Y417" s="106"/>
      <c r="Z417" s="114"/>
      <c r="AA417" s="108"/>
      <c r="AB417" s="108"/>
    </row>
    <row r="418" spans="1:28" ht="15.75" hidden="1" customHeight="1">
      <c r="A418" s="133">
        <f>ROWS($A$2:A446)</f>
        <v>445</v>
      </c>
      <c r="B418" s="121" t="s">
        <v>934</v>
      </c>
      <c r="C418" s="121" t="s">
        <v>935</v>
      </c>
      <c r="D418" s="121" t="s">
        <v>936</v>
      </c>
      <c r="E418" s="122" t="s">
        <v>937</v>
      </c>
      <c r="F418" s="132">
        <v>1073680581</v>
      </c>
      <c r="G418" s="123">
        <v>45598</v>
      </c>
      <c r="H418" s="132">
        <v>3142314533</v>
      </c>
      <c r="I418" s="124" t="s">
        <v>938</v>
      </c>
      <c r="J418" s="124"/>
      <c r="K418" s="124"/>
      <c r="L418" s="125"/>
      <c r="M418" s="125"/>
      <c r="N418" s="126"/>
      <c r="O418" s="125"/>
      <c r="P418" s="127"/>
      <c r="Q418" s="128" t="s">
        <v>939</v>
      </c>
      <c r="R418" s="125"/>
      <c r="S418" s="125"/>
      <c r="T418" s="125"/>
      <c r="U418" s="125"/>
      <c r="V418" s="125"/>
      <c r="W418" s="125"/>
      <c r="X418" s="129"/>
      <c r="Y418" s="123"/>
      <c r="Z418" s="130"/>
      <c r="AA418" s="123"/>
      <c r="AB418" s="123"/>
    </row>
    <row r="419" spans="1:28" ht="15.75" hidden="1" customHeight="1">
      <c r="A419" s="133">
        <f>ROWS($A$2:A446)</f>
        <v>445</v>
      </c>
      <c r="B419" s="121" t="s">
        <v>940</v>
      </c>
      <c r="C419" s="121" t="s">
        <v>941</v>
      </c>
      <c r="D419" s="121" t="s">
        <v>942</v>
      </c>
      <c r="E419" s="122" t="s">
        <v>943</v>
      </c>
      <c r="F419" s="132">
        <v>1019092642</v>
      </c>
      <c r="G419" s="123">
        <v>45598</v>
      </c>
      <c r="H419" s="132">
        <v>3005136191</v>
      </c>
      <c r="I419" s="124" t="s">
        <v>944</v>
      </c>
      <c r="J419" s="124"/>
      <c r="K419" s="124"/>
      <c r="L419" s="125"/>
      <c r="M419" s="125"/>
      <c r="N419" s="126"/>
      <c r="O419" s="125"/>
      <c r="P419" s="127"/>
      <c r="Q419" s="128"/>
      <c r="R419" s="125"/>
      <c r="S419" s="125"/>
      <c r="T419" s="125"/>
      <c r="U419" s="125"/>
      <c r="V419" s="125"/>
      <c r="W419" s="125"/>
      <c r="X419" s="129"/>
      <c r="Y419" s="123"/>
      <c r="Z419" s="130"/>
      <c r="AA419" s="123"/>
      <c r="AB419" s="123"/>
    </row>
    <row r="420" spans="1:28" ht="15.75" hidden="1" customHeight="1">
      <c r="A420" s="133">
        <f>ROWS($A$2:A446)</f>
        <v>445</v>
      </c>
      <c r="B420" s="121" t="s">
        <v>945</v>
      </c>
      <c r="C420" s="121" t="s">
        <v>946</v>
      </c>
      <c r="D420" s="121" t="s">
        <v>947</v>
      </c>
      <c r="E420" s="122" t="s">
        <v>948</v>
      </c>
      <c r="F420" s="132">
        <v>1026272711</v>
      </c>
      <c r="G420" s="123">
        <v>45598</v>
      </c>
      <c r="H420" s="132">
        <v>3132474568</v>
      </c>
      <c r="I420" s="124" t="s">
        <v>949</v>
      </c>
      <c r="J420" s="124"/>
      <c r="K420" s="124"/>
      <c r="L420" s="125"/>
      <c r="M420" s="125"/>
      <c r="N420" s="126"/>
      <c r="O420" s="125"/>
      <c r="P420" s="127"/>
      <c r="Q420" s="128"/>
      <c r="R420" s="125"/>
      <c r="S420" s="125"/>
      <c r="T420" s="125"/>
      <c r="U420" s="125"/>
      <c r="V420" s="125"/>
      <c r="W420" s="125"/>
      <c r="X420" s="129"/>
      <c r="Y420" s="123"/>
      <c r="Z420" s="130"/>
      <c r="AA420" s="123"/>
      <c r="AB420" s="123"/>
    </row>
    <row r="421" spans="1:28" ht="15.75" hidden="1" customHeight="1">
      <c r="A421" s="133">
        <f>ROWS($A$2:A446)</f>
        <v>445</v>
      </c>
      <c r="B421" s="121" t="str">
        <f>LEFT(E421, FIND(" ", E421) - 1)</f>
        <v>DUARTE</v>
      </c>
      <c r="C421" s="121" t="str">
        <f>MID(E421, FIND(" ", E421) + 1, FIND(" ", E421, FIND(" ", E421) + 1) - FIND(" ", E421) - 1)</f>
        <v>VELASQUEZ</v>
      </c>
      <c r="D421" s="121" t="str">
        <f>RIGHT(E421, LEN(E421) - FIND(" ", E421, FIND(" ", E421) + 1))</f>
        <v>DIEGO FABIAN</v>
      </c>
      <c r="E421" s="122" t="s">
        <v>950</v>
      </c>
      <c r="F421" s="143">
        <v>1010171112</v>
      </c>
      <c r="G421" s="123">
        <v>45598</v>
      </c>
      <c r="H421" s="144">
        <v>3168588154</v>
      </c>
      <c r="I421" s="124" t="s">
        <v>951</v>
      </c>
      <c r="J421" s="124"/>
      <c r="K421" s="124"/>
      <c r="L421" s="125"/>
      <c r="M421" s="125"/>
      <c r="N421" s="126"/>
      <c r="O421" s="125"/>
      <c r="P421" s="127"/>
      <c r="Q421" s="128"/>
      <c r="R421" s="125"/>
      <c r="S421" s="125"/>
      <c r="T421" s="125"/>
      <c r="U421" s="125"/>
      <c r="V421" s="125"/>
      <c r="W421" s="125"/>
      <c r="X421" s="129"/>
      <c r="Y421" s="123"/>
      <c r="Z421" s="130"/>
      <c r="AA421" s="123"/>
      <c r="AB421" s="123"/>
    </row>
    <row r="422" spans="1:28" ht="15.75" hidden="1" customHeight="1">
      <c r="A422" s="133">
        <f>ROWS($A$2:A446)</f>
        <v>445</v>
      </c>
      <c r="B422" s="121" t="str">
        <f>LEFT(E422, FIND(" ", E422) - 1)</f>
        <v>LUGO</v>
      </c>
      <c r="C422" s="121" t="str">
        <f>MID(E422, FIND(" ", E422) + 1, FIND(" ", E422, FIND(" ", E422) + 1) - FIND(" ", E422) - 1)</f>
        <v>MANRIQUE</v>
      </c>
      <c r="D422" s="121" t="str">
        <f>RIGHT(E422, LEN(E422) - FIND(" ", E422, FIND(" ", E422) + 1))</f>
        <v xml:space="preserve">SELENA </v>
      </c>
      <c r="E422" s="122" t="s">
        <v>952</v>
      </c>
      <c r="F422" s="143">
        <v>10002423</v>
      </c>
      <c r="G422" s="123">
        <v>45598</v>
      </c>
      <c r="H422" s="144">
        <v>3142079653</v>
      </c>
      <c r="I422" s="124" t="s">
        <v>953</v>
      </c>
      <c r="J422" s="124"/>
      <c r="K422" s="124"/>
      <c r="L422" s="125"/>
      <c r="M422" s="125"/>
      <c r="N422" s="126"/>
      <c r="O422" s="125"/>
      <c r="P422" s="127"/>
      <c r="Q422" s="128"/>
      <c r="R422" s="125"/>
      <c r="S422" s="125"/>
      <c r="T422" s="125"/>
      <c r="U422" s="125"/>
      <c r="V422" s="125"/>
      <c r="W422" s="125"/>
      <c r="X422" s="129"/>
      <c r="Y422" s="123"/>
      <c r="Z422" s="130"/>
      <c r="AA422" s="123"/>
      <c r="AB422" s="123"/>
    </row>
    <row r="423" spans="1:28" ht="15.75" hidden="1" customHeight="1">
      <c r="A423" s="133">
        <f>ROWS($A$2:A446)</f>
        <v>445</v>
      </c>
      <c r="B423" s="121" t="str">
        <f>LEFT(E423, FIND(" ", E423) - 1)</f>
        <v>COVALEDA</v>
      </c>
      <c r="C423" s="121" t="str">
        <f>MID(E423, FIND(" ", E423) + 1, FIND(" ", E423, FIND(" ", E423) + 1) - FIND(" ", E423) - 1)</f>
        <v>SARMIENTO</v>
      </c>
      <c r="D423" s="121" t="str">
        <f>RIGHT(E423, LEN(E423) - FIND(" ", E423, FIND(" ", E423) + 1))</f>
        <v>SEBASTIAN</v>
      </c>
      <c r="E423" s="122" t="s">
        <v>954</v>
      </c>
      <c r="F423" s="143">
        <v>1030551711</v>
      </c>
      <c r="G423" s="123">
        <v>45598</v>
      </c>
      <c r="H423" s="144">
        <v>3132615898</v>
      </c>
      <c r="I423" s="124" t="s">
        <v>955</v>
      </c>
      <c r="J423" s="124"/>
      <c r="K423" s="124"/>
      <c r="L423" s="125"/>
      <c r="M423" s="125"/>
      <c r="N423" s="126"/>
      <c r="O423" s="125"/>
      <c r="P423" s="127"/>
      <c r="Q423" s="128"/>
      <c r="R423" s="125"/>
      <c r="S423" s="125"/>
      <c r="T423" s="125"/>
      <c r="U423" s="125"/>
      <c r="V423" s="125"/>
      <c r="W423" s="125"/>
      <c r="X423" s="129"/>
      <c r="Y423" s="123"/>
      <c r="Z423" s="130"/>
      <c r="AA423" s="123"/>
      <c r="AB423" s="123"/>
    </row>
    <row r="424" spans="1:28" ht="15.75" hidden="1" customHeight="1">
      <c r="A424" s="133">
        <f>ROWS($A$2:A446)</f>
        <v>445</v>
      </c>
      <c r="B424" s="121" t="str">
        <f>LEFT(E424, FIND(" ", E424) - 1)</f>
        <v>SANCHEZ</v>
      </c>
      <c r="C424" s="121" t="str">
        <f>MID(E424, FIND(" ", E424) + 1, FIND(" ", E424, FIND(" ", E424) + 1) - FIND(" ", E424) - 1)</f>
        <v>PRIETO</v>
      </c>
      <c r="D424" s="121" t="str">
        <f>RIGHT(E424, LEN(E424) - FIND(" ", E424, FIND(" ", E424) + 1))</f>
        <v>BIBIAN STELLA</v>
      </c>
      <c r="E424" s="122" t="s">
        <v>956</v>
      </c>
      <c r="F424" s="143">
        <v>1030542547</v>
      </c>
      <c r="G424" s="123">
        <v>45598</v>
      </c>
      <c r="H424" s="144">
        <v>3118013740</v>
      </c>
      <c r="I424" s="124" t="s">
        <v>957</v>
      </c>
      <c r="J424" s="124"/>
      <c r="K424" s="124"/>
      <c r="L424" s="125"/>
      <c r="M424" s="125"/>
      <c r="N424" s="126"/>
      <c r="O424" s="125"/>
      <c r="P424" s="127"/>
      <c r="Q424" s="128"/>
      <c r="R424" s="125"/>
      <c r="S424" s="125"/>
      <c r="T424" s="125"/>
      <c r="U424" s="125"/>
      <c r="V424" s="125"/>
      <c r="W424" s="125"/>
      <c r="X424" s="129"/>
      <c r="Y424" s="123"/>
      <c r="Z424" s="130"/>
      <c r="AA424" s="123"/>
      <c r="AB424" s="123"/>
    </row>
    <row r="425" spans="1:28" ht="15.75" hidden="1" customHeight="1">
      <c r="A425" s="133">
        <f>ROWS($A$2:A446)</f>
        <v>445</v>
      </c>
      <c r="B425" s="121" t="str">
        <f>LEFT(E425, FIND(" ", E425) - 1)</f>
        <v>GUTIERREZ</v>
      </c>
      <c r="C425" s="121" t="str">
        <f>MID(E425, FIND(" ", E425) + 1, FIND(" ", E425, FIND(" ", E425) + 1) - FIND(" ", E425) - 1)</f>
        <v>ROJAS</v>
      </c>
      <c r="D425" s="121" t="str">
        <f>RIGHT(E425, LEN(E425) - FIND(" ", E425, FIND(" ", E425) + 1))</f>
        <v>LEONARDO</v>
      </c>
      <c r="E425" s="122" t="s">
        <v>958</v>
      </c>
      <c r="F425" s="143">
        <v>1022944830</v>
      </c>
      <c r="G425" s="123">
        <v>45598</v>
      </c>
      <c r="H425" s="144">
        <v>3046179641</v>
      </c>
      <c r="I425" s="124" t="s">
        <v>124</v>
      </c>
      <c r="J425" s="124"/>
      <c r="K425" s="124"/>
      <c r="L425" s="125"/>
      <c r="M425" s="125"/>
      <c r="N425" s="126"/>
      <c r="O425" s="125"/>
      <c r="P425" s="127"/>
      <c r="Q425" s="128"/>
      <c r="R425" s="125"/>
      <c r="S425" s="125"/>
      <c r="T425" s="125"/>
      <c r="U425" s="125"/>
      <c r="V425" s="125"/>
      <c r="W425" s="125"/>
      <c r="X425" s="129"/>
      <c r="Y425" s="123"/>
      <c r="Z425" s="130"/>
      <c r="AA425" s="123"/>
      <c r="AB425" s="123"/>
    </row>
    <row r="426" spans="1:28" ht="15.75" hidden="1" customHeight="1">
      <c r="A426" s="133">
        <f>ROWS($A$2:A446)</f>
        <v>445</v>
      </c>
      <c r="B426" s="121" t="str">
        <f>LEFT(E426, FIND(" ", E426) - 1)</f>
        <v>ROMERO</v>
      </c>
      <c r="C426" s="121" t="str">
        <f>MID(E426, FIND(" ", E426) + 1, FIND(" ", E426, FIND(" ", E426) + 1) - FIND(" ", E426) - 1)</f>
        <v>MARIN</v>
      </c>
      <c r="D426" s="121" t="str">
        <f>RIGHT(E426, LEN(E426) - FIND(" ", E426, FIND(" ", E426) + 1))</f>
        <v>JOHAN SEBASTIAN</v>
      </c>
      <c r="E426" s="122" t="s">
        <v>959</v>
      </c>
      <c r="F426" s="143">
        <v>100035400</v>
      </c>
      <c r="G426" s="123">
        <v>45598</v>
      </c>
      <c r="H426" s="144">
        <v>3229119246</v>
      </c>
      <c r="I426" s="124" t="s">
        <v>960</v>
      </c>
      <c r="J426" s="124"/>
      <c r="K426" s="124"/>
      <c r="L426" s="125"/>
      <c r="M426" s="125"/>
      <c r="N426" s="126"/>
      <c r="O426" s="125"/>
      <c r="P426" s="127"/>
      <c r="Q426" s="128"/>
      <c r="R426" s="125"/>
      <c r="S426" s="125"/>
      <c r="T426" s="125"/>
      <c r="U426" s="125"/>
      <c r="V426" s="125"/>
      <c r="W426" s="125"/>
      <c r="X426" s="129"/>
      <c r="Y426" s="123"/>
      <c r="Z426" s="130"/>
      <c r="AA426" s="123"/>
      <c r="AB426" s="123"/>
    </row>
    <row r="427" spans="1:28" ht="15.75" hidden="1" customHeight="1">
      <c r="A427" s="133">
        <f>ROWS($A$2:A446)</f>
        <v>445</v>
      </c>
      <c r="B427" s="121" t="str">
        <f>LEFT(E427, FIND(" ", E427) - 1)</f>
        <v>PERICO</v>
      </c>
      <c r="C427" s="121" t="str">
        <f>MID(E427, FIND(" ", E427) + 1, FIND(" ", E427, FIND(" ", E427) + 1) - FIND(" ", E427) - 1)</f>
        <v>PAULA</v>
      </c>
      <c r="D427" s="121" t="str">
        <f>RIGHT(E427, LEN(E427) - FIND(" ", E427, FIND(" ", E427) + 1))</f>
        <v>CAMILA</v>
      </c>
      <c r="E427" s="122" t="s">
        <v>961</v>
      </c>
      <c r="F427" s="143">
        <v>1010146779</v>
      </c>
      <c r="G427" s="123">
        <v>45598</v>
      </c>
      <c r="H427" s="144">
        <v>3012987940</v>
      </c>
      <c r="I427" s="124" t="s">
        <v>89</v>
      </c>
      <c r="J427" s="124"/>
      <c r="K427" s="124"/>
      <c r="L427" s="125"/>
      <c r="M427" s="125"/>
      <c r="N427" s="126"/>
      <c r="O427" s="125"/>
      <c r="P427" s="127"/>
      <c r="Q427" s="128"/>
      <c r="R427" s="125"/>
      <c r="S427" s="125"/>
      <c r="T427" s="125"/>
      <c r="U427" s="125"/>
      <c r="V427" s="125"/>
      <c r="W427" s="125"/>
      <c r="X427" s="129"/>
      <c r="Y427" s="123"/>
      <c r="Z427" s="130"/>
      <c r="AA427" s="123"/>
      <c r="AB427" s="123"/>
    </row>
    <row r="428" spans="1:28" ht="15.75" hidden="1" customHeight="1">
      <c r="A428" s="133">
        <f>ROWS($A$2:A446)</f>
        <v>445</v>
      </c>
      <c r="B428" s="121" t="str">
        <f>LEFT(E428, FIND(" ", E428) - 1)</f>
        <v>ABRIL</v>
      </c>
      <c r="C428" s="121" t="str">
        <f>MID(E428, FIND(" ", E428) + 1, FIND(" ", E428, FIND(" ", E428) + 1) - FIND(" ", E428) - 1)</f>
        <v>OLIVEROS</v>
      </c>
      <c r="D428" s="121" t="str">
        <f>RIGHT(E428, LEN(E428) - FIND(" ", E428, FIND(" ", E428) + 1))</f>
        <v>NELSON</v>
      </c>
      <c r="E428" s="122" t="s">
        <v>962</v>
      </c>
      <c r="F428" s="143">
        <v>1030628623</v>
      </c>
      <c r="G428" s="123">
        <v>45598</v>
      </c>
      <c r="H428" s="144">
        <v>3103453936</v>
      </c>
      <c r="I428" s="124" t="s">
        <v>963</v>
      </c>
      <c r="J428" s="124"/>
      <c r="K428" s="124"/>
      <c r="L428" s="125"/>
      <c r="M428" s="125"/>
      <c r="N428" s="126"/>
      <c r="O428" s="125"/>
      <c r="P428" s="127"/>
      <c r="Q428" s="128"/>
      <c r="R428" s="125"/>
      <c r="S428" s="125"/>
      <c r="T428" s="125"/>
      <c r="U428" s="125"/>
      <c r="V428" s="125"/>
      <c r="W428" s="125"/>
      <c r="X428" s="129"/>
      <c r="Y428" s="123"/>
      <c r="Z428" s="130"/>
      <c r="AA428" s="123"/>
      <c r="AB428" s="123"/>
    </row>
    <row r="429" spans="1:28" ht="15.75" hidden="1" customHeight="1">
      <c r="A429" s="133">
        <f>ROWS($A$2:A446)</f>
        <v>445</v>
      </c>
      <c r="B429" s="121" t="str">
        <f>LEFT(E429, FIND(" ", E429) - 1)</f>
        <v>BARRIGA</v>
      </c>
      <c r="C429" s="121" t="e">
        <f>MID(E429, FIND(" ", E429) + 1, FIND(" ", E429, FIND(" ", E429) + 1) - FIND(" ", E429) - 1)</f>
        <v>#VALUE!</v>
      </c>
      <c r="D429" s="121" t="e">
        <f>RIGHT(E429, LEN(E429) - FIND(" ", E429, FIND(" ", E429) + 1))</f>
        <v>#VALUE!</v>
      </c>
      <c r="E429" s="122" t="s">
        <v>964</v>
      </c>
      <c r="F429" s="143">
        <v>52503781</v>
      </c>
      <c r="G429" s="123">
        <v>45598</v>
      </c>
      <c r="H429" s="144">
        <v>3152273508</v>
      </c>
      <c r="I429" s="124" t="s">
        <v>965</v>
      </c>
      <c r="J429" s="124"/>
      <c r="K429" s="124"/>
      <c r="L429" s="125"/>
      <c r="M429" s="125"/>
      <c r="N429" s="126"/>
      <c r="O429" s="125"/>
      <c r="P429" s="127"/>
      <c r="Q429" s="128"/>
      <c r="R429" s="125"/>
      <c r="S429" s="125"/>
      <c r="T429" s="125"/>
      <c r="U429" s="125"/>
      <c r="V429" s="125"/>
      <c r="W429" s="125"/>
      <c r="X429" s="129"/>
      <c r="Y429" s="123"/>
      <c r="Z429" s="130"/>
      <c r="AA429" s="123"/>
      <c r="AB429" s="123"/>
    </row>
    <row r="430" spans="1:28" ht="15.75" hidden="1" customHeight="1">
      <c r="A430" s="133">
        <f>ROWS($A$2:A446)</f>
        <v>445</v>
      </c>
      <c r="B430" s="121" t="str">
        <f>LEFT(E430, FIND(" ", E430) - 1)</f>
        <v>HERNANDEZ</v>
      </c>
      <c r="C430" s="121" t="str">
        <f>MID(E430, FIND(" ", E430) + 1, FIND(" ", E430, FIND(" ", E430) + 1) - FIND(" ", E430) - 1)</f>
        <v>CHICA</v>
      </c>
      <c r="D430" s="121" t="str">
        <f>RIGHT(E430, LEN(E430) - FIND(" ", E430, FIND(" ", E430) + 1))</f>
        <v>JOHN JAIRO</v>
      </c>
      <c r="E430" s="122" t="s">
        <v>966</v>
      </c>
      <c r="F430" s="143">
        <v>10283411</v>
      </c>
      <c r="G430" s="123">
        <v>45598</v>
      </c>
      <c r="H430" s="144">
        <v>3128347703</v>
      </c>
      <c r="I430" s="124" t="s">
        <v>967</v>
      </c>
      <c r="J430" s="124"/>
      <c r="K430" s="124"/>
      <c r="L430" s="125"/>
      <c r="M430" s="125"/>
      <c r="N430" s="126"/>
      <c r="O430" s="125"/>
      <c r="P430" s="127"/>
      <c r="Q430" s="128"/>
      <c r="R430" s="125"/>
      <c r="S430" s="125"/>
      <c r="T430" s="125"/>
      <c r="U430" s="125"/>
      <c r="V430" s="125"/>
      <c r="W430" s="125"/>
      <c r="X430" s="129"/>
      <c r="Y430" s="123"/>
      <c r="Z430" s="130"/>
      <c r="AA430" s="123"/>
      <c r="AB430" s="123"/>
    </row>
    <row r="431" spans="1:28" ht="15.75" hidden="1" customHeight="1">
      <c r="A431" s="133">
        <f>ROWS($A$2:A446)</f>
        <v>445</v>
      </c>
      <c r="B431" s="121" t="str">
        <f>LEFT(E431, FIND(" ", E431) - 1)</f>
        <v>LESMANG</v>
      </c>
      <c r="C431" s="121" t="str">
        <f>MID(E431, FIND(" ", E431) + 1, FIND(" ", E431, FIND(" ", E431) + 1) - FIND(" ", E431) - 1)</f>
        <v>ORZON</v>
      </c>
      <c r="D431" s="121" t="str">
        <f>RIGHT(E431, LEN(E431) - FIND(" ", E431, FIND(" ", E431) + 1))</f>
        <v>OTAVO APARICIO</v>
      </c>
      <c r="E431" s="122" t="s">
        <v>968</v>
      </c>
      <c r="F431" s="143">
        <v>80047636</v>
      </c>
      <c r="G431" s="123">
        <v>45598</v>
      </c>
      <c r="H431" s="144">
        <v>3213413338</v>
      </c>
      <c r="I431" s="124" t="s">
        <v>969</v>
      </c>
      <c r="J431" s="124"/>
      <c r="K431" s="124"/>
      <c r="L431" s="125"/>
      <c r="M431" s="125"/>
      <c r="N431" s="126"/>
      <c r="O431" s="125"/>
      <c r="P431" s="127"/>
      <c r="Q431" s="128"/>
      <c r="R431" s="125"/>
      <c r="S431" s="125"/>
      <c r="T431" s="125"/>
      <c r="U431" s="125"/>
      <c r="V431" s="125"/>
      <c r="W431" s="125"/>
      <c r="X431" s="129"/>
      <c r="Y431" s="123"/>
      <c r="Z431" s="130"/>
      <c r="AA431" s="123"/>
      <c r="AB431" s="123"/>
    </row>
    <row r="432" spans="1:28" ht="15.75" hidden="1" customHeight="1">
      <c r="A432" s="133">
        <f>ROWS($A$2:A446)</f>
        <v>445</v>
      </c>
      <c r="B432" s="121" t="str">
        <f>LEFT(E432, FIND(" ", E432) - 1)</f>
        <v>ALVAREZ</v>
      </c>
      <c r="C432" s="121" t="str">
        <f>MID(E432, FIND(" ", E432) + 1, FIND(" ", E432, FIND(" ", E432) + 1) - FIND(" ", E432) - 1)</f>
        <v>CAMILO</v>
      </c>
      <c r="D432" s="121" t="str">
        <f>RIGHT(E432, LEN(E432) - FIND(" ", E432, FIND(" ", E432) + 1))</f>
        <v>ANDRES</v>
      </c>
      <c r="E432" s="122" t="s">
        <v>970</v>
      </c>
      <c r="F432" s="143">
        <v>79743599</v>
      </c>
      <c r="G432" s="123">
        <v>45598</v>
      </c>
      <c r="H432" s="144">
        <v>3102605650</v>
      </c>
      <c r="I432" s="124" t="s">
        <v>971</v>
      </c>
      <c r="J432" s="124"/>
      <c r="K432" s="124"/>
      <c r="L432" s="125"/>
      <c r="M432" s="125"/>
      <c r="N432" s="126"/>
      <c r="O432" s="125"/>
      <c r="P432" s="127"/>
      <c r="Q432" s="128"/>
      <c r="R432" s="125"/>
      <c r="S432" s="125"/>
      <c r="T432" s="125"/>
      <c r="U432" s="125"/>
      <c r="V432" s="125"/>
      <c r="W432" s="125"/>
      <c r="X432" s="129"/>
      <c r="Y432" s="123"/>
      <c r="Z432" s="130"/>
      <c r="AA432" s="123"/>
      <c r="AB432" s="123"/>
    </row>
    <row r="433" spans="1:28" ht="15.75" hidden="1" customHeight="1">
      <c r="A433" s="133">
        <f>ROWS($A$2:A446)</f>
        <v>445</v>
      </c>
      <c r="B433" s="121" t="str">
        <f>LEFT(E433, FIND(" ", E433) - 1)</f>
        <v>RINCO</v>
      </c>
      <c r="C433" s="121" t="str">
        <f>MID(E433, FIND(" ", E433) + 1, FIND(" ", E433, FIND(" ", E433) + 1) - FIND(" ", E433) - 1)</f>
        <v>ARROYO</v>
      </c>
      <c r="D433" s="121" t="str">
        <f>RIGHT(E433, LEN(E433) - FIND(" ", E433, FIND(" ", E433) + 1))</f>
        <v>ARLETH PATRICIA</v>
      </c>
      <c r="E433" s="122" t="s">
        <v>972</v>
      </c>
      <c r="F433" s="143">
        <v>52811153</v>
      </c>
      <c r="G433" s="123">
        <v>45598</v>
      </c>
      <c r="H433" s="144">
        <v>3125582905</v>
      </c>
      <c r="I433" s="124" t="s">
        <v>973</v>
      </c>
      <c r="J433" s="124"/>
      <c r="K433" s="124"/>
      <c r="L433" s="125"/>
      <c r="M433" s="125"/>
      <c r="N433" s="126"/>
      <c r="O433" s="125"/>
      <c r="P433" s="127"/>
      <c r="Q433" s="128"/>
      <c r="R433" s="125"/>
      <c r="S433" s="125"/>
      <c r="T433" s="125"/>
      <c r="U433" s="125"/>
      <c r="V433" s="125"/>
      <c r="W433" s="125"/>
      <c r="X433" s="129"/>
      <c r="Y433" s="123"/>
      <c r="Z433" s="130"/>
      <c r="AA433" s="123"/>
      <c r="AB433" s="123"/>
    </row>
    <row r="434" spans="1:28" ht="15.75" hidden="1" customHeight="1">
      <c r="A434" s="133">
        <f>ROWS($A$2:A446)</f>
        <v>445</v>
      </c>
      <c r="B434" s="121" t="str">
        <f>LEFT(E434, FIND(" ", E434) - 1)</f>
        <v>PIETRO</v>
      </c>
      <c r="C434" s="121" t="str">
        <f>MID(E434, FIND(" ", E434) + 1, FIND(" ", E434, FIND(" ", E434) + 1) - FIND(" ", E434) - 1)</f>
        <v>BAUTISTA</v>
      </c>
      <c r="D434" s="121" t="str">
        <f>RIGHT(E434, LEN(E434) - FIND(" ", E434, FIND(" ", E434) + 1))</f>
        <v>MARIA DEL PILAR</v>
      </c>
      <c r="E434" s="122" t="s">
        <v>974</v>
      </c>
      <c r="F434" s="143">
        <v>5304002</v>
      </c>
      <c r="G434" s="123">
        <v>45598</v>
      </c>
      <c r="H434" s="144">
        <v>3117276737</v>
      </c>
      <c r="I434" s="124" t="s">
        <v>975</v>
      </c>
      <c r="J434" s="124"/>
      <c r="K434" s="124"/>
      <c r="L434" s="125"/>
      <c r="M434" s="125"/>
      <c r="N434" s="126"/>
      <c r="O434" s="125"/>
      <c r="P434" s="127"/>
      <c r="Q434" s="128"/>
      <c r="R434" s="125"/>
      <c r="S434" s="125"/>
      <c r="T434" s="125"/>
      <c r="U434" s="125"/>
      <c r="V434" s="125"/>
      <c r="W434" s="125"/>
      <c r="X434" s="129"/>
      <c r="Y434" s="123"/>
      <c r="Z434" s="130"/>
      <c r="AA434" s="123"/>
      <c r="AB434" s="123"/>
    </row>
    <row r="435" spans="1:28" ht="15.75" hidden="1" customHeight="1">
      <c r="A435" s="133">
        <f>ROWS($A$2:A446)</f>
        <v>445</v>
      </c>
      <c r="B435" s="121" t="str">
        <f>LEFT(E435, FIND(" ", E435) - 1)</f>
        <v>LEON</v>
      </c>
      <c r="C435" s="121" t="str">
        <f>MID(E435, FIND(" ", E435) + 1, FIND(" ", E435, FIND(" ", E435) + 1) - FIND(" ", E435) - 1)</f>
        <v>QUINTERO</v>
      </c>
      <c r="D435" s="121" t="str">
        <f>RIGHT(E435, LEN(E435) - FIND(" ", E435, FIND(" ", E435) + 1))</f>
        <v xml:space="preserve">ANDREA CATALINA </v>
      </c>
      <c r="E435" s="122" t="s">
        <v>976</v>
      </c>
      <c r="F435" s="143">
        <v>1022369884</v>
      </c>
      <c r="G435" s="123">
        <v>45598</v>
      </c>
      <c r="H435" s="144">
        <v>3213894919</v>
      </c>
      <c r="I435" s="124" t="s">
        <v>977</v>
      </c>
      <c r="J435" s="124"/>
      <c r="K435" s="124"/>
      <c r="L435" s="125"/>
      <c r="M435" s="125"/>
      <c r="N435" s="126"/>
      <c r="O435" s="125"/>
      <c r="P435" s="127"/>
      <c r="Q435" s="128"/>
      <c r="R435" s="125"/>
      <c r="S435" s="125"/>
      <c r="T435" s="125"/>
      <c r="U435" s="125"/>
      <c r="V435" s="125"/>
      <c r="W435" s="125"/>
      <c r="X435" s="129"/>
      <c r="Y435" s="123"/>
      <c r="Z435" s="130"/>
      <c r="AA435" s="123"/>
      <c r="AB435" s="123"/>
    </row>
    <row r="436" spans="1:28" ht="15.75" hidden="1" customHeight="1">
      <c r="A436" s="133">
        <f>ROWS($A$2:A446)</f>
        <v>445</v>
      </c>
      <c r="B436" s="121" t="str">
        <f>LEFT(E436, FIND(" ", E436) - 1)</f>
        <v>CABRERA</v>
      </c>
      <c r="C436" s="121" t="str">
        <f>MID(E436, FIND(" ", E436) + 1, FIND(" ", E436, FIND(" ", E436) + 1) - FIND(" ", E436) - 1)</f>
        <v>MONICA</v>
      </c>
      <c r="D436" s="121" t="str">
        <f>RIGHT(E436, LEN(E436) - FIND(" ", E436, FIND(" ", E436) + 1))</f>
        <v>DEL PILAR</v>
      </c>
      <c r="E436" s="122" t="s">
        <v>978</v>
      </c>
      <c r="F436" s="143">
        <v>65712427</v>
      </c>
      <c r="G436" s="123">
        <v>45598</v>
      </c>
      <c r="H436" s="144">
        <v>3196665579</v>
      </c>
      <c r="I436" s="124" t="s">
        <v>979</v>
      </c>
      <c r="J436" s="124"/>
      <c r="K436" s="124"/>
      <c r="L436" s="125"/>
      <c r="M436" s="125"/>
      <c r="N436" s="126"/>
      <c r="O436" s="125"/>
      <c r="P436" s="127"/>
      <c r="Q436" s="128"/>
      <c r="R436" s="125"/>
      <c r="S436" s="125"/>
      <c r="T436" s="125"/>
      <c r="U436" s="125"/>
      <c r="V436" s="125"/>
      <c r="W436" s="125"/>
      <c r="X436" s="129"/>
      <c r="Y436" s="123"/>
      <c r="Z436" s="130"/>
      <c r="AA436" s="123"/>
      <c r="AB436" s="123"/>
    </row>
    <row r="437" spans="1:28" ht="15.75" hidden="1" customHeight="1">
      <c r="A437" s="133">
        <f>ROWS($A$2:A446)</f>
        <v>445</v>
      </c>
      <c r="B437" s="121" t="str">
        <f>LEFT(E437, FIND(" ", E437) - 1)</f>
        <v>PEÑA</v>
      </c>
      <c r="C437" s="121" t="str">
        <f>MID(E437, FIND(" ", E437) + 1, FIND(" ", E437, FIND(" ", E437) + 1) - FIND(" ", E437) - 1)</f>
        <v>CASTRO</v>
      </c>
      <c r="D437" s="121" t="str">
        <f>RIGHT(E437, LEN(E437) - FIND(" ", E437, FIND(" ", E437) + 1))</f>
        <v xml:space="preserve">MARIA ALEJANDRA </v>
      </c>
      <c r="E437" s="122" t="s">
        <v>980</v>
      </c>
      <c r="F437" s="143">
        <v>1010230750</v>
      </c>
      <c r="G437" s="123">
        <v>45598</v>
      </c>
      <c r="H437" s="144">
        <v>3244607770</v>
      </c>
      <c r="I437" s="124" t="s">
        <v>981</v>
      </c>
      <c r="J437" s="124"/>
      <c r="K437" s="124"/>
      <c r="L437" s="125"/>
      <c r="M437" s="125"/>
      <c r="N437" s="126"/>
      <c r="O437" s="125"/>
      <c r="P437" s="127"/>
      <c r="Q437" s="128"/>
      <c r="R437" s="125"/>
      <c r="S437" s="125"/>
      <c r="T437" s="125"/>
      <c r="U437" s="125"/>
      <c r="V437" s="125"/>
      <c r="W437" s="125"/>
      <c r="X437" s="129"/>
      <c r="Y437" s="123"/>
      <c r="Z437" s="130"/>
      <c r="AA437" s="123"/>
      <c r="AB437" s="123"/>
    </row>
    <row r="438" spans="1:28" ht="15.75" hidden="1" customHeight="1">
      <c r="A438" s="133">
        <f>ROWS($A$2:A446)</f>
        <v>445</v>
      </c>
      <c r="B438" s="121" t="str">
        <f>LEFT(E438, FIND(" ", E438) - 1)</f>
        <v>RINCON</v>
      </c>
      <c r="C438" s="121" t="str">
        <f>MID(E438, FIND(" ", E438) + 1, FIND(" ", E438, FIND(" ", E438) + 1) - FIND(" ", E438) - 1)</f>
        <v>AGUIAR</v>
      </c>
      <c r="D438" s="121" t="str">
        <f>RIGHT(E438, LEN(E438) - FIND(" ", E438, FIND(" ", E438) + 1))</f>
        <v xml:space="preserve">ANDREA DEL PILAR </v>
      </c>
      <c r="E438" s="122" t="s">
        <v>982</v>
      </c>
      <c r="F438" s="143">
        <v>52849452</v>
      </c>
      <c r="G438" s="123">
        <v>45598</v>
      </c>
      <c r="H438" s="144">
        <v>3142511937</v>
      </c>
      <c r="I438" s="124" t="s">
        <v>983</v>
      </c>
      <c r="J438" s="124"/>
      <c r="K438" s="124"/>
      <c r="L438" s="125"/>
      <c r="M438" s="125"/>
      <c r="N438" s="126"/>
      <c r="O438" s="125"/>
      <c r="P438" s="127"/>
      <c r="Q438" s="128"/>
      <c r="R438" s="125"/>
      <c r="S438" s="125"/>
      <c r="T438" s="125"/>
      <c r="U438" s="125"/>
      <c r="V438" s="125"/>
      <c r="W438" s="125"/>
      <c r="X438" s="129"/>
      <c r="Y438" s="123"/>
      <c r="Z438" s="130"/>
      <c r="AA438" s="123"/>
      <c r="AB438" s="123"/>
    </row>
    <row r="439" spans="1:28" hidden="1">
      <c r="A439" s="133">
        <f>ROWS($A$2:A446)</f>
        <v>445</v>
      </c>
      <c r="B439" s="121" t="str">
        <f>LEFT(E439, FIND(" ", E439) - 1)</f>
        <v>ECHEVERRY</v>
      </c>
      <c r="C439" s="121" t="str">
        <f>MID(E439, FIND(" ", E439) + 1, FIND(" ", E439, FIND(" ", E439) + 1) - FIND(" ", E439) - 1)</f>
        <v>LOMBANA</v>
      </c>
      <c r="D439" s="121" t="str">
        <f>RIGHT(E439, LEN(E439) - FIND(" ", E439, FIND(" ", E439) + 1))</f>
        <v xml:space="preserve">LINA MARIA </v>
      </c>
      <c r="E439" s="106" t="s">
        <v>784</v>
      </c>
      <c r="F439" s="54">
        <v>53115076</v>
      </c>
      <c r="G439" s="34">
        <v>45590</v>
      </c>
      <c r="H439" s="62">
        <v>3208759518</v>
      </c>
      <c r="I439" s="124"/>
      <c r="J439" s="124"/>
      <c r="K439" s="124"/>
      <c r="L439" s="125"/>
      <c r="M439" s="125"/>
      <c r="N439" s="126"/>
      <c r="O439" s="125"/>
      <c r="P439" s="127"/>
      <c r="Q439" s="128">
        <v>120877</v>
      </c>
      <c r="R439" s="125"/>
      <c r="S439" s="125"/>
      <c r="T439" s="125"/>
      <c r="U439" s="125"/>
      <c r="V439" s="125"/>
      <c r="W439" s="125"/>
      <c r="X439" s="129"/>
      <c r="Y439" s="123"/>
      <c r="Z439" s="130"/>
      <c r="AA439" s="123"/>
      <c r="AB439" s="123"/>
    </row>
    <row r="440" spans="1:28" ht="15.75" hidden="1" customHeight="1">
      <c r="A440" s="133">
        <f>ROWS($A$2:A446)</f>
        <v>445</v>
      </c>
      <c r="B440" s="121" t="str">
        <f>LEFT(E440, FIND(" ", E440) - 1)</f>
        <v>ROJAS</v>
      </c>
      <c r="C440" s="121" t="str">
        <f>MID(E440, FIND(" ", E440) + 1, FIND(" ", E440, FIND(" ", E440) + 1) - FIND(" ", E440) - 1)</f>
        <v>LLANOS</v>
      </c>
      <c r="D440" s="121" t="str">
        <f>RIGHT(E440, LEN(E440) - FIND(" ", E440, FIND(" ", E440) + 1))</f>
        <v>ANDRES MAURICIO</v>
      </c>
      <c r="E440" s="106" t="s">
        <v>846</v>
      </c>
      <c r="F440" s="54">
        <v>1018478868</v>
      </c>
      <c r="G440" s="34"/>
      <c r="H440" s="62">
        <v>3057039773</v>
      </c>
      <c r="I440" s="31"/>
      <c r="J440" s="124"/>
      <c r="K440" s="124"/>
      <c r="L440" s="125"/>
      <c r="M440" s="125"/>
      <c r="N440" s="126"/>
      <c r="O440" s="125"/>
      <c r="P440" s="127"/>
      <c r="Q440" s="128">
        <v>120873</v>
      </c>
      <c r="R440" s="125"/>
      <c r="S440" s="125"/>
      <c r="T440" s="125"/>
      <c r="U440" s="125"/>
      <c r="V440" s="125"/>
      <c r="W440" s="125"/>
      <c r="X440" s="129"/>
      <c r="Y440" s="123"/>
      <c r="Z440" s="130"/>
      <c r="AA440" s="123"/>
      <c r="AB440" s="123"/>
    </row>
    <row r="441" spans="1:28" ht="15.75" hidden="1" customHeight="1">
      <c r="A441" s="133">
        <f>ROWS($A$2:A446)</f>
        <v>445</v>
      </c>
      <c r="B441" s="121" t="str">
        <f>LEFT(E441, FIND(" ", E441) - 1)</f>
        <v>MENESES</v>
      </c>
      <c r="C441" s="121" t="str">
        <f>MID(E441, FIND(" ", E441) + 1, FIND(" ", E441, FIND(" ", E441) + 1) - FIND(" ", E441) - 1)</f>
        <v>TORO</v>
      </c>
      <c r="D441" s="121" t="str">
        <f>RIGHT(E441, LEN(E441) - FIND(" ", E441, FIND(" ", E441) + 1))</f>
        <v>DANILO</v>
      </c>
      <c r="E441" s="106" t="s">
        <v>850</v>
      </c>
      <c r="F441" s="54">
        <v>1018470130</v>
      </c>
      <c r="G441" s="34"/>
      <c r="H441" s="62">
        <v>3118988034</v>
      </c>
      <c r="I441" s="31"/>
      <c r="J441" s="124"/>
      <c r="K441" s="124"/>
      <c r="L441" s="125"/>
      <c r="M441" s="125"/>
      <c r="N441" s="126"/>
      <c r="O441" s="125"/>
      <c r="P441" s="127"/>
      <c r="Q441" s="128" t="s">
        <v>984</v>
      </c>
      <c r="R441" s="125"/>
      <c r="S441" s="125"/>
      <c r="T441" s="125"/>
      <c r="U441" s="125"/>
      <c r="V441" s="125"/>
      <c r="W441" s="125"/>
      <c r="X441" s="129"/>
      <c r="Y441" s="123"/>
      <c r="Z441" s="130"/>
      <c r="AA441" s="123"/>
      <c r="AB441" s="123"/>
    </row>
    <row r="442" spans="1:28" ht="15.75" hidden="1" customHeight="1">
      <c r="A442" s="133">
        <f>ROWS($A$2:A446)</f>
        <v>445</v>
      </c>
      <c r="B442" s="121" t="str">
        <f>LEFT(E442, FIND(" ", E442) - 1)</f>
        <v>CALDERON</v>
      </c>
      <c r="C442" s="121" t="str">
        <f>MID(E442, FIND(" ", E442) + 1, FIND(" ", E442, FIND(" ", E442) + 1) - FIND(" ", E442) - 1)</f>
        <v>GARZON</v>
      </c>
      <c r="D442" s="121" t="str">
        <f>RIGHT(E442, LEN(E442) - FIND(" ", E442, FIND(" ", E442) + 1))</f>
        <v>SERGIO ANDRES</v>
      </c>
      <c r="E442" s="106" t="s">
        <v>526</v>
      </c>
      <c r="F442" s="54">
        <v>79989849</v>
      </c>
      <c r="G442" s="34"/>
      <c r="H442" s="62">
        <v>3007116031</v>
      </c>
      <c r="I442" s="124"/>
      <c r="J442" s="124"/>
      <c r="K442" s="124"/>
      <c r="L442" s="125"/>
      <c r="M442" s="125"/>
      <c r="N442" s="126"/>
      <c r="O442" s="125"/>
      <c r="P442" s="127"/>
      <c r="Q442" s="128">
        <v>120870</v>
      </c>
      <c r="R442" s="125"/>
      <c r="S442" s="125"/>
      <c r="T442" s="125"/>
      <c r="U442" s="125"/>
      <c r="V442" s="125"/>
      <c r="W442" s="125"/>
      <c r="X442" s="129"/>
      <c r="Y442" s="123"/>
      <c r="Z442" s="130"/>
      <c r="AA442" s="123"/>
      <c r="AB442" s="123"/>
    </row>
    <row r="443" spans="1:28" ht="15.75" hidden="1" customHeight="1">
      <c r="A443" s="133">
        <f>ROWS($A$2:A446)</f>
        <v>445</v>
      </c>
      <c r="B443" s="121" t="str">
        <f>LEFT(E443, FIND(" ", E443) - 1)</f>
        <v>SANTANA</v>
      </c>
      <c r="C443" s="121" t="str">
        <f>MID(E443, FIND(" ", E443) + 1, FIND(" ", E443, FIND(" ", E443) + 1) - FIND(" ", E443) - 1)</f>
        <v>SANTANA</v>
      </c>
      <c r="D443" s="121" t="str">
        <f>RIGHT(E443, LEN(E443) - FIND(" ", E443, FIND(" ", E443) + 1))</f>
        <v>ANDRES</v>
      </c>
      <c r="E443" s="122" t="s">
        <v>985</v>
      </c>
      <c r="F443" s="143" t="s">
        <v>986</v>
      </c>
      <c r="G443" s="123"/>
      <c r="H443" s="144">
        <v>3502291193</v>
      </c>
      <c r="I443" s="124"/>
      <c r="J443" s="124"/>
      <c r="K443" s="124"/>
      <c r="L443" s="125"/>
      <c r="M443" s="125"/>
      <c r="N443" s="126"/>
      <c r="O443" s="125"/>
      <c r="P443" s="127"/>
      <c r="Q443" s="128">
        <v>120784</v>
      </c>
      <c r="R443" s="125"/>
      <c r="S443" s="125"/>
      <c r="T443" s="125"/>
      <c r="U443" s="125"/>
      <c r="V443" s="125"/>
      <c r="W443" s="125"/>
      <c r="X443" s="129"/>
      <c r="Y443" s="123"/>
      <c r="Z443" s="130"/>
      <c r="AA443" s="123"/>
      <c r="AB443" s="123"/>
    </row>
    <row r="444" spans="1:28" ht="15.75" hidden="1" customHeight="1">
      <c r="A444" s="133">
        <f>ROWS($A$2:A446)</f>
        <v>445</v>
      </c>
      <c r="B444" s="121" t="str">
        <f>LEFT(E444, FIND(" ", E444) - 1)</f>
        <v>CRUZ</v>
      </c>
      <c r="C444" s="121" t="str">
        <f>MID(E444, FIND(" ", E444) + 1, FIND(" ", E444, FIND(" ", E444) + 1) - FIND(" ", E444) - 1)</f>
        <v>VENTERO</v>
      </c>
      <c r="D444" s="121" t="str">
        <f>RIGHT(E444, LEN(E444) - FIND(" ", E444, FIND(" ", E444) + 1))</f>
        <v>LEIDY JAZMIN</v>
      </c>
      <c r="E444" s="106" t="s">
        <v>602</v>
      </c>
      <c r="F444" s="55">
        <v>1030574608</v>
      </c>
      <c r="G444" s="34">
        <v>45580</v>
      </c>
      <c r="H444" s="55">
        <v>3204629787</v>
      </c>
      <c r="I444" s="124"/>
      <c r="J444" s="124"/>
      <c r="K444" s="124"/>
      <c r="L444" s="125"/>
      <c r="M444" s="125"/>
      <c r="N444" s="126"/>
      <c r="O444" s="125"/>
      <c r="P444" s="127"/>
      <c r="Q444" s="128">
        <v>120750</v>
      </c>
      <c r="R444" s="125"/>
      <c r="S444" s="125"/>
      <c r="T444" s="125"/>
      <c r="U444" s="125"/>
      <c r="V444" s="125"/>
      <c r="W444" s="125"/>
      <c r="X444" s="129"/>
      <c r="Y444" s="123"/>
      <c r="Z444" s="130"/>
      <c r="AA444" s="123"/>
      <c r="AB444" s="123"/>
    </row>
    <row r="445" spans="1:28" ht="15.75" hidden="1" customHeight="1">
      <c r="A445" s="133">
        <f>ROWS($A$2:A446)</f>
        <v>445</v>
      </c>
      <c r="B445" s="121" t="str">
        <f>LEFT(E445, FIND(" ", E445) - 1)</f>
        <v>SILVA</v>
      </c>
      <c r="C445" s="121" t="str">
        <f>MID(E445, FIND(" ", E445) + 1, FIND(" ", E445, FIND(" ", E445) + 1) - FIND(" ", E445) - 1)</f>
        <v>RUEDA</v>
      </c>
      <c r="D445" s="121" t="str">
        <f>RIGHT(E445, LEN(E445) - FIND(" ", E445, FIND(" ", E445) + 1))</f>
        <v xml:space="preserve">OSCAR EDUARDO </v>
      </c>
      <c r="E445" s="106" t="s">
        <v>488</v>
      </c>
      <c r="F445" s="54">
        <v>80833153</v>
      </c>
      <c r="G445" s="34"/>
      <c r="H445" s="62">
        <v>3011015284</v>
      </c>
      <c r="I445" s="124"/>
      <c r="J445" s="124"/>
      <c r="K445" s="124"/>
      <c r="L445" s="125"/>
      <c r="M445" s="125"/>
      <c r="N445" s="126"/>
      <c r="O445" s="125"/>
      <c r="P445" s="127"/>
      <c r="Q445" s="128">
        <v>120658</v>
      </c>
      <c r="R445" s="125"/>
      <c r="S445" s="125"/>
      <c r="T445" s="125"/>
      <c r="U445" s="125"/>
      <c r="V445" s="125"/>
      <c r="W445" s="125"/>
      <c r="X445" s="129"/>
      <c r="Y445" s="123"/>
      <c r="Z445" s="130"/>
      <c r="AA445" s="123"/>
      <c r="AB445" s="123"/>
    </row>
    <row r="446" spans="1:28" ht="15.75" hidden="1" customHeight="1">
      <c r="A446" s="121">
        <f>ROWS($A$2:A446)</f>
        <v>445</v>
      </c>
      <c r="B446" s="121" t="str">
        <f>LEFT(E446, FIND(" ", E446) - 1)</f>
        <v xml:space="preserve">
FRANCISCO</v>
      </c>
      <c r="C446" s="121" t="str">
        <f>MID(E446, FIND(" ", E446) + 1, FIND(" ", E446, FIND(" ", E446) + 1) - FIND(" ", E446) - 1)</f>
        <v>JAVIER</v>
      </c>
      <c r="D446" s="121" t="str">
        <f>RIGHT(E446, LEN(E446) - FIND(" ", E446, FIND(" ", E446) + 1))</f>
        <v>PIZARRO CASTRO</v>
      </c>
      <c r="E446" s="123" t="s">
        <v>987</v>
      </c>
      <c r="F446" s="143" t="s">
        <v>988</v>
      </c>
      <c r="G446" s="123"/>
      <c r="H446" s="144"/>
      <c r="I446" s="124"/>
      <c r="J446" s="124"/>
      <c r="K446" s="124"/>
      <c r="L446" s="125"/>
      <c r="M446" s="125"/>
      <c r="N446" s="126"/>
      <c r="O446" s="125"/>
      <c r="P446" s="127"/>
      <c r="Q446" s="128">
        <v>120334</v>
      </c>
      <c r="R446" s="125"/>
      <c r="S446" s="125"/>
      <c r="T446" s="125"/>
      <c r="U446" s="125"/>
      <c r="V446" s="125"/>
      <c r="W446" s="125"/>
      <c r="X446" s="129"/>
      <c r="Y446" s="123"/>
      <c r="Z446" s="130"/>
      <c r="AA446" s="123"/>
      <c r="AB446" s="123"/>
    </row>
    <row r="447" spans="1:28" ht="15.75" customHeight="1">
      <c r="B447" s="17"/>
      <c r="C447" s="17"/>
      <c r="D447" s="17"/>
      <c r="E447" s="201"/>
      <c r="F447" s="57"/>
      <c r="G447" s="59"/>
      <c r="H447" s="57"/>
      <c r="I447" s="19"/>
      <c r="J447" s="17"/>
      <c r="K447" s="17"/>
      <c r="L447" s="17"/>
      <c r="M447" s="17"/>
      <c r="N447" s="20"/>
      <c r="O447" s="19"/>
      <c r="P447" s="50"/>
      <c r="Q447" s="17"/>
      <c r="R447" s="17"/>
      <c r="S447" s="17"/>
      <c r="T447" s="17"/>
      <c r="U447" s="17"/>
      <c r="V447" s="19"/>
      <c r="W447" s="17"/>
      <c r="X447" s="21"/>
      <c r="Y447" s="22"/>
      <c r="Z447" s="22"/>
    </row>
    <row r="448" spans="1:28" ht="15.75" customHeight="1">
      <c r="B448" s="17"/>
      <c r="C448" s="17"/>
      <c r="D448" s="17"/>
      <c r="E448" s="18"/>
      <c r="F448" s="57"/>
      <c r="G448" s="59"/>
      <c r="H448" s="57"/>
      <c r="I448" s="23"/>
      <c r="J448" s="23"/>
      <c r="K448" s="23"/>
      <c r="L448" s="23"/>
      <c r="M448" s="23"/>
      <c r="N448" s="20"/>
      <c r="O448" s="19"/>
      <c r="P448" s="50"/>
      <c r="Q448" s="17"/>
      <c r="R448" s="17"/>
      <c r="S448" s="17"/>
      <c r="T448" s="17"/>
      <c r="U448" s="17"/>
      <c r="V448" s="19"/>
      <c r="W448" s="17"/>
      <c r="X448" s="21"/>
      <c r="Y448" s="22"/>
      <c r="Z448" s="22"/>
    </row>
    <row r="449" spans="2:26" ht="15.75" customHeight="1">
      <c r="B449" s="17"/>
      <c r="C449" s="17"/>
      <c r="D449" s="17"/>
      <c r="E449" s="18"/>
      <c r="F449" s="57"/>
      <c r="G449" s="59"/>
      <c r="H449" s="57"/>
      <c r="I449" s="23"/>
      <c r="J449" s="23"/>
      <c r="K449" s="23"/>
      <c r="L449" s="23"/>
      <c r="M449" s="23"/>
      <c r="N449" s="20"/>
      <c r="O449" s="19"/>
      <c r="P449" s="50"/>
      <c r="Q449" s="17"/>
      <c r="R449" s="17"/>
      <c r="S449" s="17"/>
      <c r="T449" s="17"/>
      <c r="U449" s="17"/>
      <c r="V449" s="19"/>
      <c r="W449" s="17"/>
      <c r="X449" s="21"/>
      <c r="Y449" s="22"/>
      <c r="Z449" s="22"/>
    </row>
    <row r="450" spans="2:26" ht="15.75" customHeight="1">
      <c r="B450" s="17"/>
      <c r="C450" s="17"/>
      <c r="D450" s="17"/>
      <c r="E450" s="18"/>
      <c r="F450" s="57"/>
      <c r="G450" s="59"/>
      <c r="H450" s="57"/>
      <c r="I450" s="23"/>
      <c r="J450" s="23"/>
      <c r="K450" s="23"/>
      <c r="L450" s="23"/>
      <c r="M450" s="23"/>
      <c r="N450" s="20"/>
      <c r="O450" s="19"/>
      <c r="P450" s="50"/>
      <c r="Q450" s="17"/>
      <c r="R450" s="17"/>
      <c r="S450" s="17"/>
      <c r="T450" s="17"/>
      <c r="U450" s="17"/>
      <c r="V450" s="19"/>
      <c r="W450" s="17"/>
      <c r="X450" s="21"/>
      <c r="Y450" s="22"/>
      <c r="Z450" s="22"/>
    </row>
    <row r="451" spans="2:26" ht="15.75" customHeight="1">
      <c r="B451" s="17"/>
      <c r="C451" s="17"/>
      <c r="D451" s="17"/>
      <c r="E451" s="18"/>
      <c r="F451" s="57"/>
      <c r="H451" s="57"/>
      <c r="I451" s="23"/>
      <c r="J451" s="23"/>
      <c r="K451" s="23"/>
      <c r="L451" s="23"/>
      <c r="M451" s="23"/>
      <c r="N451" s="20"/>
      <c r="O451" s="19"/>
      <c r="P451" s="50"/>
      <c r="Q451" s="17"/>
      <c r="R451" s="17"/>
      <c r="S451" s="17"/>
      <c r="T451" s="17"/>
      <c r="U451" s="17"/>
      <c r="V451" s="19"/>
      <c r="W451" s="17"/>
      <c r="X451" s="21"/>
      <c r="Y451" s="22"/>
      <c r="Z451" s="22"/>
    </row>
    <row r="452" spans="2:26" ht="15.75" customHeight="1">
      <c r="B452" s="17"/>
      <c r="C452" s="17"/>
      <c r="D452" s="17"/>
      <c r="E452" s="18"/>
      <c r="F452" s="57"/>
      <c r="G452" s="59"/>
      <c r="H452" s="57"/>
      <c r="I452" s="19"/>
      <c r="J452" s="17"/>
      <c r="K452" s="17"/>
      <c r="L452" s="17"/>
      <c r="M452" s="17"/>
      <c r="N452" s="20"/>
      <c r="O452" s="19"/>
      <c r="P452" s="50"/>
      <c r="Q452" s="17"/>
      <c r="R452" s="17"/>
      <c r="S452" s="17"/>
      <c r="T452" s="17"/>
      <c r="U452" s="17"/>
      <c r="V452" s="19"/>
      <c r="W452" s="17"/>
      <c r="X452" s="21"/>
      <c r="Y452" s="22"/>
      <c r="Z452" s="22"/>
    </row>
    <row r="453" spans="2:26" ht="15.75" customHeight="1">
      <c r="B453" s="17"/>
      <c r="C453" s="17"/>
      <c r="D453" s="17"/>
      <c r="E453" s="18"/>
      <c r="F453" s="57"/>
      <c r="G453" s="59"/>
      <c r="H453" s="57"/>
      <c r="I453" s="19"/>
      <c r="J453" s="17"/>
      <c r="K453" s="17"/>
      <c r="L453" s="17"/>
      <c r="M453" s="17"/>
      <c r="N453" s="20"/>
      <c r="O453" s="19"/>
      <c r="P453" s="50"/>
      <c r="Q453" s="17"/>
      <c r="R453" s="17"/>
      <c r="S453" s="17"/>
      <c r="T453" s="17"/>
      <c r="U453" s="17"/>
      <c r="V453" s="19"/>
      <c r="W453" s="17"/>
      <c r="X453" s="21"/>
      <c r="Y453" s="22"/>
      <c r="Z453" s="22"/>
    </row>
    <row r="454" spans="2:26" ht="15.75" customHeight="1">
      <c r="B454" s="17"/>
      <c r="C454" s="17"/>
      <c r="D454" s="17"/>
      <c r="E454" s="18"/>
      <c r="F454" s="57"/>
      <c r="G454" s="59"/>
      <c r="H454" s="57"/>
      <c r="I454" s="19"/>
      <c r="J454" s="17"/>
      <c r="K454" s="17"/>
      <c r="L454" s="17"/>
      <c r="M454" s="17"/>
      <c r="N454" s="20"/>
      <c r="O454" s="19"/>
      <c r="P454" s="50"/>
      <c r="Q454" s="17"/>
      <c r="R454" s="17"/>
      <c r="S454" s="17"/>
      <c r="T454" s="17"/>
      <c r="U454" s="17"/>
      <c r="V454" s="19"/>
      <c r="W454" s="17"/>
      <c r="X454" s="21"/>
      <c r="Y454" s="22"/>
      <c r="Z454" s="22"/>
    </row>
    <row r="455" spans="2:26" ht="15.75" customHeight="1">
      <c r="B455" s="17"/>
      <c r="C455" s="17"/>
      <c r="D455" s="17"/>
      <c r="E455" s="18"/>
      <c r="F455" s="57"/>
      <c r="G455" s="59"/>
      <c r="H455" s="57"/>
      <c r="I455" s="19"/>
      <c r="J455" s="17"/>
      <c r="K455" s="17"/>
      <c r="L455" s="17"/>
      <c r="M455" s="17"/>
      <c r="N455" s="20"/>
      <c r="O455" s="19"/>
      <c r="P455" s="50"/>
      <c r="Q455" s="17"/>
      <c r="R455" s="17"/>
      <c r="S455" s="17"/>
      <c r="T455" s="17"/>
      <c r="U455" s="17"/>
      <c r="V455" s="19"/>
      <c r="W455" s="17"/>
      <c r="X455" s="21"/>
      <c r="Y455" s="22"/>
      <c r="Z455" s="22"/>
    </row>
    <row r="456" spans="2:26" ht="15.75" customHeight="1">
      <c r="B456" s="17"/>
      <c r="C456" s="17"/>
      <c r="D456" s="17"/>
      <c r="E456" s="18"/>
      <c r="F456" s="57"/>
      <c r="G456" s="59"/>
      <c r="H456" s="57"/>
      <c r="I456" s="19"/>
      <c r="J456" s="17"/>
      <c r="K456" s="17"/>
      <c r="L456" s="17"/>
      <c r="M456" s="17"/>
      <c r="N456" s="20"/>
      <c r="O456" s="19"/>
      <c r="P456" s="50"/>
      <c r="Q456" s="17"/>
      <c r="R456" s="17"/>
      <c r="S456" s="17"/>
      <c r="T456" s="17"/>
      <c r="U456" s="17"/>
      <c r="V456" s="19"/>
      <c r="W456" s="17"/>
      <c r="X456" s="21"/>
      <c r="Y456" s="22"/>
      <c r="Z456" s="22"/>
    </row>
    <row r="457" spans="2:26" ht="15.75" customHeight="1">
      <c r="B457" s="17"/>
      <c r="C457" s="17"/>
      <c r="D457" s="17"/>
      <c r="E457" s="18"/>
      <c r="F457" s="57"/>
      <c r="G457" s="59"/>
      <c r="H457" s="57"/>
      <c r="I457" s="19"/>
      <c r="J457" s="17"/>
      <c r="K457" s="17"/>
      <c r="L457" s="17"/>
      <c r="M457" s="17"/>
      <c r="N457" s="20"/>
      <c r="O457" s="19"/>
      <c r="P457" s="50"/>
      <c r="Q457" s="17"/>
      <c r="R457" s="17"/>
      <c r="S457" s="17"/>
      <c r="T457" s="17"/>
      <c r="U457" s="17"/>
      <c r="V457" s="19"/>
      <c r="W457" s="17"/>
      <c r="X457" s="21"/>
      <c r="Y457" s="22"/>
      <c r="Z457" s="22"/>
    </row>
    <row r="458" spans="2:26" ht="15.75" customHeight="1">
      <c r="B458" s="17"/>
      <c r="C458" s="17"/>
      <c r="D458" s="17"/>
      <c r="E458" s="18"/>
      <c r="F458" s="57"/>
      <c r="G458" s="59"/>
      <c r="H458" s="57"/>
      <c r="I458" s="19"/>
      <c r="J458" s="17"/>
      <c r="K458" s="17"/>
      <c r="L458" s="17"/>
      <c r="M458" s="17"/>
      <c r="N458" s="20"/>
      <c r="O458" s="19"/>
      <c r="P458" s="50"/>
      <c r="Q458" s="17"/>
      <c r="R458" s="17"/>
      <c r="S458" s="17"/>
      <c r="T458" s="17"/>
      <c r="U458" s="17"/>
      <c r="V458" s="19"/>
      <c r="W458" s="17"/>
      <c r="X458" s="21"/>
      <c r="Y458" s="22"/>
      <c r="Z458" s="22"/>
    </row>
    <row r="459" spans="2:26" ht="15.75" customHeight="1">
      <c r="B459" s="17"/>
      <c r="C459" s="17"/>
      <c r="D459" s="17"/>
      <c r="E459" s="18"/>
      <c r="F459" s="57"/>
      <c r="G459" s="59"/>
      <c r="H459" s="57"/>
      <c r="I459" s="19"/>
      <c r="J459" s="17"/>
      <c r="K459" s="17"/>
      <c r="L459" s="17"/>
      <c r="M459" s="17"/>
      <c r="N459" s="20"/>
      <c r="O459" s="19"/>
      <c r="P459" s="50"/>
      <c r="Q459" s="17"/>
      <c r="R459" s="17"/>
      <c r="S459" s="17"/>
      <c r="T459" s="17"/>
      <c r="U459" s="17"/>
      <c r="V459" s="19"/>
      <c r="W459" s="17"/>
      <c r="X459" s="21"/>
      <c r="Y459" s="22"/>
      <c r="Z459" s="22"/>
    </row>
    <row r="460" spans="2:26" ht="15.75" customHeight="1">
      <c r="B460" s="17"/>
      <c r="C460" s="17"/>
      <c r="D460" s="17"/>
      <c r="E460" s="18"/>
      <c r="F460" s="57"/>
      <c r="G460" s="59"/>
      <c r="H460" s="57"/>
      <c r="I460" s="19"/>
      <c r="J460" s="17"/>
      <c r="K460" s="17"/>
      <c r="L460" s="17"/>
      <c r="M460" s="17"/>
      <c r="N460" s="20"/>
      <c r="O460" s="19"/>
      <c r="P460" s="50"/>
      <c r="Q460" s="17"/>
      <c r="R460" s="17"/>
      <c r="S460" s="17"/>
      <c r="T460" s="17"/>
      <c r="U460" s="17"/>
      <c r="V460" s="19"/>
      <c r="W460" s="17"/>
      <c r="X460" s="21"/>
      <c r="Y460" s="22"/>
      <c r="Z460" s="22"/>
    </row>
    <row r="461" spans="2:26" ht="15.75" customHeight="1">
      <c r="B461" s="17"/>
      <c r="C461" s="17"/>
      <c r="D461" s="17"/>
      <c r="E461" s="18"/>
      <c r="F461" s="57"/>
      <c r="G461" s="59"/>
      <c r="H461" s="57"/>
      <c r="I461" s="19"/>
      <c r="J461" s="17"/>
      <c r="K461" s="17"/>
      <c r="L461" s="17"/>
      <c r="M461" s="17"/>
      <c r="N461" s="20"/>
      <c r="O461" s="19"/>
      <c r="P461" s="50"/>
      <c r="Q461" s="17"/>
      <c r="R461" s="17"/>
      <c r="S461" s="17"/>
      <c r="T461" s="17"/>
      <c r="U461" s="17"/>
      <c r="V461" s="19"/>
      <c r="W461" s="17"/>
      <c r="X461" s="21"/>
      <c r="Y461" s="22"/>
      <c r="Z461" s="22"/>
    </row>
    <row r="462" spans="2:26" ht="15.75" customHeight="1">
      <c r="B462" s="17"/>
      <c r="C462" s="17"/>
      <c r="D462" s="17"/>
      <c r="E462" s="18"/>
      <c r="F462" s="57"/>
      <c r="G462" s="59"/>
      <c r="H462" s="57"/>
      <c r="I462" s="19"/>
      <c r="J462" s="17"/>
      <c r="K462" s="17"/>
      <c r="L462" s="17"/>
      <c r="M462" s="17"/>
      <c r="N462" s="20"/>
      <c r="O462" s="19"/>
      <c r="P462" s="50"/>
      <c r="Q462" s="17"/>
      <c r="R462" s="17"/>
      <c r="S462" s="17"/>
      <c r="T462" s="17"/>
      <c r="U462" s="17"/>
      <c r="V462" s="19"/>
      <c r="W462" s="17"/>
      <c r="X462" s="21"/>
      <c r="Y462" s="22"/>
      <c r="Z462" s="22"/>
    </row>
    <row r="463" spans="2:26" ht="15.75" customHeight="1">
      <c r="B463" s="17"/>
      <c r="C463" s="17"/>
      <c r="D463" s="17"/>
      <c r="E463" s="18"/>
      <c r="F463" s="57"/>
      <c r="G463" s="59"/>
      <c r="H463" s="57"/>
      <c r="I463" s="19"/>
      <c r="J463" s="17"/>
      <c r="K463" s="17"/>
      <c r="L463" s="17"/>
      <c r="M463" s="17"/>
      <c r="N463" s="20"/>
      <c r="O463" s="19"/>
      <c r="P463" s="50"/>
      <c r="Q463" s="17"/>
      <c r="R463" s="17"/>
      <c r="S463" s="17"/>
      <c r="T463" s="17"/>
      <c r="U463" s="17"/>
      <c r="V463" s="19"/>
      <c r="W463" s="17"/>
      <c r="X463" s="21"/>
      <c r="Y463" s="22"/>
      <c r="Z463" s="22"/>
    </row>
    <row r="464" spans="2:26" ht="15.75" customHeight="1">
      <c r="B464" s="17"/>
      <c r="C464" s="17"/>
      <c r="D464" s="17"/>
      <c r="E464" s="18"/>
      <c r="F464" s="57"/>
      <c r="G464" s="59"/>
      <c r="H464" s="57"/>
      <c r="I464" s="19"/>
      <c r="J464" s="17"/>
      <c r="K464" s="17"/>
      <c r="L464" s="17"/>
      <c r="M464" s="17"/>
      <c r="N464" s="20"/>
      <c r="O464" s="19"/>
      <c r="P464" s="50"/>
      <c r="Q464" s="17"/>
      <c r="R464" s="17"/>
      <c r="S464" s="17"/>
      <c r="T464" s="17"/>
      <c r="U464" s="17"/>
      <c r="V464" s="19"/>
      <c r="W464" s="17"/>
      <c r="X464" s="21"/>
      <c r="Y464" s="22"/>
      <c r="Z464" s="22"/>
    </row>
    <row r="465" spans="2:26" ht="15.75" customHeight="1">
      <c r="B465" s="17"/>
      <c r="C465" s="17"/>
      <c r="D465" s="17"/>
      <c r="E465" s="18"/>
      <c r="F465" s="57"/>
      <c r="G465" s="59"/>
      <c r="H465" s="57"/>
      <c r="I465" s="19"/>
      <c r="J465" s="17"/>
      <c r="K465" s="17"/>
      <c r="L465" s="17"/>
      <c r="M465" s="17"/>
      <c r="N465" s="20"/>
      <c r="O465" s="19"/>
      <c r="P465" s="50"/>
      <c r="Q465" s="17"/>
      <c r="R465" s="17"/>
      <c r="S465" s="17"/>
      <c r="T465" s="17"/>
      <c r="U465" s="17"/>
      <c r="V465" s="19"/>
      <c r="W465" s="17"/>
      <c r="X465" s="21"/>
      <c r="Y465" s="22"/>
      <c r="Z465" s="22"/>
    </row>
    <row r="466" spans="2:26" ht="15.75" customHeight="1">
      <c r="B466" s="17"/>
      <c r="C466" s="17"/>
      <c r="D466" s="17"/>
      <c r="E466" s="18"/>
      <c r="F466" s="57"/>
      <c r="G466" s="59"/>
      <c r="H466" s="57"/>
      <c r="I466" s="19"/>
      <c r="J466" s="17"/>
      <c r="K466" s="17"/>
      <c r="L466" s="17"/>
      <c r="M466" s="17"/>
      <c r="N466" s="20"/>
      <c r="O466" s="19"/>
      <c r="P466" s="50"/>
      <c r="Q466" s="17"/>
      <c r="R466" s="17"/>
      <c r="S466" s="17"/>
      <c r="T466" s="17"/>
      <c r="U466" s="17"/>
      <c r="V466" s="19"/>
      <c r="W466" s="17"/>
      <c r="X466" s="21"/>
      <c r="Y466" s="22"/>
      <c r="Z466" s="22"/>
    </row>
    <row r="467" spans="2:26" ht="15.75" customHeight="1">
      <c r="B467" s="17"/>
      <c r="C467" s="17"/>
      <c r="D467" s="17"/>
      <c r="E467" s="18"/>
      <c r="F467" s="57"/>
      <c r="G467" s="59"/>
      <c r="H467" s="57"/>
      <c r="I467" s="19"/>
      <c r="J467" s="17"/>
      <c r="K467" s="17"/>
      <c r="L467" s="17"/>
      <c r="M467" s="17"/>
      <c r="N467" s="20"/>
      <c r="O467" s="19"/>
      <c r="P467" s="50"/>
      <c r="Q467" s="17"/>
      <c r="R467" s="17"/>
      <c r="S467" s="17"/>
      <c r="T467" s="17"/>
      <c r="U467" s="17"/>
      <c r="V467" s="19"/>
      <c r="W467" s="17"/>
      <c r="X467" s="21"/>
      <c r="Y467" s="22"/>
      <c r="Z467" s="22"/>
    </row>
    <row r="468" spans="2:26" ht="15.75" customHeight="1">
      <c r="B468" s="17"/>
      <c r="C468" s="17"/>
      <c r="D468" s="17"/>
      <c r="E468" s="18"/>
      <c r="F468" s="57"/>
      <c r="G468" s="59"/>
      <c r="H468" s="57"/>
      <c r="I468" s="19"/>
      <c r="J468" s="17"/>
      <c r="K468" s="17"/>
      <c r="L468" s="17"/>
      <c r="M468" s="17"/>
      <c r="N468" s="20"/>
      <c r="O468" s="19"/>
      <c r="P468" s="50"/>
      <c r="Q468" s="17"/>
      <c r="R468" s="17"/>
      <c r="S468" s="17"/>
      <c r="T468" s="17"/>
      <c r="U468" s="17"/>
      <c r="V468" s="19"/>
      <c r="W468" s="17"/>
      <c r="X468" s="21"/>
      <c r="Y468" s="22"/>
      <c r="Z468" s="22"/>
    </row>
    <row r="469" spans="2:26" ht="15.75" customHeight="1">
      <c r="B469" s="17"/>
      <c r="C469" s="17"/>
      <c r="D469" s="17"/>
      <c r="E469" s="18"/>
      <c r="F469" s="57"/>
      <c r="G469" s="59"/>
      <c r="H469" s="57"/>
      <c r="I469" s="19"/>
      <c r="J469" s="17"/>
      <c r="K469" s="17"/>
      <c r="L469" s="17"/>
      <c r="M469" s="17"/>
      <c r="N469" s="20"/>
      <c r="O469" s="19"/>
      <c r="P469" s="50"/>
      <c r="Q469" s="17"/>
      <c r="R469" s="17"/>
      <c r="S469" s="17"/>
      <c r="T469" s="17"/>
      <c r="U469" s="17"/>
      <c r="V469" s="19"/>
      <c r="W469" s="17"/>
      <c r="X469" s="21"/>
      <c r="Y469" s="22"/>
      <c r="Z469" s="22"/>
    </row>
    <row r="470" spans="2:26" ht="15.75" customHeight="1">
      <c r="B470" s="17"/>
      <c r="C470" s="17"/>
      <c r="D470" s="17"/>
      <c r="E470" s="18"/>
      <c r="F470" s="57"/>
      <c r="G470" s="59"/>
      <c r="H470" s="57"/>
      <c r="I470" s="19"/>
      <c r="J470" s="17"/>
      <c r="K470" s="17"/>
      <c r="L470" s="17"/>
      <c r="M470" s="17"/>
      <c r="N470" s="20"/>
      <c r="O470" s="19"/>
      <c r="P470" s="50"/>
      <c r="Q470" s="17"/>
      <c r="R470" s="17"/>
      <c r="S470" s="17"/>
      <c r="T470" s="17"/>
      <c r="U470" s="17"/>
      <c r="V470" s="19"/>
      <c r="W470" s="17"/>
      <c r="X470" s="21"/>
      <c r="Y470" s="22"/>
      <c r="Z470" s="22"/>
    </row>
    <row r="471" spans="2:26" ht="15.75" customHeight="1">
      <c r="B471" s="17"/>
      <c r="C471" s="17"/>
      <c r="D471" s="17"/>
      <c r="E471" s="18"/>
      <c r="F471" s="57"/>
      <c r="G471" s="59"/>
      <c r="H471" s="57"/>
      <c r="I471" s="19"/>
      <c r="J471" s="17"/>
      <c r="K471" s="17"/>
      <c r="L471" s="17"/>
      <c r="M471" s="17"/>
      <c r="N471" s="20"/>
      <c r="O471" s="19"/>
      <c r="P471" s="50"/>
      <c r="Q471" s="17"/>
      <c r="R471" s="17"/>
      <c r="S471" s="17"/>
      <c r="T471" s="17"/>
      <c r="U471" s="17"/>
      <c r="V471" s="19"/>
      <c r="W471" s="17"/>
      <c r="X471" s="21"/>
      <c r="Y471" s="22"/>
      <c r="Z471" s="22"/>
    </row>
    <row r="472" spans="2:26" ht="15.75" customHeight="1">
      <c r="B472" s="17"/>
      <c r="C472" s="17"/>
      <c r="D472" s="17"/>
      <c r="E472" s="18"/>
      <c r="F472" s="57"/>
      <c r="G472" s="59"/>
      <c r="H472" s="57"/>
      <c r="I472" s="19"/>
      <c r="J472" s="17"/>
      <c r="K472" s="17"/>
      <c r="L472" s="17"/>
      <c r="M472" s="17"/>
      <c r="N472" s="20"/>
      <c r="O472" s="19"/>
      <c r="P472" s="50"/>
      <c r="Q472" s="17"/>
      <c r="R472" s="17"/>
      <c r="S472" s="17"/>
      <c r="T472" s="17"/>
      <c r="U472" s="17"/>
      <c r="V472" s="19"/>
      <c r="W472" s="17"/>
      <c r="X472" s="21"/>
      <c r="Y472" s="22"/>
      <c r="Z472" s="22"/>
    </row>
    <row r="473" spans="2:26" ht="15.75" customHeight="1">
      <c r="B473" s="17"/>
      <c r="C473" s="17"/>
      <c r="D473" s="17"/>
      <c r="E473" s="18"/>
      <c r="F473" s="57"/>
      <c r="G473" s="59"/>
      <c r="H473" s="57"/>
      <c r="I473" s="19"/>
      <c r="J473" s="17"/>
      <c r="K473" s="17"/>
      <c r="L473" s="17"/>
      <c r="M473" s="17"/>
      <c r="N473" s="20"/>
      <c r="O473" s="19"/>
      <c r="P473" s="50"/>
      <c r="Q473" s="17"/>
      <c r="R473" s="17"/>
      <c r="S473" s="17"/>
      <c r="T473" s="17"/>
      <c r="U473" s="17"/>
      <c r="V473" s="19"/>
      <c r="W473" s="17"/>
      <c r="X473" s="21"/>
      <c r="Y473" s="22"/>
      <c r="Z473" s="22"/>
    </row>
    <row r="474" spans="2:26" ht="15.75" customHeight="1">
      <c r="B474" s="17"/>
      <c r="C474" s="17"/>
      <c r="D474" s="17"/>
      <c r="E474" s="18"/>
      <c r="F474" s="57"/>
      <c r="G474" s="59"/>
      <c r="H474" s="57"/>
      <c r="I474" s="19"/>
      <c r="J474" s="17"/>
      <c r="K474" s="17"/>
      <c r="L474" s="17"/>
      <c r="M474" s="17"/>
      <c r="N474" s="20"/>
      <c r="O474" s="19"/>
      <c r="P474" s="50"/>
      <c r="Q474" s="17"/>
      <c r="R474" s="17"/>
      <c r="S474" s="17"/>
      <c r="T474" s="17"/>
      <c r="U474" s="17"/>
      <c r="V474" s="19"/>
      <c r="W474" s="17"/>
      <c r="X474" s="21"/>
      <c r="Y474" s="22"/>
      <c r="Z474" s="22"/>
    </row>
    <row r="475" spans="2:26" ht="15.75" customHeight="1">
      <c r="B475" s="17"/>
      <c r="C475" s="17"/>
      <c r="D475" s="17"/>
      <c r="E475" s="18"/>
      <c r="F475" s="57"/>
      <c r="G475" s="59"/>
      <c r="H475" s="57"/>
      <c r="I475" s="19"/>
      <c r="J475" s="17"/>
      <c r="K475" s="17"/>
      <c r="L475" s="17"/>
      <c r="M475" s="17"/>
      <c r="N475" s="20"/>
      <c r="O475" s="19"/>
      <c r="P475" s="50"/>
      <c r="Q475" s="17"/>
      <c r="R475" s="17"/>
      <c r="S475" s="17"/>
      <c r="T475" s="17"/>
      <c r="U475" s="17"/>
      <c r="V475" s="19"/>
      <c r="W475" s="17"/>
      <c r="X475" s="21"/>
      <c r="Y475" s="22"/>
      <c r="Z475" s="22"/>
    </row>
    <row r="476" spans="2:26" ht="15.75" customHeight="1">
      <c r="B476" s="17"/>
      <c r="C476" s="17"/>
      <c r="D476" s="17"/>
      <c r="E476" s="18"/>
      <c r="F476" s="57"/>
      <c r="G476" s="59"/>
      <c r="H476" s="57"/>
      <c r="I476" s="19"/>
      <c r="J476" s="17"/>
      <c r="K476" s="17"/>
      <c r="L476" s="17"/>
      <c r="M476" s="17"/>
      <c r="N476" s="20"/>
      <c r="O476" s="19"/>
      <c r="P476" s="50"/>
      <c r="Q476" s="17"/>
      <c r="R476" s="17"/>
      <c r="S476" s="17"/>
      <c r="T476" s="17"/>
      <c r="U476" s="17"/>
      <c r="V476" s="19"/>
      <c r="W476" s="17"/>
      <c r="X476" s="21"/>
      <c r="Y476" s="22"/>
      <c r="Z476" s="22"/>
    </row>
    <row r="477" spans="2:26" ht="15.75" customHeight="1">
      <c r="B477" s="17"/>
      <c r="C477" s="17"/>
      <c r="D477" s="17"/>
      <c r="E477" s="18"/>
      <c r="F477" s="57"/>
      <c r="G477" s="59"/>
      <c r="H477" s="57"/>
      <c r="I477" s="19"/>
      <c r="J477" s="17"/>
      <c r="K477" s="17"/>
      <c r="L477" s="17"/>
      <c r="M477" s="17"/>
      <c r="N477" s="20"/>
      <c r="O477" s="19"/>
      <c r="P477" s="50"/>
      <c r="Q477" s="17"/>
      <c r="R477" s="17"/>
      <c r="S477" s="17"/>
      <c r="T477" s="17"/>
      <c r="U477" s="17"/>
      <c r="V477" s="19"/>
      <c r="W477" s="17"/>
      <c r="X477" s="21"/>
      <c r="Y477" s="22"/>
      <c r="Z477" s="22"/>
    </row>
    <row r="478" spans="2:26" ht="15.75" customHeight="1">
      <c r="B478" s="17"/>
      <c r="C478" s="17"/>
      <c r="D478" s="17"/>
      <c r="E478" s="18"/>
      <c r="F478" s="57"/>
      <c r="G478" s="59"/>
      <c r="H478" s="57"/>
      <c r="I478" s="19"/>
      <c r="J478" s="17"/>
      <c r="K478" s="17"/>
      <c r="L478" s="17"/>
      <c r="M478" s="17"/>
      <c r="N478" s="20"/>
      <c r="O478" s="19"/>
      <c r="P478" s="50"/>
      <c r="Q478" s="17"/>
      <c r="R478" s="17"/>
      <c r="S478" s="17"/>
      <c r="T478" s="17"/>
      <c r="U478" s="17"/>
      <c r="V478" s="19"/>
      <c r="W478" s="17"/>
      <c r="X478" s="21"/>
      <c r="Y478" s="22"/>
      <c r="Z478" s="22"/>
    </row>
    <row r="479" spans="2:26" ht="15.75" customHeight="1">
      <c r="B479" s="17"/>
      <c r="C479" s="17"/>
      <c r="D479" s="17"/>
      <c r="E479" s="18"/>
      <c r="F479" s="57"/>
      <c r="G479" s="59"/>
      <c r="H479" s="57"/>
      <c r="I479" s="19"/>
      <c r="J479" s="17"/>
      <c r="K479" s="17"/>
      <c r="L479" s="17"/>
      <c r="M479" s="17"/>
      <c r="N479" s="20"/>
      <c r="O479" s="19"/>
      <c r="P479" s="50"/>
      <c r="Q479" s="17"/>
      <c r="R479" s="17"/>
      <c r="S479" s="17"/>
      <c r="T479" s="17"/>
      <c r="U479" s="17"/>
      <c r="V479" s="19"/>
      <c r="W479" s="17"/>
      <c r="X479" s="21"/>
      <c r="Y479" s="22"/>
      <c r="Z479" s="22"/>
    </row>
    <row r="480" spans="2:26" ht="15.75" customHeight="1">
      <c r="B480" s="17"/>
      <c r="C480" s="17"/>
      <c r="D480" s="17"/>
      <c r="E480" s="18"/>
      <c r="F480" s="57"/>
      <c r="G480" s="59"/>
      <c r="H480" s="57"/>
      <c r="I480" s="19"/>
      <c r="J480" s="17"/>
      <c r="K480" s="17"/>
      <c r="L480" s="17"/>
      <c r="M480" s="17"/>
      <c r="N480" s="20"/>
      <c r="O480" s="19"/>
      <c r="P480" s="50"/>
      <c r="Q480" s="17"/>
      <c r="R480" s="17"/>
      <c r="S480" s="17"/>
      <c r="T480" s="17"/>
      <c r="U480" s="17"/>
      <c r="V480" s="19"/>
      <c r="W480" s="17"/>
      <c r="X480" s="21"/>
      <c r="Y480" s="22"/>
      <c r="Z480" s="22"/>
    </row>
    <row r="481" spans="2:26" ht="15.75" customHeight="1">
      <c r="B481" s="17"/>
      <c r="C481" s="17"/>
      <c r="D481" s="17"/>
      <c r="E481" s="18"/>
      <c r="F481" s="57"/>
      <c r="G481" s="59"/>
      <c r="H481" s="57"/>
      <c r="I481" s="19"/>
      <c r="J481" s="17"/>
      <c r="K481" s="17"/>
      <c r="L481" s="17"/>
      <c r="M481" s="17"/>
      <c r="N481" s="20"/>
      <c r="O481" s="19"/>
      <c r="P481" s="50"/>
      <c r="Q481" s="17"/>
      <c r="R481" s="17"/>
      <c r="S481" s="17"/>
      <c r="T481" s="17"/>
      <c r="U481" s="17"/>
      <c r="V481" s="19"/>
      <c r="W481" s="17"/>
      <c r="X481" s="21"/>
      <c r="Y481" s="22"/>
      <c r="Z481" s="22"/>
    </row>
    <row r="482" spans="2:26" ht="15.75" customHeight="1">
      <c r="B482" s="17"/>
      <c r="C482" s="17"/>
      <c r="D482" s="17"/>
      <c r="E482" s="18"/>
      <c r="F482" s="57"/>
      <c r="G482" s="59"/>
      <c r="H482" s="57"/>
      <c r="I482" s="19"/>
      <c r="J482" s="17"/>
      <c r="K482" s="17"/>
      <c r="L482" s="17"/>
      <c r="M482" s="17"/>
      <c r="N482" s="20"/>
      <c r="O482" s="19"/>
      <c r="P482" s="50"/>
      <c r="Q482" s="17"/>
      <c r="R482" s="17"/>
      <c r="S482" s="17"/>
      <c r="T482" s="17"/>
      <c r="U482" s="17"/>
      <c r="V482" s="19"/>
      <c r="W482" s="17"/>
      <c r="X482" s="21"/>
      <c r="Y482" s="22"/>
      <c r="Z482" s="22"/>
    </row>
    <row r="483" spans="2:26" ht="15.75" customHeight="1">
      <c r="B483" s="17"/>
      <c r="C483" s="17"/>
      <c r="D483" s="17"/>
      <c r="E483" s="18"/>
      <c r="F483" s="57"/>
      <c r="G483" s="59"/>
      <c r="H483" s="57"/>
      <c r="I483" s="19"/>
      <c r="J483" s="17"/>
      <c r="K483" s="17"/>
      <c r="L483" s="17"/>
      <c r="M483" s="17"/>
      <c r="N483" s="20"/>
      <c r="O483" s="19"/>
      <c r="P483" s="50"/>
      <c r="Q483" s="17"/>
      <c r="R483" s="17"/>
      <c r="S483" s="17"/>
      <c r="T483" s="17"/>
      <c r="U483" s="17"/>
      <c r="V483" s="19"/>
      <c r="W483" s="17"/>
      <c r="X483" s="21"/>
      <c r="Y483" s="22"/>
      <c r="Z483" s="22"/>
    </row>
    <row r="484" spans="2:26" ht="15.75" customHeight="1">
      <c r="B484" s="17"/>
      <c r="C484" s="17"/>
      <c r="D484" s="17"/>
      <c r="E484" s="18"/>
      <c r="F484" s="57"/>
      <c r="G484" s="59"/>
      <c r="H484" s="57"/>
      <c r="I484" s="19"/>
      <c r="J484" s="17"/>
      <c r="K484" s="17"/>
      <c r="L484" s="17"/>
      <c r="M484" s="17"/>
      <c r="N484" s="20"/>
      <c r="O484" s="19"/>
      <c r="P484" s="50"/>
      <c r="Q484" s="17"/>
      <c r="R484" s="17"/>
      <c r="S484" s="17"/>
      <c r="T484" s="17"/>
      <c r="U484" s="17"/>
      <c r="V484" s="19"/>
      <c r="W484" s="17"/>
      <c r="X484" s="21"/>
      <c r="Y484" s="22"/>
      <c r="Z484" s="22"/>
    </row>
    <row r="485" spans="2:26" ht="15.75" customHeight="1">
      <c r="B485" s="17"/>
      <c r="C485" s="17"/>
      <c r="D485" s="17"/>
      <c r="E485" s="18"/>
      <c r="F485" s="57"/>
      <c r="G485" s="59"/>
      <c r="H485" s="57"/>
      <c r="I485" s="19"/>
      <c r="J485" s="17"/>
      <c r="K485" s="17"/>
      <c r="L485" s="17"/>
      <c r="M485" s="17"/>
      <c r="N485" s="20"/>
      <c r="O485" s="19"/>
      <c r="P485" s="50"/>
      <c r="Q485" s="17"/>
      <c r="R485" s="17"/>
      <c r="S485" s="17"/>
      <c r="T485" s="17"/>
      <c r="U485" s="17"/>
      <c r="V485" s="19"/>
      <c r="W485" s="17"/>
      <c r="X485" s="21"/>
      <c r="Y485" s="22"/>
      <c r="Z485" s="22"/>
    </row>
    <row r="486" spans="2:26" ht="15.75" customHeight="1">
      <c r="B486" s="17"/>
      <c r="C486" s="17"/>
      <c r="D486" s="17"/>
      <c r="E486" s="18"/>
      <c r="F486" s="57"/>
      <c r="G486" s="59"/>
      <c r="H486" s="57"/>
      <c r="I486" s="19"/>
      <c r="J486" s="17"/>
      <c r="K486" s="17"/>
      <c r="L486" s="17"/>
      <c r="M486" s="17"/>
      <c r="N486" s="20"/>
      <c r="O486" s="19"/>
      <c r="P486" s="50"/>
      <c r="Q486" s="17"/>
      <c r="R486" s="17"/>
      <c r="S486" s="17"/>
      <c r="T486" s="17"/>
      <c r="U486" s="17"/>
      <c r="V486" s="19"/>
      <c r="W486" s="17"/>
      <c r="X486" s="21"/>
      <c r="Y486" s="22"/>
      <c r="Z486" s="22"/>
    </row>
    <row r="487" spans="2:26" ht="15.75" customHeight="1">
      <c r="B487" s="17"/>
      <c r="C487" s="17"/>
      <c r="D487" s="17"/>
      <c r="E487" s="18"/>
      <c r="F487" s="57"/>
      <c r="G487" s="59"/>
      <c r="H487" s="57"/>
      <c r="I487" s="19"/>
      <c r="J487" s="17"/>
      <c r="K487" s="17"/>
      <c r="L487" s="17"/>
      <c r="M487" s="17"/>
      <c r="N487" s="20"/>
      <c r="O487" s="19"/>
      <c r="P487" s="50"/>
      <c r="Q487" s="17"/>
      <c r="R487" s="17"/>
      <c r="S487" s="17"/>
      <c r="T487" s="17"/>
      <c r="U487" s="17"/>
      <c r="V487" s="19"/>
      <c r="W487" s="17"/>
      <c r="X487" s="21"/>
      <c r="Y487" s="22"/>
      <c r="Z487" s="22"/>
    </row>
    <row r="488" spans="2:26" ht="15.75" customHeight="1">
      <c r="B488" s="17"/>
      <c r="C488" s="17"/>
      <c r="D488" s="17"/>
      <c r="E488" s="18"/>
      <c r="F488" s="57"/>
      <c r="G488" s="59"/>
      <c r="H488" s="57"/>
      <c r="I488" s="19"/>
      <c r="J488" s="17"/>
      <c r="K488" s="17"/>
      <c r="L488" s="17"/>
      <c r="M488" s="17"/>
      <c r="N488" s="20"/>
      <c r="O488" s="19"/>
      <c r="P488" s="50"/>
      <c r="Q488" s="17"/>
      <c r="R488" s="17"/>
      <c r="S488" s="17"/>
      <c r="T488" s="17"/>
      <c r="U488" s="17"/>
      <c r="V488" s="19"/>
      <c r="W488" s="17"/>
      <c r="X488" s="21"/>
      <c r="Y488" s="22"/>
      <c r="Z488" s="22"/>
    </row>
    <row r="489" spans="2:26" ht="15.75" customHeight="1">
      <c r="B489" s="17"/>
      <c r="C489" s="17"/>
      <c r="D489" s="17"/>
      <c r="E489" s="18"/>
      <c r="F489" s="57"/>
      <c r="G489" s="59"/>
      <c r="H489" s="57"/>
      <c r="I489" s="19"/>
      <c r="J489" s="17"/>
      <c r="K489" s="17"/>
      <c r="L489" s="17"/>
      <c r="M489" s="17"/>
      <c r="N489" s="20"/>
      <c r="O489" s="19"/>
      <c r="P489" s="50"/>
      <c r="Q489" s="17"/>
      <c r="R489" s="17"/>
      <c r="S489" s="17"/>
      <c r="T489" s="17"/>
      <c r="U489" s="17"/>
      <c r="V489" s="19"/>
      <c r="W489" s="17"/>
      <c r="X489" s="21"/>
      <c r="Y489" s="22"/>
      <c r="Z489" s="22"/>
    </row>
    <row r="490" spans="2:26" ht="15.75" customHeight="1">
      <c r="B490" s="17"/>
      <c r="C490" s="17"/>
      <c r="D490" s="17"/>
      <c r="E490" s="18"/>
      <c r="F490" s="57"/>
      <c r="G490" s="59"/>
      <c r="H490" s="57"/>
      <c r="I490" s="19"/>
      <c r="J490" s="17"/>
      <c r="K490" s="17"/>
      <c r="L490" s="17"/>
      <c r="M490" s="17"/>
      <c r="N490" s="20"/>
      <c r="O490" s="19"/>
      <c r="P490" s="50"/>
      <c r="Q490" s="17"/>
      <c r="R490" s="17"/>
      <c r="S490" s="17"/>
      <c r="T490" s="17"/>
      <c r="U490" s="17"/>
      <c r="V490" s="19"/>
      <c r="W490" s="17"/>
      <c r="X490" s="21"/>
      <c r="Y490" s="22"/>
      <c r="Z490" s="22"/>
    </row>
    <row r="491" spans="2:26" ht="15.75" customHeight="1">
      <c r="B491" s="17"/>
      <c r="C491" s="17"/>
      <c r="D491" s="17"/>
      <c r="E491" s="18"/>
      <c r="F491" s="57"/>
      <c r="G491" s="59"/>
      <c r="H491" s="57"/>
      <c r="I491" s="19"/>
      <c r="J491" s="17"/>
      <c r="K491" s="17"/>
      <c r="L491" s="17"/>
      <c r="M491" s="17"/>
      <c r="N491" s="20"/>
      <c r="O491" s="19"/>
      <c r="P491" s="50"/>
      <c r="Q491" s="17"/>
      <c r="R491" s="17"/>
      <c r="S491" s="17"/>
      <c r="T491" s="17"/>
      <c r="U491" s="17"/>
      <c r="V491" s="19"/>
      <c r="W491" s="17"/>
      <c r="X491" s="21"/>
      <c r="Y491" s="22"/>
      <c r="Z491" s="22"/>
    </row>
    <row r="492" spans="2:26" ht="15.75" customHeight="1">
      <c r="B492" s="17"/>
      <c r="C492" s="17"/>
      <c r="D492" s="17"/>
      <c r="E492" s="18"/>
      <c r="F492" s="57"/>
      <c r="G492" s="59"/>
      <c r="H492" s="57"/>
      <c r="I492" s="19"/>
      <c r="J492" s="17"/>
      <c r="K492" s="17"/>
      <c r="L492" s="17"/>
      <c r="M492" s="17"/>
      <c r="N492" s="20"/>
      <c r="O492" s="19"/>
      <c r="P492" s="50"/>
      <c r="Q492" s="17"/>
      <c r="R492" s="17"/>
      <c r="S492" s="17"/>
      <c r="T492" s="17"/>
      <c r="U492" s="17"/>
      <c r="V492" s="19"/>
      <c r="W492" s="17"/>
      <c r="X492" s="21"/>
      <c r="Y492" s="22"/>
      <c r="Z492" s="22"/>
    </row>
    <row r="493" spans="2:26" ht="15.75" customHeight="1">
      <c r="B493" s="17"/>
      <c r="C493" s="17"/>
      <c r="D493" s="17"/>
      <c r="E493" s="18"/>
      <c r="F493" s="57"/>
      <c r="G493" s="59"/>
      <c r="H493" s="57"/>
      <c r="I493" s="19"/>
      <c r="J493" s="17"/>
      <c r="K493" s="17"/>
      <c r="L493" s="17"/>
      <c r="M493" s="17"/>
      <c r="N493" s="20"/>
      <c r="O493" s="19"/>
      <c r="P493" s="50"/>
      <c r="Q493" s="17"/>
      <c r="R493" s="17"/>
      <c r="S493" s="17"/>
      <c r="T493" s="17"/>
      <c r="U493" s="17"/>
      <c r="V493" s="19"/>
      <c r="W493" s="17"/>
      <c r="X493" s="21"/>
      <c r="Y493" s="22"/>
      <c r="Z493" s="22"/>
    </row>
    <row r="494" spans="2:26" ht="15.75" customHeight="1">
      <c r="B494" s="17"/>
      <c r="C494" s="17"/>
      <c r="D494" s="17"/>
      <c r="E494" s="18"/>
      <c r="F494" s="57"/>
      <c r="G494" s="59"/>
      <c r="H494" s="57"/>
      <c r="I494" s="19"/>
      <c r="J494" s="17"/>
      <c r="K494" s="17"/>
      <c r="L494" s="17"/>
      <c r="M494" s="17"/>
      <c r="N494" s="20"/>
      <c r="O494" s="19"/>
      <c r="P494" s="50"/>
      <c r="Q494" s="17"/>
      <c r="R494" s="17"/>
      <c r="S494" s="17"/>
      <c r="T494" s="17"/>
      <c r="U494" s="17"/>
      <c r="V494" s="19"/>
      <c r="W494" s="17"/>
      <c r="X494" s="21"/>
      <c r="Y494" s="22"/>
      <c r="Z494" s="22"/>
    </row>
    <row r="495" spans="2:26" ht="15.75" customHeight="1">
      <c r="B495" s="17"/>
      <c r="C495" s="17"/>
      <c r="D495" s="17"/>
      <c r="E495" s="18"/>
      <c r="F495" s="57"/>
      <c r="G495" s="59"/>
      <c r="H495" s="57"/>
      <c r="I495" s="19"/>
      <c r="J495" s="17"/>
      <c r="K495" s="17"/>
      <c r="L495" s="17"/>
      <c r="M495" s="17"/>
      <c r="N495" s="20"/>
      <c r="O495" s="19"/>
      <c r="P495" s="50"/>
      <c r="Q495" s="17"/>
      <c r="R495" s="17"/>
      <c r="S495" s="17"/>
      <c r="T495" s="17"/>
      <c r="U495" s="17"/>
      <c r="V495" s="19"/>
      <c r="W495" s="17"/>
      <c r="X495" s="21"/>
      <c r="Y495" s="22"/>
      <c r="Z495" s="22"/>
    </row>
    <row r="496" spans="2:26" ht="15.75" customHeight="1">
      <c r="B496" s="17"/>
      <c r="C496" s="17"/>
      <c r="D496" s="17"/>
      <c r="E496" s="18"/>
      <c r="F496" s="57"/>
      <c r="G496" s="59"/>
      <c r="H496" s="57"/>
      <c r="I496" s="19"/>
      <c r="J496" s="17"/>
      <c r="K496" s="17"/>
      <c r="L496" s="17"/>
      <c r="M496" s="17"/>
      <c r="N496" s="20"/>
      <c r="O496" s="19"/>
      <c r="P496" s="50"/>
      <c r="Q496" s="17"/>
      <c r="R496" s="17"/>
      <c r="S496" s="17"/>
      <c r="T496" s="17"/>
      <c r="U496" s="17"/>
      <c r="V496" s="19"/>
      <c r="W496" s="17"/>
      <c r="X496" s="21"/>
      <c r="Y496" s="22"/>
      <c r="Z496" s="22"/>
    </row>
    <row r="497" spans="2:26" ht="15.75" customHeight="1">
      <c r="B497" s="17"/>
      <c r="C497" s="17"/>
      <c r="D497" s="17"/>
      <c r="E497" s="18"/>
      <c r="F497" s="57"/>
      <c r="G497" s="59"/>
      <c r="H497" s="57"/>
      <c r="I497" s="19"/>
      <c r="J497" s="17"/>
      <c r="K497" s="17"/>
      <c r="L497" s="17"/>
      <c r="M497" s="17"/>
      <c r="N497" s="20"/>
      <c r="O497" s="19"/>
      <c r="P497" s="50"/>
      <c r="Q497" s="17"/>
      <c r="R497" s="17"/>
      <c r="S497" s="17"/>
      <c r="T497" s="17"/>
      <c r="U497" s="17"/>
      <c r="V497" s="19"/>
      <c r="W497" s="17"/>
      <c r="X497" s="21"/>
      <c r="Y497" s="22"/>
      <c r="Z497" s="22"/>
    </row>
    <row r="498" spans="2:26" ht="15.75" customHeight="1">
      <c r="B498" s="17"/>
      <c r="C498" s="17"/>
      <c r="D498" s="17"/>
      <c r="E498" s="18"/>
      <c r="F498" s="57"/>
      <c r="G498" s="59"/>
      <c r="H498" s="57"/>
      <c r="I498" s="19"/>
      <c r="J498" s="17"/>
      <c r="K498" s="17"/>
      <c r="L498" s="17"/>
      <c r="M498" s="17"/>
      <c r="N498" s="20"/>
      <c r="O498" s="19"/>
      <c r="P498" s="50"/>
      <c r="Q498" s="17"/>
      <c r="R498" s="17"/>
      <c r="S498" s="17"/>
      <c r="T498" s="17"/>
      <c r="U498" s="17"/>
      <c r="V498" s="19"/>
      <c r="W498" s="17"/>
      <c r="X498" s="21"/>
      <c r="Y498" s="22"/>
      <c r="Z498" s="22"/>
    </row>
    <row r="499" spans="2:26" ht="15.75" customHeight="1">
      <c r="B499" s="17"/>
      <c r="C499" s="17"/>
      <c r="D499" s="17"/>
      <c r="E499" s="18"/>
      <c r="F499" s="57"/>
      <c r="G499" s="59"/>
      <c r="H499" s="57"/>
      <c r="I499" s="19"/>
      <c r="J499" s="17"/>
      <c r="K499" s="17"/>
      <c r="L499" s="17"/>
      <c r="M499" s="17"/>
      <c r="N499" s="20"/>
      <c r="O499" s="19"/>
      <c r="P499" s="50"/>
      <c r="Q499" s="17"/>
      <c r="R499" s="17"/>
      <c r="S499" s="17"/>
      <c r="T499" s="17"/>
      <c r="U499" s="17"/>
      <c r="V499" s="19"/>
      <c r="W499" s="17"/>
      <c r="X499" s="21"/>
      <c r="Y499" s="22"/>
      <c r="Z499" s="22"/>
    </row>
    <row r="500" spans="2:26" ht="15.75" customHeight="1">
      <c r="B500" s="17"/>
      <c r="C500" s="17"/>
      <c r="D500" s="17"/>
      <c r="E500" s="18"/>
      <c r="F500" s="57"/>
      <c r="G500" s="59"/>
      <c r="H500" s="57"/>
      <c r="I500" s="19"/>
      <c r="J500" s="17"/>
      <c r="K500" s="17"/>
      <c r="L500" s="17"/>
      <c r="M500" s="17"/>
      <c r="N500" s="20"/>
      <c r="O500" s="19"/>
      <c r="P500" s="50"/>
      <c r="Q500" s="17"/>
      <c r="R500" s="17"/>
      <c r="S500" s="17"/>
      <c r="T500" s="17"/>
      <c r="U500" s="17"/>
      <c r="V500" s="19"/>
      <c r="W500" s="17"/>
      <c r="X500" s="21"/>
      <c r="Y500" s="22"/>
      <c r="Z500" s="22"/>
    </row>
    <row r="501" spans="2:26" ht="15.75" customHeight="1">
      <c r="B501" s="17"/>
      <c r="C501" s="17"/>
      <c r="D501" s="17"/>
      <c r="E501" s="18"/>
      <c r="F501" s="57"/>
      <c r="G501" s="59"/>
      <c r="H501" s="57"/>
      <c r="I501" s="19"/>
      <c r="J501" s="17"/>
      <c r="K501" s="17"/>
      <c r="L501" s="17"/>
      <c r="M501" s="17"/>
      <c r="N501" s="20"/>
      <c r="O501" s="19"/>
      <c r="P501" s="50"/>
      <c r="Q501" s="17"/>
      <c r="R501" s="17"/>
      <c r="S501" s="17"/>
      <c r="T501" s="17"/>
      <c r="U501" s="17"/>
      <c r="V501" s="19"/>
      <c r="W501" s="17"/>
      <c r="X501" s="21"/>
      <c r="Y501" s="22"/>
      <c r="Z501" s="22"/>
    </row>
    <row r="502" spans="2:26" ht="15.75" customHeight="1">
      <c r="B502" s="17"/>
      <c r="C502" s="17"/>
      <c r="D502" s="17"/>
      <c r="E502" s="18"/>
      <c r="F502" s="57"/>
      <c r="G502" s="59"/>
      <c r="H502" s="57"/>
      <c r="I502" s="19"/>
      <c r="J502" s="17"/>
      <c r="K502" s="17"/>
      <c r="L502" s="17"/>
      <c r="M502" s="17"/>
      <c r="N502" s="20"/>
      <c r="O502" s="19"/>
      <c r="P502" s="50"/>
      <c r="Q502" s="17"/>
      <c r="R502" s="17"/>
      <c r="S502" s="17"/>
      <c r="T502" s="17"/>
      <c r="U502" s="17"/>
      <c r="V502" s="19"/>
      <c r="W502" s="17"/>
      <c r="X502" s="21"/>
      <c r="Y502" s="22"/>
      <c r="Z502" s="22"/>
    </row>
    <row r="503" spans="2:26" ht="15.75" customHeight="1">
      <c r="B503" s="17"/>
      <c r="C503" s="17"/>
      <c r="D503" s="17"/>
      <c r="E503" s="18"/>
      <c r="F503" s="57"/>
      <c r="G503" s="59"/>
      <c r="H503" s="57"/>
      <c r="I503" s="19"/>
      <c r="J503" s="17"/>
      <c r="K503" s="17"/>
      <c r="L503" s="17"/>
      <c r="M503" s="17"/>
      <c r="N503" s="20"/>
      <c r="O503" s="19"/>
      <c r="P503" s="50"/>
      <c r="Q503" s="17"/>
      <c r="R503" s="17"/>
      <c r="S503" s="17"/>
      <c r="T503" s="17"/>
      <c r="U503" s="17"/>
      <c r="V503" s="19"/>
      <c r="W503" s="17"/>
      <c r="X503" s="21"/>
      <c r="Y503" s="22"/>
      <c r="Z503" s="22"/>
    </row>
    <row r="504" spans="2:26" ht="15.75" customHeight="1">
      <c r="B504" s="17"/>
      <c r="C504" s="17"/>
      <c r="D504" s="17"/>
      <c r="E504" s="18"/>
      <c r="F504" s="57"/>
      <c r="G504" s="59"/>
      <c r="H504" s="57"/>
      <c r="I504" s="19"/>
      <c r="J504" s="17"/>
      <c r="K504" s="17"/>
      <c r="L504" s="17"/>
      <c r="M504" s="17"/>
      <c r="N504" s="20"/>
      <c r="O504" s="19"/>
      <c r="P504" s="50"/>
      <c r="Q504" s="17"/>
      <c r="R504" s="17"/>
      <c r="S504" s="17"/>
      <c r="T504" s="17"/>
      <c r="U504" s="17"/>
      <c r="V504" s="19"/>
      <c r="W504" s="17"/>
      <c r="X504" s="21"/>
      <c r="Y504" s="22"/>
      <c r="Z504" s="22"/>
    </row>
    <row r="505" spans="2:26" ht="15.75" customHeight="1">
      <c r="B505" s="17"/>
      <c r="C505" s="17"/>
      <c r="D505" s="17"/>
      <c r="E505" s="18"/>
      <c r="F505" s="57"/>
      <c r="G505" s="59"/>
      <c r="H505" s="57"/>
      <c r="I505" s="19"/>
      <c r="J505" s="17"/>
      <c r="K505" s="17"/>
      <c r="L505" s="17"/>
      <c r="M505" s="17"/>
      <c r="N505" s="20"/>
      <c r="O505" s="19"/>
      <c r="P505" s="50"/>
      <c r="Q505" s="17"/>
      <c r="R505" s="17"/>
      <c r="S505" s="17"/>
      <c r="T505" s="17"/>
      <c r="U505" s="17"/>
      <c r="V505" s="19"/>
      <c r="W505" s="17"/>
      <c r="X505" s="21"/>
      <c r="Y505" s="22"/>
      <c r="Z505" s="22"/>
    </row>
    <row r="506" spans="2:26" ht="15.75" customHeight="1">
      <c r="B506" s="17"/>
      <c r="C506" s="17"/>
      <c r="D506" s="17"/>
      <c r="E506" s="18"/>
      <c r="F506" s="57"/>
      <c r="G506" s="59"/>
      <c r="H506" s="57"/>
      <c r="I506" s="19"/>
      <c r="J506" s="17"/>
      <c r="K506" s="17"/>
      <c r="L506" s="17"/>
      <c r="M506" s="17"/>
      <c r="N506" s="20"/>
      <c r="O506" s="19"/>
      <c r="P506" s="50"/>
      <c r="Q506" s="17"/>
      <c r="R506" s="17"/>
      <c r="S506" s="17"/>
      <c r="T506" s="17"/>
      <c r="U506" s="17"/>
      <c r="V506" s="19"/>
      <c r="W506" s="17"/>
      <c r="X506" s="21"/>
      <c r="Y506" s="22"/>
      <c r="Z506" s="22"/>
    </row>
    <row r="507" spans="2:26" ht="15.75" customHeight="1">
      <c r="B507" s="17"/>
      <c r="C507" s="17"/>
      <c r="D507" s="17"/>
      <c r="E507" s="18"/>
      <c r="F507" s="57"/>
      <c r="G507" s="59"/>
      <c r="H507" s="57"/>
      <c r="I507" s="19"/>
      <c r="J507" s="17"/>
      <c r="K507" s="17"/>
      <c r="L507" s="17"/>
      <c r="M507" s="17"/>
      <c r="N507" s="20"/>
      <c r="O507" s="19"/>
      <c r="P507" s="50"/>
      <c r="Q507" s="17"/>
      <c r="R507" s="17"/>
      <c r="S507" s="17"/>
      <c r="T507" s="17"/>
      <c r="U507" s="17"/>
      <c r="V507" s="19"/>
      <c r="W507" s="17"/>
      <c r="X507" s="21"/>
      <c r="Y507" s="22"/>
      <c r="Z507" s="22"/>
    </row>
    <row r="508" spans="2:26" ht="15.75" customHeight="1">
      <c r="B508" s="17"/>
      <c r="C508" s="17"/>
      <c r="D508" s="17"/>
      <c r="E508" s="18"/>
      <c r="F508" s="57"/>
      <c r="G508" s="59"/>
      <c r="H508" s="57"/>
      <c r="I508" s="19"/>
      <c r="J508" s="17"/>
      <c r="K508" s="17"/>
      <c r="L508" s="17"/>
      <c r="M508" s="17"/>
      <c r="N508" s="20"/>
      <c r="O508" s="19"/>
      <c r="P508" s="50"/>
      <c r="Q508" s="17"/>
      <c r="R508" s="17"/>
      <c r="S508" s="17"/>
      <c r="T508" s="17"/>
      <c r="U508" s="17"/>
      <c r="V508" s="19"/>
      <c r="W508" s="17"/>
      <c r="X508" s="21"/>
      <c r="Y508" s="22"/>
      <c r="Z508" s="22"/>
    </row>
    <row r="509" spans="2:26" ht="15.75" customHeight="1">
      <c r="B509" s="17"/>
      <c r="C509" s="17"/>
      <c r="D509" s="17"/>
      <c r="E509" s="18"/>
      <c r="F509" s="57"/>
      <c r="G509" s="59"/>
      <c r="H509" s="57"/>
      <c r="I509" s="19"/>
      <c r="J509" s="17"/>
      <c r="K509" s="17"/>
      <c r="L509" s="17"/>
      <c r="M509" s="17"/>
      <c r="N509" s="20"/>
      <c r="O509" s="19"/>
      <c r="P509" s="50"/>
      <c r="Q509" s="17"/>
      <c r="R509" s="17"/>
      <c r="S509" s="17"/>
      <c r="T509" s="17"/>
      <c r="U509" s="17"/>
      <c r="V509" s="19"/>
      <c r="W509" s="17"/>
      <c r="X509" s="21"/>
      <c r="Y509" s="22"/>
      <c r="Z509" s="22"/>
    </row>
    <row r="510" spans="2:26" ht="15.75" customHeight="1">
      <c r="B510" s="17"/>
      <c r="C510" s="17"/>
      <c r="D510" s="17"/>
      <c r="E510" s="18"/>
      <c r="F510" s="57"/>
      <c r="G510" s="59"/>
      <c r="H510" s="57"/>
      <c r="I510" s="19"/>
      <c r="J510" s="17"/>
      <c r="K510" s="17"/>
      <c r="L510" s="17"/>
      <c r="M510" s="17"/>
      <c r="N510" s="20"/>
      <c r="O510" s="19"/>
      <c r="P510" s="50"/>
      <c r="Q510" s="17"/>
      <c r="R510" s="17"/>
      <c r="S510" s="17"/>
      <c r="T510" s="17"/>
      <c r="U510" s="17"/>
      <c r="V510" s="19"/>
      <c r="W510" s="17"/>
      <c r="X510" s="21"/>
      <c r="Y510" s="22"/>
      <c r="Z510" s="22"/>
    </row>
    <row r="511" spans="2:26" ht="15.75" customHeight="1">
      <c r="B511" s="17"/>
      <c r="C511" s="17"/>
      <c r="D511" s="17"/>
      <c r="E511" s="18"/>
      <c r="F511" s="57"/>
      <c r="G511" s="59"/>
      <c r="H511" s="57"/>
      <c r="I511" s="19"/>
      <c r="J511" s="17"/>
      <c r="K511" s="17"/>
      <c r="L511" s="17"/>
      <c r="M511" s="17"/>
      <c r="N511" s="20"/>
      <c r="O511" s="19"/>
      <c r="P511" s="50"/>
      <c r="Q511" s="17"/>
      <c r="R511" s="17"/>
      <c r="S511" s="17"/>
      <c r="T511" s="17"/>
      <c r="U511" s="17"/>
      <c r="V511" s="19"/>
      <c r="W511" s="17"/>
      <c r="X511" s="21"/>
      <c r="Y511" s="22"/>
      <c r="Z511" s="22"/>
    </row>
    <row r="512" spans="2:26" ht="15.75" customHeight="1">
      <c r="B512" s="17"/>
      <c r="C512" s="17"/>
      <c r="D512" s="17"/>
      <c r="E512" s="18"/>
      <c r="F512" s="57"/>
      <c r="G512" s="59"/>
      <c r="H512" s="57"/>
      <c r="I512" s="19"/>
      <c r="J512" s="17"/>
      <c r="K512" s="17"/>
      <c r="L512" s="17"/>
      <c r="M512" s="17"/>
      <c r="N512" s="20"/>
      <c r="O512" s="19"/>
      <c r="P512" s="50"/>
      <c r="Q512" s="17"/>
      <c r="R512" s="17"/>
      <c r="S512" s="17"/>
      <c r="T512" s="17"/>
      <c r="U512" s="17"/>
      <c r="V512" s="19"/>
      <c r="W512" s="17"/>
      <c r="X512" s="21"/>
      <c r="Y512" s="22"/>
      <c r="Z512" s="22"/>
    </row>
    <row r="513" spans="2:26" ht="15.75" customHeight="1">
      <c r="B513" s="17"/>
      <c r="C513" s="17"/>
      <c r="D513" s="17"/>
      <c r="E513" s="18"/>
      <c r="F513" s="57"/>
      <c r="G513" s="59"/>
      <c r="H513" s="57"/>
      <c r="I513" s="19"/>
      <c r="J513" s="17"/>
      <c r="K513" s="17"/>
      <c r="L513" s="17"/>
      <c r="M513" s="17"/>
      <c r="N513" s="20"/>
      <c r="O513" s="19"/>
      <c r="P513" s="50"/>
      <c r="Q513" s="17"/>
      <c r="R513" s="17"/>
      <c r="S513" s="17"/>
      <c r="T513" s="17"/>
      <c r="U513" s="17"/>
      <c r="V513" s="19"/>
      <c r="W513" s="17"/>
      <c r="X513" s="21"/>
      <c r="Y513" s="22"/>
      <c r="Z513" s="22"/>
    </row>
    <row r="514" spans="2:26" ht="15.75" customHeight="1">
      <c r="B514" s="17"/>
      <c r="C514" s="17"/>
      <c r="D514" s="17"/>
      <c r="E514" s="18"/>
      <c r="F514" s="57"/>
      <c r="G514" s="59"/>
      <c r="H514" s="57"/>
      <c r="I514" s="19"/>
      <c r="J514" s="17"/>
      <c r="K514" s="17"/>
      <c r="L514" s="17"/>
      <c r="M514" s="17"/>
      <c r="N514" s="20"/>
      <c r="O514" s="19"/>
      <c r="P514" s="50"/>
      <c r="Q514" s="17"/>
      <c r="R514" s="17"/>
      <c r="S514" s="17"/>
      <c r="T514" s="17"/>
      <c r="U514" s="17"/>
      <c r="V514" s="19"/>
      <c r="W514" s="17"/>
      <c r="X514" s="21"/>
      <c r="Y514" s="22"/>
      <c r="Z514" s="22"/>
    </row>
    <row r="515" spans="2:26" ht="15.75" customHeight="1">
      <c r="B515" s="17"/>
      <c r="C515" s="17"/>
      <c r="D515" s="17"/>
      <c r="E515" s="18"/>
      <c r="F515" s="57"/>
      <c r="G515" s="59"/>
      <c r="H515" s="57"/>
      <c r="I515" s="19"/>
      <c r="J515" s="17"/>
      <c r="K515" s="17"/>
      <c r="L515" s="17"/>
      <c r="M515" s="17"/>
      <c r="N515" s="20"/>
      <c r="O515" s="19"/>
      <c r="P515" s="50"/>
      <c r="Q515" s="17"/>
      <c r="R515" s="17"/>
      <c r="S515" s="17"/>
      <c r="T515" s="17"/>
      <c r="U515" s="17"/>
      <c r="V515" s="19"/>
      <c r="W515" s="17"/>
      <c r="X515" s="21"/>
      <c r="Y515" s="22"/>
      <c r="Z515" s="22"/>
    </row>
    <row r="516" spans="2:26" ht="15.75" customHeight="1">
      <c r="B516" s="17"/>
      <c r="C516" s="17"/>
      <c r="D516" s="17"/>
      <c r="E516" s="18"/>
      <c r="F516" s="57"/>
      <c r="G516" s="59"/>
      <c r="H516" s="57"/>
      <c r="I516" s="19"/>
      <c r="J516" s="17"/>
      <c r="K516" s="17"/>
      <c r="L516" s="17"/>
      <c r="M516" s="17"/>
      <c r="N516" s="20"/>
      <c r="O516" s="19"/>
      <c r="P516" s="50"/>
      <c r="Q516" s="17"/>
      <c r="R516" s="17"/>
      <c r="S516" s="17"/>
      <c r="T516" s="17"/>
      <c r="U516" s="17"/>
      <c r="V516" s="19"/>
      <c r="W516" s="17"/>
      <c r="X516" s="21"/>
      <c r="Y516" s="22"/>
      <c r="Z516" s="22"/>
    </row>
    <row r="517" spans="2:26" ht="15.75" customHeight="1">
      <c r="B517" s="17"/>
      <c r="C517" s="17"/>
      <c r="D517" s="17"/>
      <c r="E517" s="18"/>
      <c r="F517" s="57"/>
      <c r="G517" s="59"/>
      <c r="H517" s="57"/>
      <c r="I517" s="19"/>
      <c r="J517" s="17"/>
      <c r="K517" s="17"/>
      <c r="L517" s="17"/>
      <c r="M517" s="17"/>
      <c r="N517" s="20"/>
      <c r="O517" s="19"/>
      <c r="P517" s="50"/>
      <c r="Q517" s="17"/>
      <c r="R517" s="17"/>
      <c r="S517" s="17"/>
      <c r="T517" s="17"/>
      <c r="U517" s="17"/>
      <c r="V517" s="19"/>
      <c r="W517" s="17"/>
      <c r="X517" s="21"/>
      <c r="Y517" s="22"/>
      <c r="Z517" s="22"/>
    </row>
    <row r="518" spans="2:26" ht="15.75" customHeight="1">
      <c r="B518" s="17"/>
      <c r="C518" s="17"/>
      <c r="D518" s="17"/>
      <c r="E518" s="18"/>
      <c r="F518" s="57"/>
      <c r="G518" s="59"/>
      <c r="H518" s="57"/>
      <c r="I518" s="19"/>
      <c r="J518" s="17"/>
      <c r="K518" s="17"/>
      <c r="L518" s="17"/>
      <c r="M518" s="17"/>
      <c r="N518" s="20"/>
      <c r="O518" s="19"/>
      <c r="P518" s="50"/>
      <c r="Q518" s="17"/>
      <c r="R518" s="17"/>
      <c r="S518" s="17"/>
      <c r="T518" s="17"/>
      <c r="U518" s="17"/>
      <c r="V518" s="19"/>
      <c r="W518" s="17"/>
      <c r="X518" s="21"/>
      <c r="Y518" s="22"/>
      <c r="Z518" s="22"/>
    </row>
    <row r="519" spans="2:26" ht="15.75" customHeight="1">
      <c r="B519" s="17"/>
      <c r="C519" s="17"/>
      <c r="D519" s="17"/>
      <c r="E519" s="18"/>
      <c r="F519" s="57"/>
      <c r="G519" s="59"/>
      <c r="H519" s="57"/>
      <c r="I519" s="19"/>
      <c r="J519" s="17"/>
      <c r="K519" s="17"/>
      <c r="L519" s="17"/>
      <c r="M519" s="17"/>
      <c r="N519" s="20"/>
      <c r="O519" s="19"/>
      <c r="P519" s="50"/>
      <c r="Q519" s="17"/>
      <c r="R519" s="17"/>
      <c r="S519" s="17"/>
      <c r="T519" s="17"/>
      <c r="U519" s="17"/>
      <c r="V519" s="19"/>
      <c r="W519" s="17"/>
      <c r="X519" s="21"/>
      <c r="Y519" s="22"/>
      <c r="Z519" s="22"/>
    </row>
    <row r="520" spans="2:26" ht="15.75" customHeight="1">
      <c r="B520" s="17"/>
      <c r="C520" s="17"/>
      <c r="D520" s="17"/>
      <c r="E520" s="18"/>
      <c r="F520" s="57"/>
      <c r="G520" s="59"/>
      <c r="H520" s="57"/>
      <c r="I520" s="19"/>
      <c r="J520" s="17"/>
      <c r="K520" s="17"/>
      <c r="L520" s="17"/>
      <c r="M520" s="17"/>
      <c r="N520" s="20"/>
      <c r="O520" s="19"/>
      <c r="P520" s="50"/>
      <c r="Q520" s="17"/>
      <c r="R520" s="17"/>
      <c r="S520" s="17"/>
      <c r="T520" s="17"/>
      <c r="U520" s="17"/>
      <c r="V520" s="19"/>
      <c r="W520" s="17"/>
      <c r="X520" s="21"/>
      <c r="Y520" s="22"/>
      <c r="Z520" s="22"/>
    </row>
    <row r="521" spans="2:26" ht="15.75" customHeight="1">
      <c r="B521" s="17"/>
      <c r="C521" s="17"/>
      <c r="D521" s="17"/>
      <c r="E521" s="18"/>
      <c r="F521" s="57"/>
      <c r="G521" s="59"/>
      <c r="H521" s="57"/>
      <c r="I521" s="19"/>
      <c r="J521" s="17"/>
      <c r="K521" s="17"/>
      <c r="L521" s="17"/>
      <c r="M521" s="17"/>
      <c r="N521" s="20"/>
      <c r="O521" s="19"/>
      <c r="P521" s="50"/>
      <c r="Q521" s="17"/>
      <c r="R521" s="17"/>
      <c r="S521" s="17"/>
      <c r="T521" s="17"/>
      <c r="U521" s="17"/>
      <c r="V521" s="19"/>
      <c r="W521" s="17"/>
      <c r="X521" s="21"/>
      <c r="Y521" s="22"/>
      <c r="Z521" s="22"/>
    </row>
    <row r="522" spans="2:26" ht="15.75" customHeight="1">
      <c r="B522" s="17"/>
      <c r="C522" s="17"/>
      <c r="D522" s="17"/>
      <c r="E522" s="18"/>
      <c r="F522" s="57"/>
      <c r="G522" s="59"/>
      <c r="H522" s="57"/>
      <c r="I522" s="19"/>
      <c r="J522" s="17"/>
      <c r="K522" s="17"/>
      <c r="L522" s="17"/>
      <c r="M522" s="17"/>
      <c r="N522" s="20"/>
      <c r="O522" s="19"/>
      <c r="P522" s="50"/>
      <c r="Q522" s="17"/>
      <c r="R522" s="17"/>
      <c r="S522" s="17"/>
      <c r="T522" s="17"/>
      <c r="U522" s="17"/>
      <c r="V522" s="19"/>
      <c r="W522" s="17"/>
      <c r="X522" s="21"/>
      <c r="Y522" s="22"/>
      <c r="Z522" s="22"/>
    </row>
    <row r="523" spans="2:26" ht="15.75" customHeight="1">
      <c r="B523" s="17"/>
      <c r="C523" s="17"/>
      <c r="D523" s="17"/>
      <c r="E523" s="18"/>
      <c r="F523" s="57"/>
      <c r="G523" s="59"/>
      <c r="H523" s="57"/>
      <c r="I523" s="19"/>
      <c r="J523" s="17"/>
      <c r="K523" s="17"/>
      <c r="L523" s="17"/>
      <c r="M523" s="17"/>
      <c r="N523" s="20"/>
      <c r="O523" s="19"/>
      <c r="P523" s="50"/>
      <c r="Q523" s="17"/>
      <c r="R523" s="17"/>
      <c r="S523" s="17"/>
      <c r="T523" s="17"/>
      <c r="U523" s="17"/>
      <c r="V523" s="19"/>
      <c r="W523" s="17"/>
      <c r="X523" s="21"/>
      <c r="Y523" s="22"/>
      <c r="Z523" s="22"/>
    </row>
    <row r="524" spans="2:26" ht="15.75" customHeight="1">
      <c r="B524" s="17"/>
      <c r="C524" s="17"/>
      <c r="D524" s="17"/>
      <c r="E524" s="18"/>
      <c r="F524" s="57"/>
      <c r="G524" s="59"/>
      <c r="H524" s="57"/>
      <c r="I524" s="19"/>
      <c r="J524" s="17"/>
      <c r="K524" s="17"/>
      <c r="L524" s="17"/>
      <c r="M524" s="17"/>
      <c r="N524" s="20"/>
      <c r="O524" s="19"/>
      <c r="P524" s="50"/>
      <c r="Q524" s="17"/>
      <c r="R524" s="17"/>
      <c r="S524" s="17"/>
      <c r="T524" s="17"/>
      <c r="U524" s="17"/>
      <c r="V524" s="19"/>
      <c r="W524" s="17"/>
      <c r="X524" s="21"/>
      <c r="Y524" s="22"/>
      <c r="Z524" s="22"/>
    </row>
    <row r="525" spans="2:26" ht="15.75" customHeight="1">
      <c r="B525" s="17"/>
      <c r="C525" s="17"/>
      <c r="D525" s="17"/>
      <c r="E525" s="18"/>
      <c r="F525" s="57"/>
      <c r="G525" s="59"/>
      <c r="H525" s="57"/>
      <c r="I525" s="19"/>
      <c r="J525" s="17"/>
      <c r="K525" s="17"/>
      <c r="L525" s="17"/>
      <c r="M525" s="17"/>
      <c r="N525" s="20"/>
      <c r="O525" s="19"/>
      <c r="P525" s="50"/>
      <c r="Q525" s="17"/>
      <c r="R525" s="17"/>
      <c r="S525" s="17"/>
      <c r="T525" s="17"/>
      <c r="U525" s="17"/>
      <c r="V525" s="19"/>
      <c r="W525" s="17"/>
      <c r="X525" s="21"/>
      <c r="Y525" s="22"/>
      <c r="Z525" s="22"/>
    </row>
    <row r="526" spans="2:26" ht="15.75" customHeight="1">
      <c r="B526" s="17"/>
      <c r="C526" s="17"/>
      <c r="D526" s="17"/>
      <c r="E526" s="18"/>
      <c r="F526" s="57"/>
      <c r="G526" s="59"/>
      <c r="H526" s="57"/>
      <c r="I526" s="19"/>
      <c r="J526" s="17"/>
      <c r="K526" s="17"/>
      <c r="L526" s="17"/>
      <c r="M526" s="17"/>
      <c r="N526" s="20"/>
      <c r="O526" s="19"/>
      <c r="P526" s="50"/>
      <c r="Q526" s="17"/>
      <c r="R526" s="17"/>
      <c r="S526" s="17"/>
      <c r="T526" s="17"/>
      <c r="U526" s="17"/>
      <c r="V526" s="19"/>
      <c r="W526" s="17"/>
      <c r="X526" s="21"/>
      <c r="Y526" s="22"/>
      <c r="Z526" s="22"/>
    </row>
    <row r="527" spans="2:26" ht="15.75" customHeight="1">
      <c r="B527" s="17"/>
      <c r="C527" s="17"/>
      <c r="D527" s="17"/>
      <c r="E527" s="18"/>
      <c r="F527" s="57"/>
      <c r="G527" s="59"/>
      <c r="H527" s="57"/>
      <c r="I527" s="19"/>
      <c r="J527" s="17"/>
      <c r="K527" s="17"/>
      <c r="L527" s="17"/>
      <c r="M527" s="17"/>
      <c r="N527" s="20"/>
      <c r="O527" s="19"/>
      <c r="P527" s="50"/>
      <c r="Q527" s="17"/>
      <c r="R527" s="17"/>
      <c r="S527" s="17"/>
      <c r="T527" s="17"/>
      <c r="U527" s="17"/>
      <c r="V527" s="19"/>
      <c r="W527" s="17"/>
      <c r="X527" s="21"/>
      <c r="Y527" s="22"/>
      <c r="Z527" s="22"/>
    </row>
    <row r="528" spans="2:26" ht="15.75" customHeight="1">
      <c r="B528" s="17"/>
      <c r="C528" s="17"/>
      <c r="D528" s="17"/>
      <c r="E528" s="18"/>
      <c r="F528" s="57"/>
      <c r="G528" s="59"/>
      <c r="H528" s="57"/>
      <c r="I528" s="19"/>
      <c r="J528" s="17"/>
      <c r="K528" s="17"/>
      <c r="L528" s="17"/>
      <c r="M528" s="17"/>
      <c r="N528" s="20"/>
      <c r="O528" s="19"/>
      <c r="P528" s="50"/>
      <c r="Q528" s="17"/>
      <c r="R528" s="17"/>
      <c r="S528" s="17"/>
      <c r="T528" s="17"/>
      <c r="U528" s="17"/>
      <c r="V528" s="19"/>
      <c r="W528" s="17"/>
      <c r="X528" s="21"/>
      <c r="Y528" s="22"/>
      <c r="Z528" s="22"/>
    </row>
    <row r="529" spans="2:26" ht="15.75" customHeight="1">
      <c r="B529" s="17"/>
      <c r="C529" s="17"/>
      <c r="D529" s="17"/>
      <c r="E529" s="18"/>
      <c r="F529" s="57"/>
      <c r="G529" s="59"/>
      <c r="H529" s="57"/>
      <c r="I529" s="19"/>
      <c r="J529" s="17"/>
      <c r="K529" s="17"/>
      <c r="L529" s="17"/>
      <c r="M529" s="17"/>
      <c r="N529" s="20"/>
      <c r="O529" s="19"/>
      <c r="P529" s="50"/>
      <c r="Q529" s="17"/>
      <c r="R529" s="17"/>
      <c r="S529" s="17"/>
      <c r="T529" s="17"/>
      <c r="U529" s="17"/>
      <c r="V529" s="19"/>
      <c r="W529" s="17"/>
      <c r="X529" s="21"/>
      <c r="Y529" s="22"/>
      <c r="Z529" s="22"/>
    </row>
    <row r="530" spans="2:26" ht="15.75" customHeight="1">
      <c r="B530" s="17"/>
      <c r="C530" s="17"/>
      <c r="D530" s="17"/>
      <c r="E530" s="18"/>
      <c r="F530" s="57"/>
      <c r="G530" s="59"/>
      <c r="H530" s="57"/>
      <c r="I530" s="19"/>
      <c r="J530" s="17"/>
      <c r="K530" s="17"/>
      <c r="L530" s="17"/>
      <c r="M530" s="17"/>
      <c r="N530" s="20"/>
      <c r="O530" s="19"/>
      <c r="P530" s="50"/>
      <c r="Q530" s="17"/>
      <c r="R530" s="17"/>
      <c r="S530" s="17"/>
      <c r="T530" s="17"/>
      <c r="U530" s="17"/>
      <c r="V530" s="19"/>
      <c r="W530" s="17"/>
      <c r="X530" s="21"/>
      <c r="Y530" s="22"/>
      <c r="Z530" s="22"/>
    </row>
    <row r="531" spans="2:26" ht="15.75" customHeight="1">
      <c r="B531" s="17"/>
      <c r="C531" s="17"/>
      <c r="D531" s="17"/>
      <c r="E531" s="18"/>
      <c r="F531" s="57"/>
      <c r="G531" s="59"/>
      <c r="H531" s="57"/>
      <c r="I531" s="19"/>
      <c r="J531" s="17"/>
      <c r="K531" s="17"/>
      <c r="L531" s="17"/>
      <c r="M531" s="17"/>
      <c r="N531" s="20"/>
      <c r="O531" s="19"/>
      <c r="P531" s="50"/>
      <c r="Q531" s="17"/>
      <c r="R531" s="17"/>
      <c r="S531" s="17"/>
      <c r="T531" s="17"/>
      <c r="U531" s="17"/>
      <c r="V531" s="19"/>
      <c r="W531" s="17"/>
      <c r="X531" s="21"/>
      <c r="Y531" s="22"/>
      <c r="Z531" s="22"/>
    </row>
    <row r="532" spans="2:26" ht="15.75" customHeight="1">
      <c r="B532" s="17"/>
      <c r="C532" s="17"/>
      <c r="D532" s="17"/>
      <c r="E532" s="18"/>
      <c r="F532" s="57"/>
      <c r="G532" s="59"/>
      <c r="H532" s="57"/>
      <c r="I532" s="19"/>
      <c r="J532" s="17"/>
      <c r="K532" s="17"/>
      <c r="L532" s="17"/>
      <c r="M532" s="17"/>
      <c r="N532" s="20"/>
      <c r="O532" s="19"/>
      <c r="P532" s="50"/>
      <c r="Q532" s="17"/>
      <c r="R532" s="17"/>
      <c r="S532" s="17"/>
      <c r="T532" s="17"/>
      <c r="U532" s="17"/>
      <c r="V532" s="19"/>
      <c r="W532" s="17"/>
      <c r="X532" s="21"/>
      <c r="Y532" s="22"/>
      <c r="Z532" s="22"/>
    </row>
    <row r="533" spans="2:26" ht="15.75" customHeight="1">
      <c r="B533" s="17"/>
      <c r="C533" s="17"/>
      <c r="D533" s="17"/>
      <c r="E533" s="18"/>
      <c r="F533" s="57"/>
      <c r="G533" s="59"/>
      <c r="H533" s="57"/>
      <c r="I533" s="19"/>
      <c r="J533" s="17"/>
      <c r="K533" s="17"/>
      <c r="L533" s="17"/>
      <c r="M533" s="17"/>
      <c r="N533" s="20"/>
      <c r="O533" s="19"/>
      <c r="P533" s="50"/>
      <c r="Q533" s="17"/>
      <c r="R533" s="17"/>
      <c r="S533" s="17"/>
      <c r="T533" s="17"/>
      <c r="U533" s="17"/>
      <c r="V533" s="19"/>
      <c r="W533" s="17"/>
      <c r="X533" s="21"/>
      <c r="Y533" s="22"/>
      <c r="Z533" s="22"/>
    </row>
    <row r="534" spans="2:26" ht="15.75" customHeight="1">
      <c r="B534" s="17"/>
      <c r="C534" s="17"/>
      <c r="D534" s="17"/>
      <c r="E534" s="18"/>
      <c r="F534" s="57"/>
      <c r="G534" s="59"/>
      <c r="H534" s="57"/>
      <c r="I534" s="19"/>
      <c r="J534" s="17"/>
      <c r="K534" s="17"/>
      <c r="L534" s="17"/>
      <c r="M534" s="17"/>
      <c r="N534" s="20"/>
      <c r="O534" s="19"/>
      <c r="P534" s="50"/>
      <c r="Q534" s="17"/>
      <c r="R534" s="17"/>
      <c r="S534" s="17"/>
      <c r="T534" s="17"/>
      <c r="U534" s="17"/>
      <c r="V534" s="19"/>
      <c r="W534" s="17"/>
      <c r="X534" s="21"/>
      <c r="Y534" s="22"/>
      <c r="Z534" s="22"/>
    </row>
    <row r="535" spans="2:26" ht="15.75" customHeight="1">
      <c r="B535" s="17"/>
      <c r="C535" s="17"/>
      <c r="D535" s="17"/>
      <c r="E535" s="18"/>
      <c r="F535" s="57"/>
      <c r="G535" s="59"/>
      <c r="H535" s="57"/>
      <c r="I535" s="19"/>
      <c r="J535" s="17"/>
      <c r="K535" s="17"/>
      <c r="L535" s="17"/>
      <c r="M535" s="17"/>
      <c r="N535" s="20"/>
      <c r="O535" s="19"/>
      <c r="P535" s="50"/>
      <c r="Q535" s="17"/>
      <c r="R535" s="17"/>
      <c r="S535" s="17"/>
      <c r="T535" s="17"/>
      <c r="U535" s="17"/>
      <c r="V535" s="19"/>
      <c r="W535" s="17"/>
      <c r="X535" s="21"/>
      <c r="Y535" s="22"/>
      <c r="Z535" s="22"/>
    </row>
    <row r="536" spans="2:26" ht="15.75" customHeight="1">
      <c r="B536" s="17"/>
      <c r="C536" s="17"/>
      <c r="D536" s="17"/>
      <c r="E536" s="18"/>
      <c r="F536" s="57"/>
      <c r="G536" s="59"/>
      <c r="H536" s="57"/>
      <c r="I536" s="19"/>
      <c r="J536" s="17"/>
      <c r="K536" s="17"/>
      <c r="L536" s="17"/>
      <c r="M536" s="17"/>
      <c r="N536" s="20"/>
      <c r="O536" s="19"/>
      <c r="P536" s="50"/>
      <c r="Q536" s="17"/>
      <c r="R536" s="17"/>
      <c r="S536" s="17"/>
      <c r="T536" s="17"/>
      <c r="U536" s="17"/>
      <c r="V536" s="19"/>
      <c r="W536" s="17"/>
      <c r="X536" s="21"/>
      <c r="Y536" s="22"/>
      <c r="Z536" s="22"/>
    </row>
    <row r="537" spans="2:26" ht="15.75" customHeight="1">
      <c r="B537" s="17"/>
      <c r="C537" s="17"/>
      <c r="D537" s="17"/>
      <c r="E537" s="18"/>
      <c r="F537" s="57"/>
      <c r="G537" s="59"/>
      <c r="H537" s="57"/>
      <c r="I537" s="19"/>
      <c r="J537" s="17"/>
      <c r="K537" s="17"/>
      <c r="L537" s="17"/>
      <c r="M537" s="17"/>
      <c r="N537" s="20"/>
      <c r="O537" s="19"/>
      <c r="P537" s="50"/>
      <c r="Q537" s="17"/>
      <c r="R537" s="17"/>
      <c r="S537" s="17"/>
      <c r="T537" s="17"/>
      <c r="U537" s="17"/>
      <c r="V537" s="19"/>
      <c r="W537" s="17"/>
      <c r="X537" s="21"/>
      <c r="Y537" s="22"/>
      <c r="Z537" s="22"/>
    </row>
    <row r="538" spans="2:26" ht="15.75" customHeight="1">
      <c r="B538" s="17"/>
      <c r="C538" s="17"/>
      <c r="D538" s="17"/>
      <c r="E538" s="18"/>
      <c r="F538" s="57"/>
      <c r="G538" s="59"/>
      <c r="H538" s="57"/>
      <c r="I538" s="19"/>
      <c r="J538" s="17"/>
      <c r="K538" s="17"/>
      <c r="L538" s="17"/>
      <c r="M538" s="17"/>
      <c r="N538" s="20"/>
      <c r="O538" s="19"/>
      <c r="P538" s="50"/>
      <c r="Q538" s="17"/>
      <c r="R538" s="17"/>
      <c r="S538" s="17"/>
      <c r="T538" s="17"/>
      <c r="U538" s="17"/>
      <c r="V538" s="19"/>
      <c r="W538" s="17"/>
      <c r="X538" s="21"/>
      <c r="Y538" s="22"/>
      <c r="Z538" s="22"/>
    </row>
    <row r="539" spans="2:26" ht="15.75" customHeight="1">
      <c r="B539" s="17"/>
      <c r="C539" s="17"/>
      <c r="D539" s="17"/>
      <c r="E539" s="18"/>
      <c r="F539" s="57"/>
      <c r="G539" s="59"/>
      <c r="H539" s="57"/>
      <c r="I539" s="19"/>
      <c r="J539" s="17"/>
      <c r="K539" s="17"/>
      <c r="L539" s="17"/>
      <c r="M539" s="17"/>
      <c r="N539" s="20"/>
      <c r="O539" s="19"/>
      <c r="P539" s="50"/>
      <c r="Q539" s="17"/>
      <c r="R539" s="17"/>
      <c r="S539" s="17"/>
      <c r="T539" s="17"/>
      <c r="U539" s="17"/>
      <c r="V539" s="19"/>
      <c r="W539" s="17"/>
      <c r="X539" s="21"/>
      <c r="Y539" s="22"/>
      <c r="Z539" s="22"/>
    </row>
    <row r="540" spans="2:26" ht="15.75" customHeight="1">
      <c r="B540" s="17"/>
      <c r="C540" s="17"/>
      <c r="D540" s="17"/>
      <c r="E540" s="18"/>
      <c r="F540" s="57"/>
      <c r="G540" s="59"/>
      <c r="H540" s="57"/>
      <c r="I540" s="19"/>
      <c r="J540" s="17"/>
      <c r="K540" s="17"/>
      <c r="L540" s="17"/>
      <c r="M540" s="17"/>
      <c r="N540" s="20"/>
      <c r="O540" s="19"/>
      <c r="P540" s="50"/>
      <c r="Q540" s="17"/>
      <c r="R540" s="17"/>
      <c r="S540" s="17"/>
      <c r="T540" s="17"/>
      <c r="U540" s="17"/>
      <c r="V540" s="19"/>
      <c r="W540" s="17"/>
      <c r="X540" s="21"/>
      <c r="Y540" s="22"/>
      <c r="Z540" s="22"/>
    </row>
    <row r="541" spans="2:26" ht="15.75" customHeight="1">
      <c r="B541" s="17"/>
      <c r="C541" s="17"/>
      <c r="D541" s="17"/>
      <c r="E541" s="18"/>
      <c r="F541" s="57"/>
      <c r="G541" s="59"/>
      <c r="H541" s="57"/>
      <c r="I541" s="19"/>
      <c r="J541" s="17"/>
      <c r="K541" s="17"/>
      <c r="L541" s="17"/>
      <c r="M541" s="17"/>
      <c r="N541" s="20"/>
      <c r="O541" s="19"/>
      <c r="P541" s="50"/>
      <c r="Q541" s="17"/>
      <c r="R541" s="17"/>
      <c r="S541" s="17"/>
      <c r="T541" s="17"/>
      <c r="U541" s="17"/>
      <c r="V541" s="19"/>
      <c r="W541" s="17"/>
      <c r="X541" s="21"/>
      <c r="Y541" s="22"/>
      <c r="Z541" s="22"/>
    </row>
    <row r="542" spans="2:26" ht="15.75" customHeight="1">
      <c r="B542" s="17"/>
      <c r="C542" s="17"/>
      <c r="D542" s="17"/>
      <c r="E542" s="18"/>
      <c r="F542" s="57"/>
      <c r="G542" s="59"/>
      <c r="H542" s="57"/>
      <c r="I542" s="19"/>
      <c r="J542" s="17"/>
      <c r="K542" s="17"/>
      <c r="L542" s="17"/>
      <c r="M542" s="17"/>
      <c r="N542" s="20"/>
      <c r="O542" s="19"/>
      <c r="P542" s="50"/>
      <c r="Q542" s="17"/>
      <c r="R542" s="17"/>
      <c r="S542" s="17"/>
      <c r="T542" s="17"/>
      <c r="U542" s="17"/>
      <c r="V542" s="19"/>
      <c r="W542" s="17"/>
      <c r="X542" s="21"/>
      <c r="Y542" s="22"/>
      <c r="Z542" s="22"/>
    </row>
    <row r="543" spans="2:26" ht="15.75" customHeight="1">
      <c r="B543" s="17"/>
      <c r="C543" s="17"/>
      <c r="D543" s="17"/>
      <c r="E543" s="18"/>
      <c r="F543" s="57"/>
      <c r="G543" s="59"/>
      <c r="H543" s="57"/>
      <c r="I543" s="19"/>
      <c r="J543" s="17"/>
      <c r="K543" s="17"/>
      <c r="L543" s="17"/>
      <c r="M543" s="17"/>
      <c r="N543" s="20"/>
      <c r="O543" s="19"/>
      <c r="P543" s="50"/>
      <c r="Q543" s="17"/>
      <c r="R543" s="17"/>
      <c r="S543" s="17"/>
      <c r="T543" s="17"/>
      <c r="U543" s="17"/>
      <c r="V543" s="19"/>
      <c r="W543" s="17"/>
      <c r="X543" s="21"/>
      <c r="Y543" s="22"/>
      <c r="Z543" s="22"/>
    </row>
    <row r="544" spans="2:26" ht="15.75" customHeight="1">
      <c r="B544" s="17"/>
      <c r="C544" s="17"/>
      <c r="D544" s="17"/>
      <c r="E544" s="18"/>
      <c r="F544" s="57"/>
      <c r="G544" s="59"/>
      <c r="H544" s="57"/>
      <c r="I544" s="19"/>
      <c r="J544" s="17"/>
      <c r="K544" s="17"/>
      <c r="L544" s="17"/>
      <c r="M544" s="17"/>
      <c r="N544" s="20"/>
      <c r="O544" s="19"/>
      <c r="P544" s="50"/>
      <c r="Q544" s="17"/>
      <c r="R544" s="17"/>
      <c r="S544" s="17"/>
      <c r="T544" s="17"/>
      <c r="U544" s="17"/>
      <c r="V544" s="19"/>
      <c r="W544" s="17"/>
      <c r="X544" s="21"/>
      <c r="Y544" s="22"/>
      <c r="Z544" s="22"/>
    </row>
    <row r="545" spans="2:26" ht="15.75" customHeight="1">
      <c r="B545" s="17"/>
      <c r="C545" s="17"/>
      <c r="D545" s="17"/>
      <c r="E545" s="18"/>
      <c r="F545" s="57"/>
      <c r="G545" s="59"/>
      <c r="H545" s="57"/>
      <c r="I545" s="19"/>
      <c r="J545" s="17"/>
      <c r="K545" s="17"/>
      <c r="L545" s="17"/>
      <c r="M545" s="17"/>
      <c r="N545" s="20"/>
      <c r="O545" s="19"/>
      <c r="P545" s="50"/>
      <c r="Q545" s="17"/>
      <c r="R545" s="17"/>
      <c r="S545" s="17"/>
      <c r="T545" s="17"/>
      <c r="U545" s="17"/>
      <c r="V545" s="19"/>
      <c r="W545" s="17"/>
      <c r="X545" s="21"/>
      <c r="Y545" s="22"/>
      <c r="Z545" s="22"/>
    </row>
    <row r="546" spans="2:26" ht="15.75" customHeight="1">
      <c r="B546" s="17"/>
      <c r="C546" s="17"/>
      <c r="D546" s="17"/>
      <c r="E546" s="18"/>
      <c r="F546" s="57"/>
      <c r="G546" s="59"/>
      <c r="H546" s="57"/>
      <c r="I546" s="19"/>
      <c r="J546" s="17"/>
      <c r="K546" s="17"/>
      <c r="L546" s="17"/>
      <c r="M546" s="17"/>
      <c r="N546" s="20"/>
      <c r="O546" s="19"/>
      <c r="P546" s="50"/>
      <c r="Q546" s="17"/>
      <c r="R546" s="17"/>
      <c r="S546" s="17"/>
      <c r="T546" s="17"/>
      <c r="U546" s="17"/>
      <c r="V546" s="19"/>
      <c r="W546" s="17"/>
      <c r="X546" s="21"/>
      <c r="Y546" s="22"/>
      <c r="Z546" s="22"/>
    </row>
    <row r="547" spans="2:26" ht="15.75" customHeight="1">
      <c r="B547" s="17"/>
      <c r="C547" s="17"/>
      <c r="D547" s="17"/>
      <c r="E547" s="18"/>
      <c r="F547" s="57"/>
      <c r="G547" s="59"/>
      <c r="H547" s="57"/>
      <c r="I547" s="19"/>
      <c r="J547" s="17"/>
      <c r="K547" s="17"/>
      <c r="L547" s="17"/>
      <c r="M547" s="17"/>
      <c r="N547" s="20"/>
      <c r="O547" s="19"/>
      <c r="P547" s="50"/>
      <c r="Q547" s="17"/>
      <c r="R547" s="17"/>
      <c r="S547" s="17"/>
      <c r="T547" s="17"/>
      <c r="U547" s="17"/>
      <c r="V547" s="19"/>
      <c r="W547" s="17"/>
      <c r="X547" s="21"/>
      <c r="Y547" s="22"/>
      <c r="Z547" s="22"/>
    </row>
    <row r="548" spans="2:26" ht="15.75" customHeight="1">
      <c r="B548" s="17"/>
      <c r="C548" s="17"/>
      <c r="D548" s="17"/>
      <c r="E548" s="18"/>
      <c r="F548" s="57"/>
      <c r="G548" s="59"/>
      <c r="H548" s="57"/>
      <c r="I548" s="19"/>
      <c r="J548" s="17"/>
      <c r="K548" s="17"/>
      <c r="L548" s="17"/>
      <c r="M548" s="17"/>
      <c r="N548" s="20"/>
      <c r="O548" s="19"/>
      <c r="P548" s="50"/>
      <c r="Q548" s="17"/>
      <c r="R548" s="17"/>
      <c r="S548" s="17"/>
      <c r="T548" s="17"/>
      <c r="U548" s="17"/>
      <c r="V548" s="19"/>
      <c r="W548" s="17"/>
      <c r="X548" s="21"/>
      <c r="Y548" s="22"/>
      <c r="Z548" s="22"/>
    </row>
    <row r="549" spans="2:26" ht="15.75" customHeight="1">
      <c r="B549" s="17"/>
      <c r="C549" s="17"/>
      <c r="D549" s="17"/>
      <c r="E549" s="18"/>
      <c r="F549" s="57"/>
      <c r="G549" s="59"/>
      <c r="H549" s="57"/>
      <c r="I549" s="19"/>
      <c r="J549" s="17"/>
      <c r="K549" s="17"/>
      <c r="L549" s="17"/>
      <c r="M549" s="17"/>
      <c r="N549" s="20"/>
      <c r="O549" s="19"/>
      <c r="P549" s="50"/>
      <c r="Q549" s="17"/>
      <c r="R549" s="17"/>
      <c r="S549" s="17"/>
      <c r="T549" s="17"/>
      <c r="U549" s="17"/>
      <c r="V549" s="19"/>
      <c r="W549" s="17"/>
      <c r="X549" s="21"/>
      <c r="Y549" s="22"/>
      <c r="Z549" s="22"/>
    </row>
    <row r="550" spans="2:26" ht="15.75" customHeight="1">
      <c r="B550" s="17"/>
      <c r="C550" s="17"/>
      <c r="D550" s="17"/>
      <c r="E550" s="18"/>
      <c r="F550" s="57"/>
      <c r="G550" s="59"/>
      <c r="H550" s="57"/>
      <c r="I550" s="19"/>
      <c r="J550" s="17"/>
      <c r="K550" s="17"/>
      <c r="L550" s="17"/>
      <c r="M550" s="17"/>
      <c r="N550" s="20"/>
      <c r="O550" s="19"/>
      <c r="P550" s="50"/>
      <c r="Q550" s="17"/>
      <c r="R550" s="17"/>
      <c r="S550" s="17"/>
      <c r="T550" s="17"/>
      <c r="U550" s="17"/>
      <c r="V550" s="19"/>
      <c r="W550" s="17"/>
      <c r="X550" s="21"/>
      <c r="Y550" s="22"/>
      <c r="Z550" s="22"/>
    </row>
    <row r="551" spans="2:26" ht="15.75" customHeight="1">
      <c r="B551" s="17"/>
      <c r="C551" s="17"/>
      <c r="D551" s="17"/>
      <c r="E551" s="18"/>
      <c r="F551" s="57"/>
      <c r="G551" s="59"/>
      <c r="H551" s="57"/>
      <c r="I551" s="19"/>
      <c r="J551" s="17"/>
      <c r="K551" s="17"/>
      <c r="L551" s="17"/>
      <c r="M551" s="17"/>
      <c r="N551" s="20"/>
      <c r="O551" s="19"/>
      <c r="P551" s="50"/>
      <c r="Q551" s="17"/>
      <c r="R551" s="17"/>
      <c r="S551" s="17"/>
      <c r="T551" s="17"/>
      <c r="U551" s="17"/>
      <c r="V551" s="19"/>
      <c r="W551" s="17"/>
      <c r="X551" s="21"/>
      <c r="Y551" s="22"/>
      <c r="Z551" s="22"/>
    </row>
    <row r="552" spans="2:26" ht="15.75" customHeight="1">
      <c r="B552" s="17"/>
      <c r="C552" s="17"/>
      <c r="D552" s="17"/>
      <c r="E552" s="18"/>
      <c r="F552" s="57"/>
      <c r="G552" s="59"/>
      <c r="H552" s="57"/>
      <c r="I552" s="19"/>
      <c r="J552" s="17"/>
      <c r="K552" s="17"/>
      <c r="L552" s="17"/>
      <c r="M552" s="17"/>
      <c r="N552" s="20"/>
      <c r="O552" s="19"/>
      <c r="P552" s="50"/>
      <c r="Q552" s="17"/>
      <c r="R552" s="17"/>
      <c r="S552" s="17"/>
      <c r="T552" s="17"/>
      <c r="U552" s="17"/>
      <c r="V552" s="19"/>
      <c r="W552" s="17"/>
      <c r="X552" s="21"/>
      <c r="Y552" s="22"/>
      <c r="Z552" s="22"/>
    </row>
    <row r="553" spans="2:26" ht="15.75" customHeight="1">
      <c r="B553" s="17"/>
      <c r="C553" s="17"/>
      <c r="D553" s="17"/>
      <c r="E553" s="18"/>
      <c r="F553" s="57"/>
      <c r="G553" s="59"/>
      <c r="H553" s="57"/>
      <c r="I553" s="19"/>
      <c r="J553" s="17"/>
      <c r="K553" s="17"/>
      <c r="L553" s="17"/>
      <c r="M553" s="17"/>
      <c r="N553" s="20"/>
      <c r="O553" s="19"/>
      <c r="P553" s="50"/>
      <c r="Q553" s="17"/>
      <c r="R553" s="17"/>
      <c r="S553" s="17"/>
      <c r="T553" s="17"/>
      <c r="U553" s="17"/>
      <c r="V553" s="19"/>
      <c r="W553" s="17"/>
      <c r="X553" s="21"/>
      <c r="Y553" s="22"/>
      <c r="Z553" s="22"/>
    </row>
    <row r="554" spans="2:26" ht="15.75" customHeight="1">
      <c r="B554" s="17"/>
      <c r="C554" s="17"/>
      <c r="D554" s="17"/>
      <c r="E554" s="18"/>
      <c r="F554" s="57"/>
      <c r="G554" s="59"/>
      <c r="H554" s="57"/>
      <c r="I554" s="19"/>
      <c r="J554" s="17"/>
      <c r="K554" s="17"/>
      <c r="L554" s="17"/>
      <c r="M554" s="17"/>
      <c r="N554" s="20"/>
      <c r="O554" s="19"/>
      <c r="P554" s="50"/>
      <c r="Q554" s="17"/>
      <c r="R554" s="17"/>
      <c r="S554" s="17"/>
      <c r="T554" s="17"/>
      <c r="U554" s="17"/>
      <c r="V554" s="19"/>
      <c r="W554" s="17"/>
      <c r="X554" s="21"/>
      <c r="Y554" s="22"/>
      <c r="Z554" s="22"/>
    </row>
    <row r="555" spans="2:26" ht="15.75" customHeight="1">
      <c r="B555" s="17"/>
      <c r="C555" s="17"/>
      <c r="D555" s="17"/>
      <c r="E555" s="18"/>
      <c r="F555" s="57"/>
      <c r="G555" s="59"/>
      <c r="H555" s="57"/>
      <c r="I555" s="19"/>
      <c r="J555" s="17"/>
      <c r="K555" s="17"/>
      <c r="L555" s="17"/>
      <c r="M555" s="17"/>
      <c r="N555" s="20"/>
      <c r="O555" s="19"/>
      <c r="P555" s="50"/>
      <c r="Q555" s="17"/>
      <c r="R555" s="17"/>
      <c r="S555" s="17"/>
      <c r="T555" s="17"/>
      <c r="U555" s="17"/>
      <c r="V555" s="19"/>
      <c r="W555" s="17"/>
      <c r="X555" s="21"/>
      <c r="Y555" s="22"/>
      <c r="Z555" s="22"/>
    </row>
    <row r="556" spans="2:26" ht="15.75" customHeight="1">
      <c r="B556" s="17"/>
      <c r="C556" s="17"/>
      <c r="D556" s="17"/>
      <c r="E556" s="18"/>
      <c r="F556" s="57"/>
      <c r="G556" s="59"/>
      <c r="H556" s="57"/>
      <c r="I556" s="19"/>
      <c r="J556" s="17"/>
      <c r="K556" s="17"/>
      <c r="L556" s="17"/>
      <c r="M556" s="17"/>
      <c r="N556" s="20"/>
      <c r="O556" s="19"/>
      <c r="P556" s="50"/>
      <c r="Q556" s="17"/>
      <c r="R556" s="17"/>
      <c r="S556" s="17"/>
      <c r="T556" s="17"/>
      <c r="U556" s="17"/>
      <c r="V556" s="19"/>
      <c r="W556" s="17"/>
      <c r="X556" s="21"/>
      <c r="Y556" s="22"/>
      <c r="Z556" s="22"/>
    </row>
    <row r="557" spans="2:26" ht="15.75" customHeight="1">
      <c r="B557" s="17"/>
      <c r="C557" s="17"/>
      <c r="D557" s="17"/>
      <c r="E557" s="18"/>
      <c r="F557" s="57"/>
      <c r="G557" s="59"/>
      <c r="H557" s="57"/>
      <c r="I557" s="19"/>
      <c r="J557" s="17"/>
      <c r="K557" s="17"/>
      <c r="L557" s="17"/>
      <c r="M557" s="17"/>
      <c r="N557" s="20"/>
      <c r="O557" s="19"/>
      <c r="P557" s="50"/>
      <c r="Q557" s="17"/>
      <c r="R557" s="17"/>
      <c r="S557" s="17"/>
      <c r="T557" s="17"/>
      <c r="U557" s="17"/>
      <c r="V557" s="19"/>
      <c r="W557" s="17"/>
      <c r="X557" s="21"/>
      <c r="Y557" s="22"/>
      <c r="Z557" s="22"/>
    </row>
    <row r="558" spans="2:26" ht="15.75" customHeight="1">
      <c r="B558" s="17"/>
      <c r="C558" s="17"/>
      <c r="D558" s="17"/>
      <c r="E558" s="18"/>
      <c r="F558" s="57"/>
      <c r="G558" s="59"/>
      <c r="H558" s="57"/>
      <c r="I558" s="19"/>
      <c r="J558" s="17"/>
      <c r="K558" s="17"/>
      <c r="L558" s="17"/>
      <c r="M558" s="17"/>
      <c r="N558" s="20"/>
      <c r="O558" s="19"/>
      <c r="P558" s="50"/>
      <c r="Q558" s="17"/>
      <c r="R558" s="17"/>
      <c r="S558" s="17"/>
      <c r="T558" s="17"/>
      <c r="U558" s="17"/>
      <c r="V558" s="19"/>
      <c r="W558" s="17"/>
      <c r="X558" s="21"/>
      <c r="Y558" s="22"/>
      <c r="Z558" s="22"/>
    </row>
    <row r="559" spans="2:26" ht="15.75" customHeight="1">
      <c r="B559" s="17"/>
      <c r="C559" s="17"/>
      <c r="D559" s="17"/>
      <c r="E559" s="18"/>
      <c r="F559" s="57"/>
      <c r="G559" s="59"/>
      <c r="H559" s="57"/>
      <c r="I559" s="19"/>
      <c r="J559" s="17"/>
      <c r="K559" s="17"/>
      <c r="L559" s="17"/>
      <c r="M559" s="17"/>
      <c r="N559" s="20"/>
      <c r="O559" s="19"/>
      <c r="P559" s="50"/>
      <c r="Q559" s="17"/>
      <c r="R559" s="17"/>
      <c r="S559" s="17"/>
      <c r="T559" s="17"/>
      <c r="U559" s="17"/>
      <c r="V559" s="19"/>
      <c r="W559" s="17"/>
      <c r="X559" s="21"/>
      <c r="Y559" s="22"/>
      <c r="Z559" s="22"/>
    </row>
    <row r="560" spans="2:26" ht="15.75" customHeight="1">
      <c r="B560" s="17"/>
      <c r="C560" s="17"/>
      <c r="D560" s="17"/>
      <c r="E560" s="18"/>
      <c r="F560" s="57"/>
      <c r="G560" s="59"/>
      <c r="H560" s="57"/>
      <c r="I560" s="19"/>
      <c r="J560" s="17"/>
      <c r="K560" s="17"/>
      <c r="L560" s="17"/>
      <c r="M560" s="17"/>
      <c r="N560" s="20"/>
      <c r="O560" s="19"/>
      <c r="P560" s="50"/>
      <c r="Q560" s="17"/>
      <c r="R560" s="17"/>
      <c r="S560" s="17"/>
      <c r="T560" s="17"/>
      <c r="U560" s="17"/>
      <c r="V560" s="19"/>
      <c r="W560" s="17"/>
      <c r="X560" s="21"/>
      <c r="Y560" s="22"/>
      <c r="Z560" s="22"/>
    </row>
    <row r="561" spans="2:26" ht="15.75" customHeight="1">
      <c r="B561" s="17"/>
      <c r="C561" s="17"/>
      <c r="D561" s="17"/>
      <c r="E561" s="18"/>
      <c r="F561" s="57"/>
      <c r="G561" s="59"/>
      <c r="H561" s="57"/>
      <c r="I561" s="19"/>
      <c r="J561" s="17"/>
      <c r="K561" s="17"/>
      <c r="L561" s="17"/>
      <c r="M561" s="17"/>
      <c r="N561" s="20"/>
      <c r="O561" s="19"/>
      <c r="P561" s="50"/>
      <c r="Q561" s="17"/>
      <c r="R561" s="17"/>
      <c r="S561" s="17"/>
      <c r="T561" s="17"/>
      <c r="U561" s="17"/>
      <c r="V561" s="19"/>
      <c r="W561" s="17"/>
      <c r="X561" s="21"/>
      <c r="Y561" s="22"/>
      <c r="Z561" s="22"/>
    </row>
    <row r="562" spans="2:26" ht="15.75" customHeight="1">
      <c r="B562" s="17"/>
      <c r="C562" s="17"/>
      <c r="D562" s="17"/>
      <c r="E562" s="18"/>
      <c r="F562" s="57"/>
      <c r="G562" s="59"/>
      <c r="H562" s="57"/>
      <c r="I562" s="19"/>
      <c r="J562" s="17"/>
      <c r="K562" s="17"/>
      <c r="L562" s="17"/>
      <c r="M562" s="17"/>
      <c r="N562" s="20"/>
      <c r="O562" s="19"/>
      <c r="P562" s="50"/>
      <c r="Q562" s="17"/>
      <c r="R562" s="17"/>
      <c r="S562" s="17"/>
      <c r="T562" s="17"/>
      <c r="U562" s="17"/>
      <c r="V562" s="19"/>
      <c r="W562" s="17"/>
      <c r="X562" s="21"/>
      <c r="Y562" s="22"/>
      <c r="Z562" s="22"/>
    </row>
    <row r="563" spans="2:26" ht="15.75" customHeight="1">
      <c r="B563" s="17"/>
      <c r="C563" s="17"/>
      <c r="D563" s="17"/>
      <c r="E563" s="18"/>
      <c r="F563" s="57"/>
      <c r="G563" s="59"/>
      <c r="H563" s="57"/>
      <c r="I563" s="19"/>
      <c r="J563" s="17"/>
      <c r="K563" s="17"/>
      <c r="L563" s="17"/>
      <c r="M563" s="17"/>
      <c r="N563" s="20"/>
      <c r="O563" s="19"/>
      <c r="P563" s="50"/>
      <c r="Q563" s="17"/>
      <c r="R563" s="17"/>
      <c r="S563" s="17"/>
      <c r="T563" s="17"/>
      <c r="U563" s="17"/>
      <c r="V563" s="19"/>
      <c r="W563" s="17"/>
      <c r="X563" s="21"/>
      <c r="Y563" s="22"/>
      <c r="Z563" s="22"/>
    </row>
    <row r="564" spans="2:26" ht="15.75" customHeight="1">
      <c r="B564" s="17"/>
      <c r="C564" s="17"/>
      <c r="D564" s="17"/>
      <c r="E564" s="18"/>
      <c r="F564" s="57"/>
      <c r="G564" s="59"/>
      <c r="H564" s="57"/>
      <c r="I564" s="19"/>
      <c r="J564" s="17"/>
      <c r="K564" s="17"/>
      <c r="L564" s="17"/>
      <c r="M564" s="17"/>
      <c r="N564" s="20"/>
      <c r="O564" s="19"/>
      <c r="P564" s="50"/>
      <c r="Q564" s="17"/>
      <c r="R564" s="17"/>
      <c r="S564" s="17"/>
      <c r="T564" s="17"/>
      <c r="U564" s="17"/>
      <c r="V564" s="19"/>
      <c r="W564" s="17"/>
      <c r="X564" s="21"/>
      <c r="Y564" s="22"/>
      <c r="Z564" s="22"/>
    </row>
    <row r="565" spans="2:26" ht="15.75" customHeight="1">
      <c r="B565" s="17"/>
      <c r="C565" s="17"/>
      <c r="D565" s="17"/>
      <c r="E565" s="18"/>
      <c r="F565" s="57"/>
      <c r="G565" s="59"/>
      <c r="H565" s="57"/>
      <c r="I565" s="19"/>
      <c r="J565" s="17"/>
      <c r="K565" s="17"/>
      <c r="L565" s="17"/>
      <c r="M565" s="17"/>
      <c r="N565" s="20"/>
      <c r="O565" s="19"/>
      <c r="P565" s="50"/>
      <c r="Q565" s="17"/>
      <c r="R565" s="17"/>
      <c r="S565" s="17"/>
      <c r="T565" s="17"/>
      <c r="U565" s="17"/>
      <c r="V565" s="19"/>
      <c r="W565" s="17"/>
      <c r="X565" s="21"/>
      <c r="Y565" s="22"/>
      <c r="Z565" s="22"/>
    </row>
    <row r="566" spans="2:26" ht="15.75" customHeight="1">
      <c r="B566" s="17"/>
      <c r="C566" s="17"/>
      <c r="D566" s="17"/>
      <c r="E566" s="18"/>
      <c r="F566" s="57"/>
      <c r="G566" s="59"/>
      <c r="H566" s="57"/>
      <c r="I566" s="19"/>
      <c r="J566" s="17"/>
      <c r="K566" s="17"/>
      <c r="L566" s="17"/>
      <c r="M566" s="17"/>
      <c r="N566" s="20"/>
      <c r="O566" s="19"/>
      <c r="P566" s="50"/>
      <c r="Q566" s="17"/>
      <c r="R566" s="17"/>
      <c r="S566" s="17"/>
      <c r="T566" s="17"/>
      <c r="U566" s="17"/>
      <c r="V566" s="19"/>
      <c r="W566" s="17"/>
      <c r="X566" s="21"/>
      <c r="Y566" s="22"/>
      <c r="Z566" s="22"/>
    </row>
    <row r="567" spans="2:26" ht="15.75" customHeight="1">
      <c r="B567" s="17"/>
      <c r="C567" s="17"/>
      <c r="D567" s="17"/>
      <c r="E567" s="18"/>
      <c r="F567" s="57"/>
      <c r="G567" s="59"/>
      <c r="H567" s="57"/>
      <c r="I567" s="19"/>
      <c r="J567" s="17"/>
      <c r="K567" s="17"/>
      <c r="L567" s="17"/>
      <c r="M567" s="17"/>
      <c r="N567" s="20"/>
      <c r="O567" s="19"/>
      <c r="P567" s="50"/>
      <c r="Q567" s="17"/>
      <c r="R567" s="17"/>
      <c r="S567" s="17"/>
      <c r="T567" s="17"/>
      <c r="U567" s="17"/>
      <c r="V567" s="19"/>
      <c r="W567" s="17"/>
      <c r="X567" s="21"/>
      <c r="Y567" s="22"/>
      <c r="Z567" s="22"/>
    </row>
    <row r="568" spans="2:26" ht="15.75" customHeight="1">
      <c r="B568" s="17"/>
      <c r="C568" s="17"/>
      <c r="D568" s="17"/>
      <c r="E568" s="18"/>
      <c r="F568" s="57"/>
      <c r="G568" s="59"/>
      <c r="H568" s="57"/>
      <c r="I568" s="19"/>
      <c r="J568" s="17"/>
      <c r="K568" s="17"/>
      <c r="L568" s="17"/>
      <c r="M568" s="17"/>
      <c r="N568" s="20"/>
      <c r="O568" s="19"/>
      <c r="P568" s="50"/>
      <c r="Q568" s="17"/>
      <c r="R568" s="17"/>
      <c r="S568" s="17"/>
      <c r="T568" s="17"/>
      <c r="U568" s="17"/>
      <c r="V568" s="19"/>
      <c r="W568" s="17"/>
      <c r="X568" s="21"/>
      <c r="Y568" s="22"/>
      <c r="Z568" s="22"/>
    </row>
    <row r="569" spans="2:26" ht="15.75" customHeight="1">
      <c r="B569" s="17"/>
      <c r="C569" s="17"/>
      <c r="D569" s="17"/>
      <c r="E569" s="18"/>
      <c r="F569" s="57"/>
      <c r="G569" s="59"/>
      <c r="H569" s="57"/>
      <c r="I569" s="19"/>
      <c r="J569" s="17"/>
      <c r="K569" s="17"/>
      <c r="L569" s="17"/>
      <c r="M569" s="17"/>
      <c r="N569" s="20"/>
      <c r="O569" s="19"/>
      <c r="P569" s="50"/>
      <c r="Q569" s="17"/>
      <c r="R569" s="17"/>
      <c r="S569" s="17"/>
      <c r="T569" s="17"/>
      <c r="U569" s="17"/>
      <c r="V569" s="19"/>
      <c r="W569" s="17"/>
      <c r="X569" s="21"/>
      <c r="Y569" s="22"/>
      <c r="Z569" s="22"/>
    </row>
    <row r="570" spans="2:26" ht="15.75" customHeight="1">
      <c r="B570" s="17"/>
      <c r="C570" s="17"/>
      <c r="D570" s="17"/>
      <c r="E570" s="18"/>
      <c r="F570" s="57"/>
      <c r="G570" s="59"/>
      <c r="H570" s="57"/>
      <c r="I570" s="19"/>
      <c r="J570" s="17"/>
      <c r="K570" s="17"/>
      <c r="L570" s="17"/>
      <c r="M570" s="17"/>
      <c r="N570" s="20"/>
      <c r="O570" s="19"/>
      <c r="P570" s="50"/>
      <c r="Q570" s="17"/>
      <c r="R570" s="17"/>
      <c r="S570" s="17"/>
      <c r="T570" s="17"/>
      <c r="U570" s="17"/>
      <c r="V570" s="19"/>
      <c r="W570" s="17"/>
      <c r="X570" s="21"/>
      <c r="Y570" s="22"/>
      <c r="Z570" s="22"/>
    </row>
    <row r="571" spans="2:26" ht="15.75" customHeight="1">
      <c r="B571" s="17"/>
      <c r="C571" s="17"/>
      <c r="D571" s="17"/>
      <c r="E571" s="18"/>
      <c r="F571" s="57"/>
      <c r="G571" s="59"/>
      <c r="H571" s="57"/>
      <c r="I571" s="19"/>
      <c r="J571" s="17"/>
      <c r="K571" s="17"/>
      <c r="L571" s="17"/>
      <c r="M571" s="17"/>
      <c r="N571" s="20"/>
      <c r="O571" s="19"/>
      <c r="P571" s="50"/>
      <c r="Q571" s="17"/>
      <c r="R571" s="17"/>
      <c r="S571" s="17"/>
      <c r="T571" s="17"/>
      <c r="U571" s="17"/>
      <c r="V571" s="19"/>
      <c r="W571" s="17"/>
      <c r="X571" s="21"/>
      <c r="Y571" s="22"/>
      <c r="Z571" s="22"/>
    </row>
    <row r="572" spans="2:26" ht="15.75" customHeight="1">
      <c r="B572" s="17"/>
      <c r="C572" s="17"/>
      <c r="D572" s="17"/>
      <c r="E572" s="18"/>
      <c r="F572" s="57"/>
      <c r="G572" s="59"/>
      <c r="H572" s="57"/>
      <c r="I572" s="19"/>
      <c r="J572" s="17"/>
      <c r="K572" s="17"/>
      <c r="L572" s="17"/>
      <c r="M572" s="17"/>
      <c r="N572" s="20"/>
      <c r="O572" s="19"/>
      <c r="P572" s="50"/>
      <c r="Q572" s="17"/>
      <c r="R572" s="17"/>
      <c r="S572" s="17"/>
      <c r="T572" s="17"/>
      <c r="U572" s="17"/>
      <c r="V572" s="19"/>
      <c r="W572" s="17"/>
      <c r="X572" s="21"/>
      <c r="Y572" s="22"/>
      <c r="Z572" s="22"/>
    </row>
    <row r="573" spans="2:26" ht="15.75" customHeight="1">
      <c r="B573" s="17"/>
      <c r="C573" s="17"/>
      <c r="D573" s="17"/>
      <c r="E573" s="18"/>
      <c r="F573" s="57"/>
      <c r="G573" s="59"/>
      <c r="H573" s="57"/>
      <c r="I573" s="19"/>
      <c r="J573" s="17"/>
      <c r="K573" s="17"/>
      <c r="L573" s="17"/>
      <c r="M573" s="17"/>
      <c r="N573" s="20"/>
      <c r="O573" s="19"/>
      <c r="P573" s="50"/>
      <c r="Q573" s="17"/>
      <c r="R573" s="17"/>
      <c r="S573" s="17"/>
      <c r="T573" s="17"/>
      <c r="U573" s="17"/>
      <c r="V573" s="19"/>
      <c r="W573" s="17"/>
      <c r="X573" s="21"/>
      <c r="Y573" s="22"/>
      <c r="Z573" s="22"/>
    </row>
    <row r="574" spans="2:26" ht="15.75" customHeight="1">
      <c r="B574" s="17"/>
      <c r="C574" s="17"/>
      <c r="D574" s="17"/>
      <c r="E574" s="18"/>
      <c r="F574" s="57"/>
      <c r="G574" s="59"/>
      <c r="H574" s="57"/>
      <c r="I574" s="19"/>
      <c r="J574" s="17"/>
      <c r="K574" s="17"/>
      <c r="L574" s="17"/>
      <c r="M574" s="17"/>
      <c r="N574" s="20"/>
      <c r="O574" s="19"/>
      <c r="P574" s="50"/>
      <c r="Q574" s="17"/>
      <c r="R574" s="17"/>
      <c r="S574" s="17"/>
      <c r="T574" s="17"/>
      <c r="U574" s="17"/>
      <c r="V574" s="19"/>
      <c r="W574" s="17"/>
      <c r="X574" s="21"/>
      <c r="Y574" s="22"/>
      <c r="Z574" s="22"/>
    </row>
    <row r="575" spans="2:26" ht="15.75" customHeight="1">
      <c r="B575" s="17"/>
      <c r="C575" s="17"/>
      <c r="D575" s="17"/>
      <c r="E575" s="18"/>
      <c r="F575" s="57"/>
      <c r="G575" s="59"/>
      <c r="H575" s="57"/>
      <c r="I575" s="19"/>
      <c r="J575" s="17"/>
      <c r="K575" s="17"/>
      <c r="L575" s="17"/>
      <c r="M575" s="17"/>
      <c r="N575" s="20"/>
      <c r="O575" s="19"/>
      <c r="P575" s="50"/>
      <c r="Q575" s="17"/>
      <c r="R575" s="17"/>
      <c r="S575" s="17"/>
      <c r="T575" s="17"/>
      <c r="U575" s="17"/>
      <c r="V575" s="19"/>
      <c r="W575" s="17"/>
      <c r="X575" s="21"/>
      <c r="Y575" s="22"/>
      <c r="Z575" s="22"/>
    </row>
    <row r="576" spans="2:26" ht="15.75" customHeight="1">
      <c r="B576" s="17"/>
      <c r="C576" s="17"/>
      <c r="D576" s="17"/>
      <c r="E576" s="18"/>
      <c r="F576" s="57"/>
      <c r="G576" s="59"/>
      <c r="H576" s="57"/>
      <c r="I576" s="19"/>
      <c r="J576" s="17"/>
      <c r="K576" s="17"/>
      <c r="L576" s="17"/>
      <c r="M576" s="17"/>
      <c r="N576" s="20"/>
      <c r="O576" s="19"/>
      <c r="P576" s="50"/>
      <c r="Q576" s="17"/>
      <c r="R576" s="17"/>
      <c r="S576" s="17"/>
      <c r="T576" s="17"/>
      <c r="U576" s="17"/>
      <c r="V576" s="19"/>
      <c r="W576" s="17"/>
      <c r="X576" s="21"/>
      <c r="Y576" s="22"/>
      <c r="Z576" s="22"/>
    </row>
    <row r="577" spans="2:26" ht="15.75" customHeight="1">
      <c r="B577" s="17"/>
      <c r="C577" s="17"/>
      <c r="D577" s="17"/>
      <c r="E577" s="18"/>
      <c r="F577" s="57"/>
      <c r="G577" s="59"/>
      <c r="H577" s="57"/>
      <c r="I577" s="19"/>
      <c r="J577" s="17"/>
      <c r="K577" s="17"/>
      <c r="L577" s="17"/>
      <c r="M577" s="17"/>
      <c r="N577" s="20"/>
      <c r="O577" s="19"/>
      <c r="P577" s="50"/>
      <c r="Q577" s="17"/>
      <c r="R577" s="17"/>
      <c r="S577" s="17"/>
      <c r="T577" s="17"/>
      <c r="U577" s="17"/>
      <c r="V577" s="19"/>
      <c r="W577" s="17"/>
      <c r="X577" s="21"/>
      <c r="Y577" s="22"/>
      <c r="Z577" s="22"/>
    </row>
    <row r="578" spans="2:26" ht="15.75" customHeight="1">
      <c r="B578" s="17"/>
      <c r="C578" s="17"/>
      <c r="D578" s="17"/>
      <c r="E578" s="18"/>
      <c r="F578" s="57"/>
      <c r="G578" s="59"/>
      <c r="H578" s="57"/>
      <c r="I578" s="19"/>
      <c r="J578" s="17"/>
      <c r="K578" s="17"/>
      <c r="L578" s="17"/>
      <c r="M578" s="17"/>
      <c r="N578" s="20"/>
      <c r="O578" s="19"/>
      <c r="P578" s="50"/>
      <c r="Q578" s="17"/>
      <c r="R578" s="17"/>
      <c r="S578" s="17"/>
      <c r="T578" s="17"/>
      <c r="U578" s="17"/>
      <c r="V578" s="19"/>
      <c r="W578" s="17"/>
      <c r="X578" s="21"/>
      <c r="Y578" s="22"/>
      <c r="Z578" s="22"/>
    </row>
    <row r="579" spans="2:26" ht="15.75" customHeight="1">
      <c r="B579" s="17"/>
      <c r="C579" s="17"/>
      <c r="D579" s="17"/>
      <c r="E579" s="18"/>
      <c r="F579" s="57"/>
      <c r="G579" s="59"/>
      <c r="H579" s="57"/>
      <c r="I579" s="19"/>
      <c r="J579" s="17"/>
      <c r="K579" s="17"/>
      <c r="L579" s="17"/>
      <c r="M579" s="17"/>
      <c r="N579" s="20"/>
      <c r="O579" s="19"/>
      <c r="P579" s="50"/>
      <c r="Q579" s="17"/>
      <c r="R579" s="17"/>
      <c r="S579" s="17"/>
      <c r="T579" s="17"/>
      <c r="U579" s="17"/>
      <c r="V579" s="19"/>
      <c r="W579" s="17"/>
      <c r="X579" s="21"/>
      <c r="Y579" s="22"/>
      <c r="Z579" s="22"/>
    </row>
    <row r="580" spans="2:26" ht="15.75" customHeight="1">
      <c r="B580" s="17"/>
      <c r="C580" s="17"/>
      <c r="D580" s="17"/>
      <c r="E580" s="18"/>
      <c r="F580" s="57"/>
      <c r="G580" s="59"/>
      <c r="H580" s="57"/>
      <c r="I580" s="19"/>
      <c r="J580" s="17"/>
      <c r="K580" s="17"/>
      <c r="L580" s="17"/>
      <c r="M580" s="17"/>
      <c r="N580" s="20"/>
      <c r="O580" s="19"/>
      <c r="P580" s="50"/>
      <c r="Q580" s="17"/>
      <c r="R580" s="17"/>
      <c r="S580" s="17"/>
      <c r="T580" s="17"/>
      <c r="U580" s="17"/>
      <c r="V580" s="19"/>
      <c r="W580" s="17"/>
      <c r="X580" s="21"/>
      <c r="Y580" s="22"/>
      <c r="Z580" s="22"/>
    </row>
    <row r="581" spans="2:26" ht="15.75" customHeight="1">
      <c r="B581" s="17"/>
      <c r="C581" s="17"/>
      <c r="D581" s="17"/>
      <c r="E581" s="18"/>
      <c r="F581" s="57"/>
      <c r="G581" s="59"/>
      <c r="H581" s="57"/>
      <c r="I581" s="19"/>
      <c r="J581" s="17"/>
      <c r="K581" s="17"/>
      <c r="L581" s="17"/>
      <c r="M581" s="17"/>
      <c r="N581" s="20"/>
      <c r="O581" s="19"/>
      <c r="P581" s="50"/>
      <c r="Q581" s="17"/>
      <c r="R581" s="17"/>
      <c r="S581" s="17"/>
      <c r="T581" s="17"/>
      <c r="U581" s="17"/>
      <c r="V581" s="19"/>
      <c r="W581" s="17"/>
      <c r="X581" s="21"/>
      <c r="Y581" s="22"/>
      <c r="Z581" s="22"/>
    </row>
    <row r="582" spans="2:26" ht="15.75" customHeight="1">
      <c r="B582" s="17"/>
      <c r="C582" s="17"/>
      <c r="D582" s="17"/>
      <c r="E582" s="18"/>
      <c r="F582" s="57"/>
      <c r="G582" s="59"/>
      <c r="H582" s="57"/>
      <c r="I582" s="19"/>
      <c r="J582" s="17"/>
      <c r="K582" s="17"/>
      <c r="L582" s="17"/>
      <c r="M582" s="17"/>
      <c r="N582" s="20"/>
      <c r="O582" s="19"/>
      <c r="P582" s="50"/>
      <c r="Q582" s="17"/>
      <c r="R582" s="17"/>
      <c r="S582" s="17"/>
      <c r="T582" s="17"/>
      <c r="U582" s="17"/>
      <c r="V582" s="19"/>
      <c r="W582" s="17"/>
      <c r="X582" s="21"/>
      <c r="Y582" s="22"/>
      <c r="Z582" s="22"/>
    </row>
    <row r="583" spans="2:26" ht="15.75" customHeight="1">
      <c r="B583" s="17"/>
      <c r="C583" s="17"/>
      <c r="D583" s="17"/>
      <c r="E583" s="18"/>
      <c r="F583" s="57"/>
      <c r="G583" s="59"/>
      <c r="H583" s="57"/>
      <c r="I583" s="19"/>
      <c r="J583" s="17"/>
      <c r="K583" s="17"/>
      <c r="L583" s="17"/>
      <c r="M583" s="17"/>
      <c r="N583" s="20"/>
      <c r="O583" s="19"/>
      <c r="P583" s="50"/>
      <c r="Q583" s="17"/>
      <c r="R583" s="17"/>
      <c r="S583" s="17"/>
      <c r="T583" s="17"/>
      <c r="U583" s="17"/>
      <c r="V583" s="19"/>
      <c r="W583" s="17"/>
      <c r="X583" s="21"/>
      <c r="Y583" s="22"/>
      <c r="Z583" s="22"/>
    </row>
    <row r="584" spans="2:26" ht="15.75" customHeight="1">
      <c r="B584" s="17"/>
      <c r="C584" s="17"/>
      <c r="D584" s="17"/>
      <c r="E584" s="18"/>
      <c r="F584" s="57"/>
      <c r="G584" s="59"/>
      <c r="H584" s="57"/>
      <c r="I584" s="19"/>
      <c r="J584" s="17"/>
      <c r="K584" s="17"/>
      <c r="L584" s="17"/>
      <c r="M584" s="17"/>
      <c r="N584" s="20"/>
      <c r="O584" s="19"/>
      <c r="P584" s="50"/>
      <c r="Q584" s="17"/>
      <c r="R584" s="17"/>
      <c r="S584" s="17"/>
      <c r="T584" s="17"/>
      <c r="U584" s="17"/>
      <c r="V584" s="19"/>
      <c r="W584" s="17"/>
      <c r="X584" s="21"/>
      <c r="Y584" s="22"/>
      <c r="Z584" s="22"/>
    </row>
    <row r="585" spans="2:26" ht="15.75" customHeight="1">
      <c r="B585" s="17"/>
      <c r="C585" s="17"/>
      <c r="D585" s="17"/>
      <c r="E585" s="18"/>
      <c r="F585" s="57"/>
      <c r="G585" s="59"/>
      <c r="H585" s="57"/>
      <c r="I585" s="19"/>
      <c r="J585" s="17"/>
      <c r="K585" s="17"/>
      <c r="L585" s="17"/>
      <c r="M585" s="17"/>
      <c r="N585" s="20"/>
      <c r="O585" s="19"/>
      <c r="P585" s="50"/>
      <c r="Q585" s="17"/>
      <c r="R585" s="17"/>
      <c r="S585" s="17"/>
      <c r="T585" s="17"/>
      <c r="U585" s="17"/>
      <c r="V585" s="19"/>
      <c r="W585" s="17"/>
      <c r="X585" s="21"/>
      <c r="Y585" s="22"/>
      <c r="Z585" s="22"/>
    </row>
    <row r="586" spans="2:26" ht="15.75" customHeight="1">
      <c r="B586" s="17"/>
      <c r="C586" s="17"/>
      <c r="D586" s="17"/>
      <c r="E586" s="18"/>
      <c r="F586" s="57"/>
      <c r="G586" s="59"/>
      <c r="H586" s="57"/>
      <c r="I586" s="19"/>
      <c r="J586" s="17"/>
      <c r="K586" s="17"/>
      <c r="L586" s="17"/>
      <c r="M586" s="17"/>
      <c r="N586" s="20"/>
      <c r="O586" s="19"/>
      <c r="P586" s="50"/>
      <c r="Q586" s="17"/>
      <c r="R586" s="17"/>
      <c r="S586" s="17"/>
      <c r="T586" s="17"/>
      <c r="U586" s="17"/>
      <c r="V586" s="19"/>
      <c r="W586" s="17"/>
      <c r="X586" s="21"/>
      <c r="Y586" s="22"/>
      <c r="Z586" s="22"/>
    </row>
    <row r="587" spans="2:26" ht="15.75" customHeight="1">
      <c r="B587" s="17"/>
      <c r="C587" s="17"/>
      <c r="D587" s="17"/>
      <c r="E587" s="18"/>
      <c r="F587" s="57"/>
      <c r="G587" s="59"/>
      <c r="H587" s="57"/>
      <c r="I587" s="19"/>
      <c r="J587" s="17"/>
      <c r="K587" s="17"/>
      <c r="L587" s="17"/>
      <c r="M587" s="17"/>
      <c r="N587" s="20"/>
      <c r="O587" s="19"/>
      <c r="P587" s="50"/>
      <c r="Q587" s="17"/>
      <c r="R587" s="17"/>
      <c r="S587" s="17"/>
      <c r="T587" s="17"/>
      <c r="U587" s="17"/>
      <c r="V587" s="19"/>
      <c r="W587" s="17"/>
      <c r="X587" s="21"/>
      <c r="Y587" s="22"/>
      <c r="Z587" s="22"/>
    </row>
    <row r="588" spans="2:26" ht="15.75" customHeight="1">
      <c r="B588" s="17"/>
      <c r="C588" s="17"/>
      <c r="D588" s="17"/>
      <c r="E588" s="18"/>
      <c r="F588" s="57"/>
      <c r="G588" s="59"/>
      <c r="H588" s="57"/>
      <c r="I588" s="19"/>
      <c r="J588" s="17"/>
      <c r="K588" s="17"/>
      <c r="L588" s="17"/>
      <c r="M588" s="17"/>
      <c r="N588" s="20"/>
      <c r="O588" s="19"/>
      <c r="P588" s="50"/>
      <c r="Q588" s="17"/>
      <c r="R588" s="17"/>
      <c r="S588" s="17"/>
      <c r="T588" s="17"/>
      <c r="U588" s="17"/>
      <c r="V588" s="19"/>
      <c r="W588" s="17"/>
      <c r="X588" s="21"/>
      <c r="Y588" s="22"/>
      <c r="Z588" s="22"/>
    </row>
    <row r="589" spans="2:26" ht="15.75" customHeight="1">
      <c r="B589" s="17"/>
      <c r="C589" s="17"/>
      <c r="D589" s="17"/>
      <c r="E589" s="18"/>
      <c r="F589" s="57"/>
      <c r="G589" s="59"/>
      <c r="H589" s="57"/>
      <c r="I589" s="19"/>
      <c r="J589" s="17"/>
      <c r="K589" s="17"/>
      <c r="L589" s="17"/>
      <c r="M589" s="17"/>
      <c r="N589" s="20"/>
      <c r="O589" s="19"/>
      <c r="P589" s="50"/>
      <c r="Q589" s="17"/>
      <c r="R589" s="17"/>
      <c r="S589" s="17"/>
      <c r="T589" s="17"/>
      <c r="U589" s="17"/>
      <c r="V589" s="19"/>
      <c r="W589" s="17"/>
      <c r="X589" s="21"/>
      <c r="Y589" s="22"/>
      <c r="Z589" s="22"/>
    </row>
    <row r="590" spans="2:26" ht="15.75" customHeight="1">
      <c r="B590" s="17"/>
      <c r="C590" s="17"/>
      <c r="D590" s="17"/>
      <c r="E590" s="18"/>
      <c r="F590" s="57"/>
      <c r="G590" s="59"/>
      <c r="H590" s="57"/>
      <c r="I590" s="19"/>
      <c r="J590" s="17"/>
      <c r="K590" s="17"/>
      <c r="L590" s="17"/>
      <c r="M590" s="17"/>
      <c r="N590" s="20"/>
      <c r="O590" s="19"/>
      <c r="P590" s="50"/>
      <c r="Q590" s="17"/>
      <c r="R590" s="17"/>
      <c r="S590" s="17"/>
      <c r="T590" s="17"/>
      <c r="U590" s="17"/>
      <c r="V590" s="19"/>
      <c r="W590" s="17"/>
      <c r="X590" s="21"/>
      <c r="Y590" s="22"/>
      <c r="Z590" s="22"/>
    </row>
    <row r="591" spans="2:26" ht="15.75" customHeight="1">
      <c r="B591" s="17"/>
      <c r="C591" s="17"/>
      <c r="D591" s="17"/>
      <c r="E591" s="18"/>
      <c r="F591" s="57"/>
      <c r="G591" s="59"/>
      <c r="H591" s="57"/>
      <c r="I591" s="19"/>
      <c r="J591" s="17"/>
      <c r="K591" s="17"/>
      <c r="L591" s="17"/>
      <c r="M591" s="17"/>
      <c r="N591" s="20"/>
      <c r="O591" s="19"/>
      <c r="P591" s="50"/>
      <c r="Q591" s="17"/>
      <c r="R591" s="17"/>
      <c r="S591" s="17"/>
      <c r="T591" s="17"/>
      <c r="U591" s="17"/>
      <c r="V591" s="19"/>
      <c r="W591" s="17"/>
      <c r="X591" s="21"/>
      <c r="Y591" s="22"/>
      <c r="Z591" s="22"/>
    </row>
    <row r="592" spans="2:26" ht="15.75" customHeight="1">
      <c r="B592" s="17"/>
      <c r="C592" s="17"/>
      <c r="D592" s="17"/>
      <c r="E592" s="18"/>
      <c r="F592" s="57"/>
      <c r="G592" s="59"/>
      <c r="H592" s="57"/>
      <c r="I592" s="19"/>
      <c r="J592" s="17"/>
      <c r="K592" s="17"/>
      <c r="L592" s="17"/>
      <c r="M592" s="17"/>
      <c r="N592" s="20"/>
      <c r="O592" s="19"/>
      <c r="P592" s="50"/>
      <c r="Q592" s="17"/>
      <c r="R592" s="17"/>
      <c r="S592" s="17"/>
      <c r="T592" s="17"/>
      <c r="U592" s="17"/>
      <c r="V592" s="19"/>
      <c r="W592" s="17"/>
      <c r="X592" s="21"/>
      <c r="Y592" s="22"/>
      <c r="Z592" s="22"/>
    </row>
    <row r="593" spans="2:26" ht="15.75" customHeight="1">
      <c r="B593" s="17"/>
      <c r="C593" s="17"/>
      <c r="D593" s="17"/>
      <c r="E593" s="18"/>
      <c r="F593" s="57"/>
      <c r="G593" s="59"/>
      <c r="H593" s="57"/>
      <c r="I593" s="19"/>
      <c r="J593" s="17"/>
      <c r="K593" s="17"/>
      <c r="L593" s="17"/>
      <c r="M593" s="17"/>
      <c r="N593" s="20"/>
      <c r="O593" s="19"/>
      <c r="P593" s="50"/>
      <c r="Q593" s="17"/>
      <c r="R593" s="17"/>
      <c r="S593" s="17"/>
      <c r="T593" s="17"/>
      <c r="U593" s="17"/>
      <c r="V593" s="19"/>
      <c r="W593" s="17"/>
      <c r="X593" s="21"/>
      <c r="Y593" s="22"/>
      <c r="Z593" s="22"/>
    </row>
    <row r="594" spans="2:26" ht="15.75" customHeight="1">
      <c r="B594" s="17"/>
      <c r="C594" s="17"/>
      <c r="D594" s="17"/>
      <c r="E594" s="18"/>
      <c r="F594" s="57"/>
      <c r="G594" s="59"/>
      <c r="H594" s="57"/>
      <c r="I594" s="19"/>
      <c r="J594" s="17"/>
      <c r="K594" s="17"/>
      <c r="L594" s="17"/>
      <c r="M594" s="17"/>
      <c r="N594" s="20"/>
      <c r="O594" s="19"/>
      <c r="P594" s="50"/>
      <c r="Q594" s="17"/>
      <c r="R594" s="17"/>
      <c r="S594" s="17"/>
      <c r="T594" s="17"/>
      <c r="U594" s="17"/>
      <c r="V594" s="19"/>
      <c r="W594" s="17"/>
      <c r="X594" s="21"/>
      <c r="Y594" s="22"/>
      <c r="Z594" s="22"/>
    </row>
    <row r="595" spans="2:26" ht="15.75" customHeight="1">
      <c r="B595" s="17"/>
      <c r="C595" s="17"/>
      <c r="D595" s="17"/>
      <c r="E595" s="18"/>
      <c r="F595" s="57"/>
      <c r="G595" s="59"/>
      <c r="H595" s="57"/>
      <c r="I595" s="19"/>
      <c r="J595" s="17"/>
      <c r="K595" s="17"/>
      <c r="L595" s="17"/>
      <c r="M595" s="17"/>
      <c r="N595" s="20"/>
      <c r="O595" s="19"/>
      <c r="P595" s="50"/>
      <c r="Q595" s="17"/>
      <c r="R595" s="17"/>
      <c r="S595" s="17"/>
      <c r="T595" s="17"/>
      <c r="U595" s="17"/>
      <c r="V595" s="19"/>
      <c r="W595" s="17"/>
      <c r="X595" s="21"/>
      <c r="Y595" s="22"/>
      <c r="Z595" s="22"/>
    </row>
    <row r="596" spans="2:26" ht="15.75" customHeight="1">
      <c r="B596" s="17"/>
      <c r="C596" s="17"/>
      <c r="D596" s="17"/>
      <c r="E596" s="18"/>
      <c r="F596" s="57"/>
      <c r="G596" s="59"/>
      <c r="H596" s="57"/>
      <c r="I596" s="19"/>
      <c r="J596" s="17"/>
      <c r="K596" s="17"/>
      <c r="L596" s="17"/>
      <c r="M596" s="17"/>
      <c r="N596" s="20"/>
      <c r="O596" s="19"/>
      <c r="P596" s="50"/>
      <c r="Q596" s="17"/>
      <c r="R596" s="17"/>
      <c r="S596" s="17"/>
      <c r="T596" s="17"/>
      <c r="U596" s="17"/>
      <c r="V596" s="19"/>
      <c r="W596" s="17"/>
      <c r="X596" s="21"/>
      <c r="Y596" s="22"/>
      <c r="Z596" s="22"/>
    </row>
    <row r="597" spans="2:26" ht="15.75" customHeight="1">
      <c r="B597" s="17"/>
      <c r="C597" s="17"/>
      <c r="D597" s="17"/>
      <c r="E597" s="18"/>
      <c r="F597" s="57"/>
      <c r="G597" s="59"/>
      <c r="H597" s="57"/>
      <c r="I597" s="19"/>
      <c r="J597" s="17"/>
      <c r="K597" s="17"/>
      <c r="L597" s="17"/>
      <c r="M597" s="17"/>
      <c r="N597" s="20"/>
      <c r="O597" s="19"/>
      <c r="P597" s="50"/>
      <c r="Q597" s="17"/>
      <c r="R597" s="17"/>
      <c r="S597" s="17"/>
      <c r="T597" s="17"/>
      <c r="U597" s="17"/>
      <c r="V597" s="19"/>
      <c r="W597" s="17"/>
      <c r="X597" s="21"/>
      <c r="Y597" s="22"/>
      <c r="Z597" s="22"/>
    </row>
    <row r="598" spans="2:26" ht="15.75" customHeight="1">
      <c r="B598" s="17"/>
      <c r="C598" s="17"/>
      <c r="D598" s="17"/>
      <c r="E598" s="18"/>
      <c r="F598" s="57"/>
      <c r="G598" s="59"/>
      <c r="H598" s="57"/>
      <c r="I598" s="19"/>
      <c r="J598" s="17"/>
      <c r="K598" s="17"/>
      <c r="L598" s="17"/>
      <c r="M598" s="17"/>
      <c r="N598" s="20"/>
      <c r="O598" s="19"/>
      <c r="P598" s="50"/>
      <c r="Q598" s="17"/>
      <c r="R598" s="17"/>
      <c r="S598" s="17"/>
      <c r="T598" s="17"/>
      <c r="U598" s="17"/>
      <c r="V598" s="19"/>
      <c r="W598" s="17"/>
      <c r="X598" s="21"/>
      <c r="Y598" s="22"/>
      <c r="Z598" s="22"/>
    </row>
    <row r="599" spans="2:26" ht="15.75" customHeight="1">
      <c r="B599" s="17"/>
      <c r="C599" s="17"/>
      <c r="D599" s="17"/>
      <c r="E599" s="18"/>
      <c r="F599" s="57"/>
      <c r="G599" s="59"/>
      <c r="H599" s="57"/>
      <c r="I599" s="19"/>
      <c r="J599" s="17"/>
      <c r="K599" s="17"/>
      <c r="L599" s="17"/>
      <c r="M599" s="17"/>
      <c r="N599" s="20"/>
      <c r="O599" s="19"/>
      <c r="P599" s="50"/>
      <c r="Q599" s="17"/>
      <c r="R599" s="17"/>
      <c r="S599" s="17"/>
      <c r="T599" s="17"/>
      <c r="U599" s="17"/>
      <c r="V599" s="19"/>
      <c r="W599" s="17"/>
      <c r="X599" s="21"/>
      <c r="Y599" s="22"/>
      <c r="Z599" s="22"/>
    </row>
    <row r="600" spans="2:26" ht="15.75" customHeight="1">
      <c r="B600" s="17"/>
      <c r="C600" s="17"/>
      <c r="D600" s="17"/>
      <c r="E600" s="18"/>
      <c r="F600" s="57"/>
      <c r="G600" s="59"/>
      <c r="H600" s="57"/>
      <c r="I600" s="19"/>
      <c r="J600" s="17"/>
      <c r="K600" s="17"/>
      <c r="L600" s="17"/>
      <c r="M600" s="17"/>
      <c r="N600" s="20"/>
      <c r="O600" s="19"/>
      <c r="P600" s="50"/>
      <c r="Q600" s="17"/>
      <c r="R600" s="17"/>
      <c r="S600" s="17"/>
      <c r="T600" s="17"/>
      <c r="U600" s="17"/>
      <c r="V600" s="19"/>
      <c r="W600" s="17"/>
      <c r="X600" s="21"/>
      <c r="Y600" s="22"/>
      <c r="Z600" s="22"/>
    </row>
    <row r="601" spans="2:26" ht="15.75" customHeight="1">
      <c r="B601" s="17"/>
      <c r="C601" s="17"/>
      <c r="D601" s="17"/>
      <c r="E601" s="18"/>
      <c r="F601" s="57"/>
      <c r="G601" s="59"/>
      <c r="H601" s="57"/>
      <c r="I601" s="19"/>
      <c r="J601" s="17"/>
      <c r="K601" s="17"/>
      <c r="L601" s="17"/>
      <c r="M601" s="17"/>
      <c r="N601" s="20"/>
      <c r="O601" s="19"/>
      <c r="P601" s="50"/>
      <c r="Q601" s="17"/>
      <c r="R601" s="17"/>
      <c r="S601" s="17"/>
      <c r="T601" s="17"/>
      <c r="U601" s="17"/>
      <c r="V601" s="19"/>
      <c r="W601" s="17"/>
      <c r="X601" s="21"/>
      <c r="Y601" s="22"/>
      <c r="Z601" s="22"/>
    </row>
    <row r="602" spans="2:26" ht="15.75" customHeight="1">
      <c r="B602" s="17"/>
      <c r="C602" s="17"/>
      <c r="D602" s="17"/>
      <c r="E602" s="18"/>
      <c r="F602" s="57"/>
      <c r="G602" s="59"/>
      <c r="H602" s="57"/>
      <c r="I602" s="19"/>
      <c r="J602" s="17"/>
      <c r="K602" s="17"/>
      <c r="L602" s="17"/>
      <c r="M602" s="17"/>
      <c r="N602" s="20"/>
      <c r="O602" s="19"/>
      <c r="P602" s="50"/>
      <c r="Q602" s="17"/>
      <c r="R602" s="17"/>
      <c r="S602" s="17"/>
      <c r="T602" s="17"/>
      <c r="U602" s="17"/>
      <c r="V602" s="19"/>
      <c r="W602" s="17"/>
      <c r="X602" s="21"/>
      <c r="Y602" s="22"/>
      <c r="Z602" s="22"/>
    </row>
    <row r="603" spans="2:26" ht="15.75" customHeight="1">
      <c r="B603" s="17"/>
      <c r="C603" s="17"/>
      <c r="D603" s="17"/>
      <c r="E603" s="18"/>
      <c r="F603" s="57"/>
      <c r="G603" s="59"/>
      <c r="H603" s="57"/>
      <c r="I603" s="19"/>
      <c r="J603" s="17"/>
      <c r="K603" s="17"/>
      <c r="L603" s="17"/>
      <c r="M603" s="17"/>
      <c r="N603" s="20"/>
      <c r="O603" s="19"/>
      <c r="P603" s="50"/>
      <c r="Q603" s="17"/>
      <c r="R603" s="17"/>
      <c r="S603" s="17"/>
      <c r="T603" s="17"/>
      <c r="U603" s="17"/>
      <c r="V603" s="19"/>
      <c r="W603" s="17"/>
      <c r="X603" s="21"/>
      <c r="Y603" s="22"/>
      <c r="Z603" s="22"/>
    </row>
    <row r="604" spans="2:26" ht="15.75" customHeight="1">
      <c r="B604" s="17"/>
      <c r="C604" s="17"/>
      <c r="D604" s="17"/>
      <c r="E604" s="18"/>
      <c r="F604" s="57"/>
      <c r="G604" s="59"/>
      <c r="H604" s="57"/>
      <c r="I604" s="19"/>
      <c r="J604" s="17"/>
      <c r="K604" s="17"/>
      <c r="L604" s="17"/>
      <c r="M604" s="17"/>
      <c r="N604" s="20"/>
      <c r="O604" s="19"/>
      <c r="P604" s="50"/>
      <c r="Q604" s="17"/>
      <c r="R604" s="17"/>
      <c r="S604" s="17"/>
      <c r="T604" s="17"/>
      <c r="U604" s="17"/>
      <c r="V604" s="19"/>
      <c r="W604" s="17"/>
      <c r="X604" s="21"/>
      <c r="Y604" s="22"/>
      <c r="Z604" s="22"/>
    </row>
    <row r="605" spans="2:26" ht="15.75" customHeight="1">
      <c r="B605" s="17"/>
      <c r="C605" s="17"/>
      <c r="D605" s="17"/>
      <c r="E605" s="18"/>
      <c r="F605" s="57"/>
      <c r="G605" s="59"/>
      <c r="H605" s="57"/>
      <c r="I605" s="19"/>
      <c r="J605" s="17"/>
      <c r="K605" s="17"/>
      <c r="L605" s="17"/>
      <c r="M605" s="17"/>
      <c r="N605" s="20"/>
      <c r="O605" s="19"/>
      <c r="P605" s="50"/>
      <c r="Q605" s="17"/>
      <c r="R605" s="17"/>
      <c r="S605" s="17"/>
      <c r="T605" s="17"/>
      <c r="U605" s="17"/>
      <c r="V605" s="19"/>
      <c r="W605" s="17"/>
      <c r="X605" s="21"/>
      <c r="Y605" s="22"/>
      <c r="Z605" s="22"/>
    </row>
    <row r="606" spans="2:26" ht="15.75" customHeight="1">
      <c r="B606" s="17"/>
      <c r="C606" s="17"/>
      <c r="D606" s="17"/>
      <c r="E606" s="18"/>
      <c r="F606" s="57"/>
      <c r="G606" s="59"/>
      <c r="H606" s="57"/>
      <c r="I606" s="19"/>
      <c r="J606" s="17"/>
      <c r="K606" s="17"/>
      <c r="L606" s="17"/>
      <c r="M606" s="17"/>
      <c r="N606" s="20"/>
      <c r="O606" s="19"/>
      <c r="P606" s="50"/>
      <c r="Q606" s="17"/>
      <c r="R606" s="17"/>
      <c r="S606" s="17"/>
      <c r="T606" s="17"/>
      <c r="U606" s="17"/>
      <c r="V606" s="19"/>
      <c r="W606" s="17"/>
      <c r="X606" s="21"/>
      <c r="Y606" s="22"/>
      <c r="Z606" s="22"/>
    </row>
    <row r="607" spans="2:26" ht="15.75" customHeight="1">
      <c r="B607" s="17"/>
      <c r="C607" s="17"/>
      <c r="D607" s="17"/>
      <c r="E607" s="18"/>
      <c r="F607" s="57"/>
      <c r="G607" s="59"/>
      <c r="H607" s="57"/>
      <c r="I607" s="19"/>
      <c r="J607" s="17"/>
      <c r="K607" s="17"/>
      <c r="L607" s="17"/>
      <c r="M607" s="17"/>
      <c r="N607" s="20"/>
      <c r="O607" s="19"/>
      <c r="P607" s="50"/>
      <c r="Q607" s="17"/>
      <c r="R607" s="17"/>
      <c r="S607" s="17"/>
      <c r="T607" s="17"/>
      <c r="U607" s="17"/>
      <c r="V607" s="19"/>
      <c r="W607" s="17"/>
      <c r="X607" s="21"/>
      <c r="Y607" s="22"/>
      <c r="Z607" s="22"/>
    </row>
    <row r="608" spans="2:26" ht="15.75" customHeight="1">
      <c r="B608" s="17"/>
      <c r="C608" s="17"/>
      <c r="D608" s="17"/>
      <c r="E608" s="18"/>
      <c r="F608" s="57"/>
      <c r="G608" s="59"/>
      <c r="H608" s="57"/>
      <c r="I608" s="19"/>
      <c r="J608" s="17"/>
      <c r="K608" s="17"/>
      <c r="L608" s="17"/>
      <c r="M608" s="17"/>
      <c r="N608" s="20"/>
      <c r="O608" s="19"/>
      <c r="P608" s="50"/>
      <c r="Q608" s="17"/>
      <c r="R608" s="17"/>
      <c r="S608" s="17"/>
      <c r="T608" s="17"/>
      <c r="U608" s="17"/>
      <c r="V608" s="19"/>
      <c r="W608" s="17"/>
      <c r="X608" s="21"/>
      <c r="Y608" s="22"/>
      <c r="Z608" s="22"/>
    </row>
    <row r="609" spans="2:26" ht="15.75" customHeight="1">
      <c r="B609" s="17"/>
      <c r="C609" s="17"/>
      <c r="D609" s="17"/>
      <c r="E609" s="18"/>
      <c r="F609" s="57"/>
      <c r="G609" s="59"/>
      <c r="H609" s="57"/>
      <c r="I609" s="19"/>
      <c r="J609" s="17"/>
      <c r="K609" s="17"/>
      <c r="L609" s="17"/>
      <c r="M609" s="17"/>
      <c r="N609" s="20"/>
      <c r="O609" s="19"/>
      <c r="P609" s="50"/>
      <c r="Q609" s="17"/>
      <c r="R609" s="17"/>
      <c r="S609" s="17"/>
      <c r="T609" s="17"/>
      <c r="U609" s="17"/>
      <c r="V609" s="19"/>
      <c r="W609" s="17"/>
      <c r="X609" s="21"/>
      <c r="Y609" s="22"/>
      <c r="Z609" s="22"/>
    </row>
    <row r="610" spans="2:26" ht="15.75" customHeight="1">
      <c r="B610" s="17"/>
      <c r="C610" s="17"/>
      <c r="D610" s="17"/>
      <c r="E610" s="18"/>
      <c r="F610" s="57"/>
      <c r="G610" s="59"/>
      <c r="H610" s="57"/>
      <c r="I610" s="19"/>
      <c r="J610" s="17"/>
      <c r="K610" s="17"/>
      <c r="L610" s="17"/>
      <c r="M610" s="17"/>
      <c r="N610" s="20"/>
      <c r="O610" s="19"/>
      <c r="P610" s="50"/>
      <c r="Q610" s="17"/>
      <c r="R610" s="17"/>
      <c r="S610" s="17"/>
      <c r="T610" s="17"/>
      <c r="U610" s="17"/>
      <c r="V610" s="19"/>
      <c r="W610" s="17"/>
      <c r="X610" s="21"/>
      <c r="Y610" s="22"/>
      <c r="Z610" s="22"/>
    </row>
    <row r="611" spans="2:26" ht="15.75" customHeight="1">
      <c r="B611" s="17"/>
      <c r="C611" s="17"/>
      <c r="D611" s="17"/>
      <c r="E611" s="18"/>
      <c r="F611" s="57"/>
      <c r="G611" s="59"/>
      <c r="H611" s="57"/>
      <c r="I611" s="19"/>
      <c r="J611" s="17"/>
      <c r="K611" s="17"/>
      <c r="L611" s="17"/>
      <c r="M611" s="17"/>
      <c r="N611" s="20"/>
      <c r="O611" s="19"/>
      <c r="P611" s="50"/>
      <c r="Q611" s="17"/>
      <c r="R611" s="17"/>
      <c r="S611" s="17"/>
      <c r="T611" s="17"/>
      <c r="U611" s="17"/>
      <c r="V611" s="19"/>
      <c r="W611" s="17"/>
      <c r="X611" s="21"/>
      <c r="Y611" s="22"/>
      <c r="Z611" s="22"/>
    </row>
    <row r="612" spans="2:26" ht="15.75" customHeight="1">
      <c r="B612" s="17"/>
      <c r="C612" s="17"/>
      <c r="D612" s="17"/>
      <c r="E612" s="18"/>
      <c r="F612" s="57"/>
      <c r="G612" s="59"/>
      <c r="H612" s="57"/>
      <c r="I612" s="19"/>
      <c r="J612" s="17"/>
      <c r="K612" s="17"/>
      <c r="L612" s="17"/>
      <c r="M612" s="17"/>
      <c r="N612" s="20"/>
      <c r="O612" s="19"/>
      <c r="P612" s="50"/>
      <c r="Q612" s="17"/>
      <c r="R612" s="17"/>
      <c r="S612" s="17"/>
      <c r="T612" s="17"/>
      <c r="U612" s="17"/>
      <c r="V612" s="19"/>
      <c r="W612" s="17"/>
      <c r="X612" s="21"/>
      <c r="Y612" s="22"/>
      <c r="Z612" s="22"/>
    </row>
    <row r="613" spans="2:26" ht="15.75" customHeight="1">
      <c r="B613" s="17"/>
      <c r="C613" s="17"/>
      <c r="D613" s="17"/>
      <c r="E613" s="18"/>
      <c r="F613" s="57"/>
      <c r="G613" s="59"/>
      <c r="H613" s="57"/>
      <c r="I613" s="19"/>
      <c r="J613" s="17"/>
      <c r="K613" s="17"/>
      <c r="L613" s="17"/>
      <c r="M613" s="17"/>
      <c r="N613" s="20"/>
      <c r="O613" s="19"/>
      <c r="P613" s="50"/>
      <c r="Q613" s="17"/>
      <c r="R613" s="17"/>
      <c r="S613" s="17"/>
      <c r="T613" s="17"/>
      <c r="U613" s="17"/>
      <c r="V613" s="19"/>
      <c r="W613" s="17"/>
      <c r="X613" s="21"/>
      <c r="Y613" s="22"/>
      <c r="Z613" s="22"/>
    </row>
    <row r="614" spans="2:26" ht="15.75" customHeight="1">
      <c r="B614" s="17"/>
      <c r="C614" s="17"/>
      <c r="D614" s="17"/>
      <c r="E614" s="18"/>
      <c r="F614" s="57"/>
      <c r="G614" s="59"/>
      <c r="H614" s="57"/>
      <c r="I614" s="19"/>
      <c r="J614" s="17"/>
      <c r="K614" s="17"/>
      <c r="L614" s="17"/>
      <c r="M614" s="17"/>
      <c r="N614" s="20"/>
      <c r="O614" s="19"/>
      <c r="P614" s="50"/>
      <c r="Q614" s="17"/>
      <c r="R614" s="17"/>
      <c r="S614" s="17"/>
      <c r="T614" s="17"/>
      <c r="U614" s="17"/>
      <c r="V614" s="19"/>
      <c r="W614" s="17"/>
      <c r="X614" s="21"/>
      <c r="Y614" s="22"/>
      <c r="Z614" s="22"/>
    </row>
    <row r="615" spans="2:26" ht="15.75" customHeight="1">
      <c r="B615" s="17"/>
      <c r="C615" s="17"/>
      <c r="D615" s="17"/>
      <c r="E615" s="18"/>
      <c r="F615" s="57"/>
      <c r="G615" s="59"/>
      <c r="H615" s="57"/>
      <c r="I615" s="19"/>
      <c r="J615" s="17"/>
      <c r="K615" s="17"/>
      <c r="L615" s="17"/>
      <c r="M615" s="17"/>
      <c r="N615" s="20"/>
      <c r="O615" s="19"/>
      <c r="P615" s="50"/>
      <c r="Q615" s="17"/>
      <c r="R615" s="17"/>
      <c r="S615" s="17"/>
      <c r="T615" s="17"/>
      <c r="U615" s="17"/>
      <c r="V615" s="19"/>
      <c r="W615" s="17"/>
      <c r="X615" s="21"/>
      <c r="Y615" s="22"/>
      <c r="Z615" s="22"/>
    </row>
    <row r="616" spans="2:26" ht="15.75" customHeight="1">
      <c r="B616" s="17"/>
      <c r="C616" s="17"/>
      <c r="D616" s="17"/>
      <c r="E616" s="18"/>
      <c r="F616" s="57"/>
      <c r="G616" s="59"/>
      <c r="H616" s="57"/>
      <c r="I616" s="19"/>
      <c r="J616" s="17"/>
      <c r="K616" s="17"/>
      <c r="L616" s="17"/>
      <c r="M616" s="17"/>
      <c r="N616" s="20"/>
      <c r="O616" s="19"/>
      <c r="P616" s="50"/>
      <c r="Q616" s="17"/>
      <c r="R616" s="17"/>
      <c r="S616" s="17"/>
      <c r="T616" s="17"/>
      <c r="U616" s="17"/>
      <c r="V616" s="19"/>
      <c r="W616" s="17"/>
      <c r="X616" s="21"/>
      <c r="Y616" s="22"/>
      <c r="Z616" s="22"/>
    </row>
    <row r="617" spans="2:26" ht="15.75" customHeight="1">
      <c r="B617" s="17"/>
      <c r="C617" s="17"/>
      <c r="D617" s="17"/>
      <c r="E617" s="18"/>
      <c r="F617" s="57"/>
      <c r="G617" s="59"/>
      <c r="H617" s="57"/>
      <c r="I617" s="19"/>
      <c r="J617" s="17"/>
      <c r="K617" s="17"/>
      <c r="L617" s="17"/>
      <c r="M617" s="17"/>
      <c r="N617" s="20"/>
      <c r="O617" s="19"/>
      <c r="P617" s="50"/>
      <c r="Q617" s="17"/>
      <c r="R617" s="17"/>
      <c r="S617" s="17"/>
      <c r="T617" s="17"/>
      <c r="U617" s="17"/>
      <c r="V617" s="19"/>
      <c r="W617" s="17"/>
      <c r="X617" s="21"/>
      <c r="Y617" s="22"/>
      <c r="Z617" s="22"/>
    </row>
    <row r="618" spans="2:26" ht="15.75" customHeight="1">
      <c r="B618" s="17"/>
      <c r="C618" s="17"/>
      <c r="D618" s="17"/>
      <c r="E618" s="18"/>
      <c r="F618" s="57"/>
      <c r="G618" s="59"/>
      <c r="H618" s="57"/>
      <c r="I618" s="19"/>
      <c r="J618" s="17"/>
      <c r="K618" s="17"/>
      <c r="L618" s="17"/>
      <c r="M618" s="17"/>
      <c r="N618" s="20"/>
      <c r="O618" s="19"/>
      <c r="P618" s="50"/>
      <c r="Q618" s="17"/>
      <c r="R618" s="17"/>
      <c r="S618" s="17"/>
      <c r="T618" s="17"/>
      <c r="U618" s="17"/>
      <c r="V618" s="19"/>
      <c r="W618" s="17"/>
      <c r="X618" s="21"/>
      <c r="Y618" s="22"/>
      <c r="Z618" s="22"/>
    </row>
    <row r="619" spans="2:26" ht="15.75" customHeight="1">
      <c r="B619" s="17"/>
      <c r="C619" s="17"/>
      <c r="D619" s="17"/>
      <c r="E619" s="18"/>
      <c r="F619" s="57"/>
      <c r="G619" s="59"/>
      <c r="H619" s="57"/>
      <c r="I619" s="19"/>
      <c r="J619" s="17"/>
      <c r="K619" s="17"/>
      <c r="L619" s="17"/>
      <c r="M619" s="17"/>
      <c r="N619" s="20"/>
      <c r="O619" s="19"/>
      <c r="P619" s="50"/>
      <c r="Q619" s="17"/>
      <c r="R619" s="17"/>
      <c r="S619" s="17"/>
      <c r="T619" s="17"/>
      <c r="U619" s="17"/>
      <c r="V619" s="19"/>
      <c r="W619" s="17"/>
      <c r="X619" s="21"/>
      <c r="Y619" s="22"/>
      <c r="Z619" s="22"/>
    </row>
    <row r="620" spans="2:26" ht="15.75" customHeight="1">
      <c r="B620" s="17"/>
      <c r="C620" s="17"/>
      <c r="D620" s="17"/>
      <c r="E620" s="18"/>
      <c r="F620" s="57"/>
      <c r="G620" s="59"/>
      <c r="H620" s="57"/>
      <c r="I620" s="19"/>
      <c r="J620" s="17"/>
      <c r="K620" s="17"/>
      <c r="L620" s="17"/>
      <c r="M620" s="17"/>
      <c r="N620" s="20"/>
      <c r="O620" s="19"/>
      <c r="P620" s="50"/>
      <c r="Q620" s="17"/>
      <c r="R620" s="17"/>
      <c r="S620" s="17"/>
      <c r="T620" s="17"/>
      <c r="U620" s="17"/>
      <c r="V620" s="19"/>
      <c r="W620" s="17"/>
      <c r="X620" s="21"/>
      <c r="Y620" s="22"/>
      <c r="Z620" s="22"/>
    </row>
    <row r="621" spans="2:26" ht="15.75" customHeight="1">
      <c r="B621" s="17"/>
      <c r="C621" s="17"/>
      <c r="D621" s="17"/>
      <c r="E621" s="18"/>
      <c r="F621" s="57"/>
      <c r="G621" s="59"/>
      <c r="H621" s="57"/>
      <c r="I621" s="19"/>
      <c r="J621" s="17"/>
      <c r="K621" s="17"/>
      <c r="L621" s="17"/>
      <c r="M621" s="17"/>
      <c r="N621" s="20"/>
      <c r="O621" s="19"/>
      <c r="P621" s="50"/>
      <c r="Q621" s="17"/>
      <c r="R621" s="17"/>
      <c r="S621" s="17"/>
      <c r="T621" s="17"/>
      <c r="U621" s="17"/>
      <c r="V621" s="19"/>
      <c r="W621" s="17"/>
      <c r="X621" s="21"/>
      <c r="Y621" s="22"/>
      <c r="Z621" s="22"/>
    </row>
    <row r="622" spans="2:26" ht="15.75" customHeight="1">
      <c r="B622" s="17"/>
      <c r="C622" s="17"/>
      <c r="D622" s="17"/>
      <c r="E622" s="18"/>
      <c r="F622" s="57"/>
      <c r="G622" s="59"/>
      <c r="H622" s="57"/>
      <c r="I622" s="19"/>
      <c r="J622" s="17"/>
      <c r="K622" s="17"/>
      <c r="L622" s="17"/>
      <c r="M622" s="17"/>
      <c r="N622" s="20"/>
      <c r="O622" s="19"/>
      <c r="P622" s="50"/>
      <c r="Q622" s="17"/>
      <c r="R622" s="17"/>
      <c r="S622" s="17"/>
      <c r="T622" s="17"/>
      <c r="U622" s="17"/>
      <c r="V622" s="19"/>
      <c r="W622" s="17"/>
      <c r="X622" s="21"/>
      <c r="Y622" s="22"/>
      <c r="Z622" s="22"/>
    </row>
    <row r="623" spans="2:26" ht="15.75" customHeight="1">
      <c r="B623" s="17"/>
      <c r="C623" s="17"/>
      <c r="D623" s="17"/>
      <c r="E623" s="18"/>
      <c r="F623" s="57"/>
      <c r="G623" s="59"/>
      <c r="H623" s="57"/>
      <c r="I623" s="19"/>
      <c r="J623" s="17"/>
      <c r="K623" s="17"/>
      <c r="L623" s="17"/>
      <c r="M623" s="17"/>
      <c r="N623" s="20"/>
      <c r="O623" s="19"/>
      <c r="P623" s="50"/>
      <c r="Q623" s="17"/>
      <c r="R623" s="17"/>
      <c r="S623" s="17"/>
      <c r="T623" s="17"/>
      <c r="U623" s="17"/>
      <c r="V623" s="19"/>
      <c r="W623" s="17"/>
      <c r="X623" s="21"/>
      <c r="Y623" s="22"/>
      <c r="Z623" s="22"/>
    </row>
    <row r="624" spans="2:26" ht="15.75" customHeight="1">
      <c r="B624" s="17"/>
      <c r="C624" s="17"/>
      <c r="D624" s="17"/>
      <c r="E624" s="18"/>
      <c r="F624" s="57"/>
      <c r="G624" s="59"/>
      <c r="H624" s="57"/>
      <c r="I624" s="19"/>
      <c r="J624" s="17"/>
      <c r="K624" s="17"/>
      <c r="L624" s="17"/>
      <c r="M624" s="17"/>
      <c r="N624" s="20"/>
      <c r="O624" s="19"/>
      <c r="P624" s="50"/>
      <c r="Q624" s="17"/>
      <c r="R624" s="17"/>
      <c r="S624" s="17"/>
      <c r="T624" s="17"/>
      <c r="U624" s="17"/>
      <c r="V624" s="19"/>
      <c r="W624" s="17"/>
      <c r="X624" s="21"/>
      <c r="Y624" s="22"/>
      <c r="Z624" s="22"/>
    </row>
    <row r="625" spans="2:26" ht="15.75" customHeight="1">
      <c r="B625" s="17"/>
      <c r="C625" s="17"/>
      <c r="D625" s="17"/>
      <c r="E625" s="18"/>
      <c r="F625" s="57"/>
      <c r="G625" s="59"/>
      <c r="H625" s="57"/>
      <c r="I625" s="19"/>
      <c r="J625" s="17"/>
      <c r="K625" s="17"/>
      <c r="L625" s="17"/>
      <c r="M625" s="17"/>
      <c r="N625" s="20"/>
      <c r="O625" s="19"/>
      <c r="P625" s="50"/>
      <c r="Q625" s="17"/>
      <c r="R625" s="17"/>
      <c r="S625" s="17"/>
      <c r="T625" s="17"/>
      <c r="U625" s="17"/>
      <c r="V625" s="19"/>
      <c r="W625" s="17"/>
      <c r="X625" s="21"/>
      <c r="Y625" s="22"/>
      <c r="Z625" s="22"/>
    </row>
    <row r="626" spans="2:26" ht="15.75" customHeight="1">
      <c r="B626" s="17"/>
      <c r="C626" s="17"/>
      <c r="D626" s="17"/>
      <c r="E626" s="18"/>
      <c r="F626" s="57"/>
      <c r="G626" s="59"/>
      <c r="H626" s="57"/>
      <c r="I626" s="19"/>
      <c r="J626" s="17"/>
      <c r="K626" s="17"/>
      <c r="L626" s="17"/>
      <c r="M626" s="17"/>
      <c r="N626" s="20"/>
      <c r="O626" s="19"/>
      <c r="P626" s="50"/>
      <c r="Q626" s="17"/>
      <c r="R626" s="17"/>
      <c r="S626" s="17"/>
      <c r="T626" s="17"/>
      <c r="U626" s="17"/>
      <c r="V626" s="19"/>
      <c r="W626" s="17"/>
      <c r="X626" s="21"/>
      <c r="Y626" s="22"/>
      <c r="Z626" s="22"/>
    </row>
    <row r="627" spans="2:26" ht="15.75" customHeight="1">
      <c r="B627" s="17"/>
      <c r="C627" s="17"/>
      <c r="D627" s="17"/>
      <c r="E627" s="18"/>
      <c r="F627" s="57"/>
      <c r="G627" s="59"/>
      <c r="H627" s="57"/>
      <c r="I627" s="19"/>
      <c r="J627" s="17"/>
      <c r="K627" s="17"/>
      <c r="L627" s="17"/>
      <c r="M627" s="17"/>
      <c r="N627" s="20"/>
      <c r="O627" s="19"/>
      <c r="P627" s="50"/>
      <c r="Q627" s="17"/>
      <c r="R627" s="17"/>
      <c r="S627" s="17"/>
      <c r="T627" s="17"/>
      <c r="U627" s="17"/>
      <c r="V627" s="19"/>
      <c r="W627" s="17"/>
      <c r="X627" s="21"/>
      <c r="Y627" s="22"/>
      <c r="Z627" s="22"/>
    </row>
    <row r="628" spans="2:26" ht="15.75" customHeight="1">
      <c r="B628" s="17"/>
      <c r="C628" s="17"/>
      <c r="D628" s="17"/>
      <c r="E628" s="18"/>
      <c r="F628" s="57"/>
      <c r="G628" s="59"/>
      <c r="H628" s="57"/>
      <c r="I628" s="19"/>
      <c r="J628" s="17"/>
      <c r="K628" s="17"/>
      <c r="L628" s="17"/>
      <c r="M628" s="17"/>
      <c r="N628" s="20"/>
      <c r="O628" s="19"/>
      <c r="P628" s="50"/>
      <c r="Q628" s="17"/>
      <c r="R628" s="17"/>
      <c r="S628" s="17"/>
      <c r="T628" s="17"/>
      <c r="U628" s="17"/>
      <c r="V628" s="19"/>
      <c r="W628" s="17"/>
      <c r="X628" s="21"/>
      <c r="Y628" s="22"/>
      <c r="Z628" s="22"/>
    </row>
    <row r="629" spans="2:26" ht="15.75" customHeight="1">
      <c r="B629" s="17"/>
      <c r="C629" s="17"/>
      <c r="D629" s="17"/>
      <c r="E629" s="18"/>
      <c r="F629" s="57"/>
      <c r="G629" s="59"/>
      <c r="H629" s="57"/>
      <c r="I629" s="19"/>
      <c r="J629" s="17"/>
      <c r="K629" s="17"/>
      <c r="L629" s="17"/>
      <c r="M629" s="17"/>
      <c r="N629" s="20"/>
      <c r="O629" s="19"/>
      <c r="P629" s="50"/>
      <c r="Q629" s="17"/>
      <c r="R629" s="17"/>
      <c r="S629" s="17"/>
      <c r="T629" s="17"/>
      <c r="U629" s="17"/>
      <c r="V629" s="19"/>
      <c r="W629" s="17"/>
      <c r="X629" s="21"/>
      <c r="Y629" s="22"/>
      <c r="Z629" s="22"/>
    </row>
    <row r="630" spans="2:26" ht="15.75" customHeight="1">
      <c r="B630" s="17"/>
      <c r="C630" s="17"/>
      <c r="D630" s="17"/>
      <c r="E630" s="18"/>
      <c r="F630" s="57"/>
      <c r="G630" s="59"/>
      <c r="H630" s="57"/>
      <c r="I630" s="19"/>
      <c r="J630" s="17"/>
      <c r="K630" s="17"/>
      <c r="L630" s="17"/>
      <c r="M630" s="17"/>
      <c r="N630" s="20"/>
      <c r="O630" s="19"/>
      <c r="P630" s="50"/>
      <c r="Q630" s="17"/>
      <c r="R630" s="17"/>
      <c r="S630" s="17"/>
      <c r="T630" s="17"/>
      <c r="U630" s="17"/>
      <c r="V630" s="19"/>
      <c r="W630" s="17"/>
      <c r="X630" s="21"/>
      <c r="Y630" s="22"/>
      <c r="Z630" s="22"/>
    </row>
    <row r="631" spans="2:26" ht="15.75" customHeight="1">
      <c r="B631" s="17"/>
      <c r="C631" s="17"/>
      <c r="D631" s="17"/>
      <c r="E631" s="18"/>
      <c r="F631" s="57"/>
      <c r="G631" s="59"/>
      <c r="H631" s="57"/>
      <c r="I631" s="19"/>
      <c r="J631" s="17"/>
      <c r="K631" s="17"/>
      <c r="L631" s="17"/>
      <c r="M631" s="17"/>
      <c r="N631" s="20"/>
      <c r="O631" s="19"/>
      <c r="P631" s="50"/>
      <c r="Q631" s="17"/>
      <c r="R631" s="17"/>
      <c r="S631" s="17"/>
      <c r="T631" s="17"/>
      <c r="U631" s="17"/>
      <c r="V631" s="19"/>
      <c r="W631" s="17"/>
      <c r="X631" s="21"/>
      <c r="Y631" s="22"/>
      <c r="Z631" s="22"/>
    </row>
    <row r="632" spans="2:26" ht="15.75" customHeight="1">
      <c r="B632" s="17"/>
      <c r="C632" s="17"/>
      <c r="D632" s="17"/>
      <c r="E632" s="18"/>
      <c r="F632" s="57"/>
      <c r="G632" s="59"/>
      <c r="H632" s="57"/>
      <c r="I632" s="19"/>
      <c r="J632" s="17"/>
      <c r="K632" s="17"/>
      <c r="L632" s="17"/>
      <c r="M632" s="17"/>
      <c r="N632" s="20"/>
      <c r="O632" s="19"/>
      <c r="P632" s="50"/>
      <c r="Q632" s="17"/>
      <c r="R632" s="17"/>
      <c r="S632" s="17"/>
      <c r="T632" s="17"/>
      <c r="U632" s="17"/>
      <c r="V632" s="19"/>
      <c r="W632" s="17"/>
      <c r="X632" s="21"/>
      <c r="Y632" s="22"/>
      <c r="Z632" s="22"/>
    </row>
    <row r="633" spans="2:26" ht="15.75" customHeight="1">
      <c r="B633" s="17"/>
      <c r="C633" s="17"/>
      <c r="D633" s="17"/>
      <c r="E633" s="18"/>
      <c r="F633" s="57"/>
      <c r="G633" s="59"/>
      <c r="H633" s="57"/>
      <c r="I633" s="19"/>
      <c r="J633" s="17"/>
      <c r="K633" s="17"/>
      <c r="L633" s="17"/>
      <c r="M633" s="17"/>
      <c r="N633" s="20"/>
      <c r="O633" s="19"/>
      <c r="P633" s="50"/>
      <c r="Q633" s="17"/>
      <c r="R633" s="17"/>
      <c r="S633" s="17"/>
      <c r="T633" s="17"/>
      <c r="U633" s="17"/>
      <c r="V633" s="19"/>
      <c r="W633" s="17"/>
      <c r="X633" s="21"/>
      <c r="Y633" s="22"/>
      <c r="Z633" s="22"/>
    </row>
    <row r="634" spans="2:26" ht="15.75" customHeight="1">
      <c r="B634" s="17"/>
      <c r="C634" s="17"/>
      <c r="D634" s="17"/>
      <c r="E634" s="18"/>
      <c r="F634" s="57"/>
      <c r="G634" s="59"/>
      <c r="H634" s="57"/>
      <c r="I634" s="19"/>
      <c r="J634" s="17"/>
      <c r="K634" s="17"/>
      <c r="L634" s="17"/>
      <c r="M634" s="17"/>
      <c r="N634" s="20"/>
      <c r="O634" s="19"/>
      <c r="P634" s="50"/>
      <c r="Q634" s="17"/>
      <c r="R634" s="17"/>
      <c r="S634" s="17"/>
      <c r="T634" s="17"/>
      <c r="U634" s="17"/>
      <c r="V634" s="19"/>
      <c r="W634" s="17"/>
      <c r="X634" s="21"/>
      <c r="Y634" s="22"/>
      <c r="Z634" s="22"/>
    </row>
    <row r="635" spans="2:26" ht="15.75" customHeight="1">
      <c r="B635" s="17"/>
      <c r="C635" s="17"/>
      <c r="D635" s="17"/>
      <c r="E635" s="18"/>
      <c r="F635" s="57"/>
      <c r="G635" s="59"/>
      <c r="H635" s="57"/>
      <c r="I635" s="19"/>
      <c r="J635" s="17"/>
      <c r="K635" s="17"/>
      <c r="L635" s="17"/>
      <c r="M635" s="17"/>
      <c r="N635" s="20"/>
      <c r="O635" s="19"/>
      <c r="P635" s="50"/>
      <c r="Q635" s="17"/>
      <c r="R635" s="17"/>
      <c r="S635" s="17"/>
      <c r="T635" s="17"/>
      <c r="U635" s="17"/>
      <c r="V635" s="19"/>
      <c r="W635" s="17"/>
      <c r="X635" s="21"/>
      <c r="Y635" s="22"/>
      <c r="Z635" s="22"/>
    </row>
    <row r="636" spans="2:26" ht="15.75" customHeight="1">
      <c r="B636" s="17"/>
      <c r="C636" s="17"/>
      <c r="D636" s="17"/>
      <c r="E636" s="18"/>
      <c r="F636" s="57"/>
      <c r="G636" s="59"/>
      <c r="H636" s="57"/>
      <c r="I636" s="19"/>
      <c r="J636" s="17"/>
      <c r="K636" s="17"/>
      <c r="L636" s="17"/>
      <c r="M636" s="17"/>
      <c r="N636" s="20"/>
      <c r="O636" s="19"/>
      <c r="P636" s="50"/>
      <c r="Q636" s="17"/>
      <c r="R636" s="17"/>
      <c r="S636" s="17"/>
      <c r="T636" s="17"/>
      <c r="U636" s="17"/>
      <c r="V636" s="19"/>
      <c r="W636" s="17"/>
      <c r="X636" s="21"/>
      <c r="Y636" s="22"/>
      <c r="Z636" s="22"/>
    </row>
    <row r="637" spans="2:26" ht="15.75" customHeight="1">
      <c r="B637" s="17"/>
      <c r="C637" s="17"/>
      <c r="D637" s="17"/>
      <c r="E637" s="18"/>
      <c r="F637" s="57"/>
      <c r="G637" s="59"/>
      <c r="H637" s="57"/>
      <c r="I637" s="19"/>
      <c r="J637" s="17"/>
      <c r="K637" s="17"/>
      <c r="L637" s="17"/>
      <c r="M637" s="17"/>
      <c r="N637" s="20"/>
      <c r="O637" s="19"/>
      <c r="P637" s="50"/>
      <c r="Q637" s="17"/>
      <c r="R637" s="17"/>
      <c r="S637" s="17"/>
      <c r="T637" s="17"/>
      <c r="U637" s="17"/>
      <c r="V637" s="19"/>
      <c r="W637" s="17"/>
      <c r="X637" s="21"/>
      <c r="Y637" s="22"/>
      <c r="Z637" s="22"/>
    </row>
    <row r="638" spans="2:26" ht="15.75" customHeight="1">
      <c r="B638" s="17"/>
      <c r="C638" s="17"/>
      <c r="D638" s="17"/>
      <c r="E638" s="18"/>
      <c r="F638" s="57"/>
      <c r="G638" s="59"/>
      <c r="H638" s="57"/>
      <c r="I638" s="19"/>
      <c r="J638" s="17"/>
      <c r="K638" s="17"/>
      <c r="L638" s="17"/>
      <c r="M638" s="17"/>
      <c r="N638" s="20"/>
      <c r="O638" s="19"/>
      <c r="P638" s="50"/>
      <c r="Q638" s="17"/>
      <c r="R638" s="17"/>
      <c r="S638" s="17"/>
      <c r="T638" s="17"/>
      <c r="U638" s="17"/>
      <c r="V638" s="19"/>
      <c r="W638" s="17"/>
      <c r="X638" s="21"/>
      <c r="Y638" s="22"/>
      <c r="Z638" s="22"/>
    </row>
    <row r="639" spans="2:26" ht="15.75" customHeight="1">
      <c r="B639" s="17"/>
      <c r="C639" s="17"/>
      <c r="D639" s="17"/>
      <c r="E639" s="18"/>
      <c r="F639" s="57"/>
      <c r="G639" s="59"/>
      <c r="H639" s="57"/>
      <c r="I639" s="19"/>
      <c r="J639" s="17"/>
      <c r="K639" s="17"/>
      <c r="L639" s="17"/>
      <c r="M639" s="17"/>
      <c r="N639" s="20"/>
      <c r="O639" s="19"/>
      <c r="P639" s="50"/>
      <c r="Q639" s="17"/>
      <c r="R639" s="17"/>
      <c r="S639" s="17"/>
      <c r="T639" s="17"/>
      <c r="U639" s="17"/>
      <c r="V639" s="19"/>
      <c r="W639" s="17"/>
      <c r="X639" s="21"/>
      <c r="Y639" s="22"/>
      <c r="Z639" s="22"/>
    </row>
    <row r="640" spans="2:26" ht="15.75" customHeight="1">
      <c r="B640" s="17"/>
      <c r="C640" s="17"/>
      <c r="D640" s="17"/>
      <c r="E640" s="18"/>
      <c r="F640" s="57"/>
      <c r="G640" s="59"/>
      <c r="H640" s="57"/>
      <c r="I640" s="19"/>
      <c r="J640" s="17"/>
      <c r="K640" s="17"/>
      <c r="L640" s="17"/>
      <c r="M640" s="17"/>
      <c r="N640" s="20"/>
      <c r="O640" s="19"/>
      <c r="P640" s="50"/>
      <c r="Q640" s="17"/>
      <c r="R640" s="17"/>
      <c r="S640" s="17"/>
      <c r="T640" s="17"/>
      <c r="U640" s="17"/>
      <c r="V640" s="19"/>
      <c r="W640" s="17"/>
      <c r="X640" s="21"/>
      <c r="Y640" s="22"/>
      <c r="Z640" s="22"/>
    </row>
    <row r="641" spans="2:26" ht="15.75" customHeight="1">
      <c r="B641" s="17"/>
      <c r="C641" s="17"/>
      <c r="D641" s="17"/>
      <c r="E641" s="18"/>
      <c r="F641" s="57"/>
      <c r="G641" s="59"/>
      <c r="H641" s="57"/>
      <c r="I641" s="19"/>
      <c r="J641" s="17"/>
      <c r="K641" s="17"/>
      <c r="L641" s="17"/>
      <c r="M641" s="17"/>
      <c r="N641" s="20"/>
      <c r="O641" s="19"/>
      <c r="P641" s="50"/>
      <c r="Q641" s="17"/>
      <c r="R641" s="17"/>
      <c r="S641" s="17"/>
      <c r="T641" s="17"/>
      <c r="U641" s="17"/>
      <c r="V641" s="19"/>
      <c r="W641" s="17"/>
      <c r="X641" s="21"/>
      <c r="Y641" s="22"/>
      <c r="Z641" s="22"/>
    </row>
    <row r="642" spans="2:26" ht="15.75" customHeight="1">
      <c r="B642" s="17"/>
      <c r="C642" s="17"/>
      <c r="D642" s="17"/>
      <c r="E642" s="18"/>
      <c r="F642" s="57"/>
      <c r="G642" s="59"/>
      <c r="H642" s="57"/>
      <c r="I642" s="19"/>
      <c r="J642" s="17"/>
      <c r="K642" s="17"/>
      <c r="L642" s="17"/>
      <c r="M642" s="17"/>
      <c r="N642" s="20"/>
      <c r="O642" s="19"/>
      <c r="P642" s="50"/>
      <c r="Q642" s="17"/>
      <c r="R642" s="17"/>
      <c r="S642" s="17"/>
      <c r="T642" s="17"/>
      <c r="U642" s="17"/>
      <c r="V642" s="19"/>
      <c r="W642" s="17"/>
      <c r="X642" s="21"/>
      <c r="Y642" s="22"/>
      <c r="Z642" s="22"/>
    </row>
    <row r="643" spans="2:26" ht="15.75" customHeight="1">
      <c r="B643" s="17"/>
      <c r="C643" s="17"/>
      <c r="D643" s="17"/>
      <c r="E643" s="18"/>
      <c r="F643" s="57"/>
      <c r="G643" s="59"/>
      <c r="H643" s="57"/>
      <c r="I643" s="19"/>
      <c r="J643" s="17"/>
      <c r="K643" s="17"/>
      <c r="L643" s="17"/>
      <c r="M643" s="17"/>
      <c r="N643" s="20"/>
      <c r="O643" s="19"/>
      <c r="P643" s="50"/>
      <c r="Q643" s="17"/>
      <c r="R643" s="17"/>
      <c r="S643" s="17"/>
      <c r="T643" s="17"/>
      <c r="U643" s="17"/>
      <c r="V643" s="19"/>
      <c r="W643" s="17"/>
      <c r="X643" s="21"/>
      <c r="Y643" s="22"/>
      <c r="Z643" s="22"/>
    </row>
    <row r="644" spans="2:26" ht="15.75" customHeight="1">
      <c r="B644" s="17"/>
      <c r="C644" s="17"/>
      <c r="D644" s="17"/>
      <c r="E644" s="18"/>
      <c r="F644" s="57"/>
      <c r="G644" s="59"/>
      <c r="H644" s="57"/>
      <c r="I644" s="19"/>
      <c r="J644" s="17"/>
      <c r="K644" s="17"/>
      <c r="L644" s="17"/>
      <c r="M644" s="17"/>
      <c r="N644" s="20"/>
      <c r="O644" s="19"/>
      <c r="P644" s="50"/>
      <c r="Q644" s="17"/>
      <c r="R644" s="17"/>
      <c r="S644" s="17"/>
      <c r="T644" s="17"/>
      <c r="U644" s="17"/>
      <c r="V644" s="19"/>
      <c r="W644" s="17"/>
      <c r="X644" s="21"/>
      <c r="Y644" s="22"/>
      <c r="Z644" s="22"/>
    </row>
    <row r="645" spans="2:26" ht="15.75" customHeight="1">
      <c r="B645" s="17"/>
      <c r="C645" s="17"/>
      <c r="D645" s="17"/>
      <c r="E645" s="18"/>
      <c r="F645" s="57"/>
      <c r="G645" s="59"/>
      <c r="H645" s="57"/>
      <c r="I645" s="19"/>
      <c r="J645" s="17"/>
      <c r="K645" s="17"/>
      <c r="L645" s="17"/>
      <c r="M645" s="17"/>
      <c r="N645" s="20"/>
      <c r="O645" s="19"/>
      <c r="P645" s="50"/>
      <c r="Q645" s="17"/>
      <c r="R645" s="17"/>
      <c r="S645" s="17"/>
      <c r="T645" s="17"/>
      <c r="U645" s="17"/>
      <c r="V645" s="19"/>
      <c r="W645" s="17"/>
      <c r="X645" s="21"/>
      <c r="Y645" s="22"/>
      <c r="Z645" s="22"/>
    </row>
    <row r="646" spans="2:26" ht="15.75" customHeight="1">
      <c r="B646" s="17"/>
      <c r="C646" s="17"/>
      <c r="D646" s="17"/>
      <c r="E646" s="18"/>
      <c r="F646" s="57"/>
      <c r="G646" s="59"/>
      <c r="H646" s="57"/>
      <c r="I646" s="19"/>
      <c r="J646" s="17"/>
      <c r="K646" s="17"/>
      <c r="L646" s="17"/>
      <c r="M646" s="17"/>
      <c r="N646" s="20"/>
      <c r="O646" s="19"/>
      <c r="P646" s="50"/>
      <c r="Q646" s="17"/>
      <c r="R646" s="17"/>
      <c r="S646" s="17"/>
      <c r="T646" s="17"/>
      <c r="U646" s="17"/>
      <c r="V646" s="19"/>
      <c r="W646" s="17"/>
      <c r="X646" s="21"/>
      <c r="Y646" s="22"/>
      <c r="Z646" s="22"/>
    </row>
    <row r="647" spans="2:26" ht="15.75" customHeight="1">
      <c r="B647" s="17"/>
      <c r="C647" s="17"/>
      <c r="D647" s="17"/>
      <c r="E647" s="18"/>
      <c r="F647" s="57"/>
      <c r="G647" s="59"/>
      <c r="H647" s="57"/>
      <c r="I647" s="19"/>
      <c r="J647" s="17"/>
      <c r="K647" s="17"/>
      <c r="L647" s="17"/>
      <c r="M647" s="17"/>
      <c r="N647" s="20"/>
      <c r="O647" s="19"/>
      <c r="P647" s="50"/>
      <c r="Q647" s="17"/>
      <c r="R647" s="17"/>
      <c r="S647" s="17"/>
      <c r="T647" s="17"/>
      <c r="U647" s="17"/>
      <c r="V647" s="19"/>
      <c r="W647" s="17"/>
      <c r="X647" s="21"/>
      <c r="Y647" s="22"/>
      <c r="Z647" s="22"/>
    </row>
    <row r="648" spans="2:26" ht="15.75" customHeight="1">
      <c r="B648" s="17"/>
      <c r="C648" s="17"/>
      <c r="D648" s="17"/>
      <c r="E648" s="18"/>
      <c r="F648" s="57"/>
      <c r="G648" s="59"/>
      <c r="H648" s="57"/>
      <c r="I648" s="19"/>
      <c r="J648" s="17"/>
      <c r="K648" s="17"/>
      <c r="L648" s="17"/>
      <c r="M648" s="17"/>
      <c r="N648" s="20"/>
      <c r="O648" s="19"/>
      <c r="P648" s="50"/>
      <c r="Q648" s="17"/>
      <c r="R648" s="17"/>
      <c r="S648" s="17"/>
      <c r="T648" s="17"/>
      <c r="U648" s="17"/>
      <c r="V648" s="19"/>
      <c r="W648" s="17"/>
      <c r="X648" s="21"/>
      <c r="Y648" s="22"/>
      <c r="Z648" s="22"/>
    </row>
    <row r="649" spans="2:26" ht="15.75" customHeight="1">
      <c r="B649" s="17"/>
      <c r="C649" s="17"/>
      <c r="D649" s="17"/>
      <c r="E649" s="18"/>
      <c r="F649" s="57"/>
      <c r="G649" s="59"/>
      <c r="H649" s="57"/>
      <c r="I649" s="19"/>
      <c r="J649" s="17"/>
      <c r="K649" s="17"/>
      <c r="L649" s="17"/>
      <c r="M649" s="17"/>
      <c r="N649" s="20"/>
      <c r="O649" s="19"/>
      <c r="P649" s="50"/>
      <c r="Q649" s="17"/>
      <c r="R649" s="17"/>
      <c r="S649" s="17"/>
      <c r="T649" s="17"/>
      <c r="U649" s="17"/>
      <c r="V649" s="19"/>
      <c r="W649" s="17"/>
      <c r="X649" s="21"/>
      <c r="Y649" s="22"/>
      <c r="Z649" s="22"/>
    </row>
    <row r="650" spans="2:26" ht="15.75" customHeight="1">
      <c r="B650" s="17"/>
      <c r="C650" s="17"/>
      <c r="D650" s="17"/>
      <c r="E650" s="18"/>
      <c r="F650" s="57"/>
      <c r="G650" s="59"/>
      <c r="H650" s="57"/>
      <c r="I650" s="19"/>
      <c r="J650" s="17"/>
      <c r="K650" s="17"/>
      <c r="L650" s="17"/>
      <c r="M650" s="17"/>
      <c r="N650" s="20"/>
      <c r="O650" s="19"/>
      <c r="P650" s="50"/>
      <c r="Q650" s="17"/>
      <c r="R650" s="17"/>
      <c r="S650" s="17"/>
      <c r="T650" s="17"/>
      <c r="U650" s="17"/>
      <c r="V650" s="19"/>
      <c r="W650" s="17"/>
      <c r="X650" s="21"/>
      <c r="Y650" s="22"/>
      <c r="Z650" s="22"/>
    </row>
    <row r="651" spans="2:26" ht="15.75" customHeight="1">
      <c r="B651" s="17"/>
      <c r="C651" s="17"/>
      <c r="D651" s="17"/>
      <c r="E651" s="18"/>
      <c r="F651" s="57"/>
      <c r="G651" s="59"/>
      <c r="H651" s="57"/>
      <c r="I651" s="19"/>
      <c r="J651" s="17"/>
      <c r="K651" s="17"/>
      <c r="L651" s="17"/>
      <c r="M651" s="17"/>
      <c r="N651" s="20"/>
      <c r="O651" s="19"/>
      <c r="P651" s="50"/>
      <c r="Q651" s="17"/>
      <c r="R651" s="17"/>
      <c r="S651" s="17"/>
      <c r="T651" s="17"/>
      <c r="U651" s="17"/>
      <c r="V651" s="19"/>
      <c r="W651" s="17"/>
      <c r="X651" s="21"/>
      <c r="Y651" s="22"/>
      <c r="Z651" s="22"/>
    </row>
    <row r="652" spans="2:26" ht="15.75" customHeight="1">
      <c r="B652" s="17"/>
      <c r="C652" s="17"/>
      <c r="D652" s="17"/>
      <c r="E652" s="18"/>
      <c r="F652" s="57"/>
      <c r="G652" s="59"/>
      <c r="H652" s="57"/>
      <c r="I652" s="19"/>
      <c r="J652" s="17"/>
      <c r="K652" s="17"/>
      <c r="L652" s="17"/>
      <c r="M652" s="17"/>
      <c r="N652" s="20"/>
      <c r="O652" s="19"/>
      <c r="P652" s="50"/>
      <c r="Q652" s="17"/>
      <c r="R652" s="17"/>
      <c r="S652" s="17"/>
      <c r="T652" s="17"/>
      <c r="U652" s="17"/>
      <c r="V652" s="19"/>
      <c r="W652" s="17"/>
      <c r="X652" s="21"/>
      <c r="Y652" s="22"/>
      <c r="Z652" s="22"/>
    </row>
    <row r="653" spans="2:26" ht="15.75" customHeight="1">
      <c r="B653" s="17"/>
      <c r="C653" s="17"/>
      <c r="D653" s="17"/>
      <c r="E653" s="18"/>
      <c r="F653" s="57"/>
      <c r="G653" s="59"/>
      <c r="H653" s="57"/>
      <c r="I653" s="19"/>
      <c r="J653" s="17"/>
      <c r="K653" s="17"/>
      <c r="L653" s="17"/>
      <c r="M653" s="17"/>
      <c r="N653" s="20"/>
      <c r="O653" s="19"/>
      <c r="P653" s="50"/>
      <c r="Q653" s="17"/>
      <c r="R653" s="17"/>
      <c r="S653" s="17"/>
      <c r="T653" s="17"/>
      <c r="U653" s="17"/>
      <c r="V653" s="19"/>
      <c r="W653" s="17"/>
      <c r="X653" s="21"/>
      <c r="Y653" s="22"/>
      <c r="Z653" s="22"/>
    </row>
    <row r="654" spans="2:26" ht="15.75" customHeight="1">
      <c r="B654" s="17"/>
      <c r="C654" s="17"/>
      <c r="D654" s="17"/>
      <c r="E654" s="18"/>
      <c r="F654" s="57"/>
      <c r="G654" s="59"/>
      <c r="H654" s="57"/>
      <c r="I654" s="19"/>
      <c r="J654" s="17"/>
      <c r="K654" s="17"/>
      <c r="L654" s="17"/>
      <c r="M654" s="17"/>
      <c r="N654" s="20"/>
      <c r="O654" s="19"/>
      <c r="P654" s="50"/>
      <c r="Q654" s="17"/>
      <c r="R654" s="17"/>
      <c r="S654" s="17"/>
      <c r="T654" s="17"/>
      <c r="U654" s="17"/>
      <c r="V654" s="19"/>
      <c r="W654" s="17"/>
      <c r="X654" s="21"/>
      <c r="Y654" s="22"/>
      <c r="Z654" s="22"/>
    </row>
    <row r="655" spans="2:26" ht="15.75" customHeight="1">
      <c r="B655" s="17"/>
      <c r="C655" s="17"/>
      <c r="D655" s="17"/>
      <c r="E655" s="18"/>
      <c r="F655" s="57"/>
      <c r="G655" s="59"/>
      <c r="H655" s="57"/>
      <c r="I655" s="19"/>
      <c r="J655" s="17"/>
      <c r="K655" s="17"/>
      <c r="L655" s="17"/>
      <c r="M655" s="17"/>
      <c r="N655" s="20"/>
      <c r="O655" s="19"/>
      <c r="P655" s="50"/>
      <c r="Q655" s="17"/>
      <c r="R655" s="17"/>
      <c r="S655" s="17"/>
      <c r="T655" s="17"/>
      <c r="U655" s="17"/>
      <c r="V655" s="19"/>
      <c r="W655" s="17"/>
      <c r="X655" s="21"/>
      <c r="Y655" s="22"/>
      <c r="Z655" s="22"/>
    </row>
    <row r="656" spans="2:26" ht="15.75" customHeight="1">
      <c r="B656" s="17"/>
      <c r="C656" s="17"/>
      <c r="D656" s="17"/>
      <c r="E656" s="18"/>
      <c r="F656" s="57"/>
      <c r="G656" s="59"/>
      <c r="H656" s="57"/>
      <c r="I656" s="19"/>
      <c r="J656" s="17"/>
      <c r="K656" s="17"/>
      <c r="L656" s="17"/>
      <c r="M656" s="17"/>
      <c r="N656" s="20"/>
      <c r="O656" s="19"/>
      <c r="P656" s="50"/>
      <c r="Q656" s="17"/>
      <c r="R656" s="17"/>
      <c r="S656" s="17"/>
      <c r="T656" s="17"/>
      <c r="U656" s="17"/>
      <c r="V656" s="19"/>
      <c r="W656" s="17"/>
      <c r="X656" s="21"/>
      <c r="Y656" s="22"/>
      <c r="Z656" s="22"/>
    </row>
    <row r="657" spans="2:26" ht="15.75" customHeight="1">
      <c r="B657" s="17"/>
      <c r="C657" s="17"/>
      <c r="D657" s="17"/>
      <c r="E657" s="18"/>
      <c r="F657" s="57"/>
      <c r="G657" s="59"/>
      <c r="H657" s="57"/>
      <c r="I657" s="19"/>
      <c r="J657" s="17"/>
      <c r="K657" s="17"/>
      <c r="L657" s="17"/>
      <c r="M657" s="17"/>
      <c r="N657" s="20"/>
      <c r="O657" s="19"/>
      <c r="P657" s="50"/>
      <c r="Q657" s="17"/>
      <c r="R657" s="17"/>
      <c r="S657" s="17"/>
      <c r="T657" s="17"/>
      <c r="U657" s="17"/>
      <c r="V657" s="19"/>
      <c r="W657" s="17"/>
      <c r="X657" s="21"/>
      <c r="Y657" s="22"/>
      <c r="Z657" s="22"/>
    </row>
    <row r="658" spans="2:26" ht="15.75" customHeight="1">
      <c r="B658" s="17"/>
      <c r="C658" s="17"/>
      <c r="D658" s="17"/>
      <c r="E658" s="18"/>
      <c r="F658" s="57"/>
      <c r="G658" s="59"/>
      <c r="H658" s="57"/>
      <c r="I658" s="19"/>
      <c r="J658" s="17"/>
      <c r="K658" s="17"/>
      <c r="L658" s="17"/>
      <c r="M658" s="17"/>
      <c r="N658" s="20"/>
      <c r="O658" s="19"/>
      <c r="P658" s="50"/>
      <c r="Q658" s="17"/>
      <c r="R658" s="17"/>
      <c r="S658" s="17"/>
      <c r="T658" s="17"/>
      <c r="U658" s="17"/>
      <c r="V658" s="19"/>
      <c r="W658" s="17"/>
      <c r="X658" s="21"/>
      <c r="Y658" s="22"/>
      <c r="Z658" s="22"/>
    </row>
    <row r="659" spans="2:26" ht="15.75" customHeight="1">
      <c r="B659" s="17"/>
      <c r="C659" s="17"/>
      <c r="D659" s="17"/>
      <c r="E659" s="18"/>
      <c r="F659" s="57"/>
      <c r="G659" s="59"/>
      <c r="H659" s="57"/>
      <c r="I659" s="19"/>
      <c r="J659" s="17"/>
      <c r="K659" s="17"/>
      <c r="L659" s="17"/>
      <c r="M659" s="17"/>
      <c r="N659" s="20"/>
      <c r="O659" s="19"/>
      <c r="P659" s="50"/>
      <c r="Q659" s="17"/>
      <c r="R659" s="17"/>
      <c r="S659" s="17"/>
      <c r="T659" s="17"/>
      <c r="U659" s="17"/>
      <c r="V659" s="19"/>
      <c r="W659" s="17"/>
      <c r="X659" s="21"/>
      <c r="Y659" s="22"/>
      <c r="Z659" s="22"/>
    </row>
    <row r="660" spans="2:26" ht="15.75" customHeight="1">
      <c r="B660" s="17"/>
      <c r="C660" s="17"/>
      <c r="D660" s="17"/>
      <c r="E660" s="18"/>
      <c r="F660" s="57"/>
      <c r="G660" s="59"/>
      <c r="H660" s="57"/>
      <c r="I660" s="19"/>
      <c r="J660" s="17"/>
      <c r="K660" s="17"/>
      <c r="L660" s="17"/>
      <c r="M660" s="17"/>
      <c r="N660" s="20"/>
      <c r="O660" s="19"/>
      <c r="P660" s="50"/>
      <c r="Q660" s="17"/>
      <c r="R660" s="17"/>
      <c r="S660" s="17"/>
      <c r="T660" s="17"/>
      <c r="U660" s="17"/>
      <c r="V660" s="19"/>
      <c r="W660" s="17"/>
      <c r="X660" s="21"/>
      <c r="Y660" s="22"/>
      <c r="Z660" s="22"/>
    </row>
    <row r="661" spans="2:26" ht="15.75" customHeight="1">
      <c r="B661" s="17"/>
      <c r="C661" s="17"/>
      <c r="D661" s="17"/>
      <c r="E661" s="18"/>
      <c r="F661" s="57"/>
      <c r="G661" s="59"/>
      <c r="H661" s="57"/>
      <c r="I661" s="19"/>
      <c r="J661" s="17"/>
      <c r="K661" s="17"/>
      <c r="L661" s="17"/>
      <c r="M661" s="17"/>
      <c r="N661" s="20"/>
      <c r="O661" s="19"/>
      <c r="P661" s="50"/>
      <c r="Q661" s="17"/>
      <c r="R661" s="17"/>
      <c r="S661" s="17"/>
      <c r="T661" s="17"/>
      <c r="U661" s="17"/>
      <c r="V661" s="19"/>
      <c r="W661" s="17"/>
      <c r="X661" s="21"/>
      <c r="Y661" s="22"/>
      <c r="Z661" s="22"/>
    </row>
    <row r="662" spans="2:26" ht="15.75" customHeight="1">
      <c r="B662" s="17"/>
      <c r="C662" s="17"/>
      <c r="D662" s="17"/>
      <c r="E662" s="18"/>
      <c r="F662" s="57"/>
      <c r="G662" s="59"/>
      <c r="H662" s="57"/>
      <c r="I662" s="19"/>
      <c r="J662" s="17"/>
      <c r="K662" s="17"/>
      <c r="L662" s="17"/>
      <c r="M662" s="17"/>
      <c r="N662" s="20"/>
      <c r="O662" s="19"/>
      <c r="P662" s="50"/>
      <c r="Q662" s="17"/>
      <c r="R662" s="17"/>
      <c r="S662" s="17"/>
      <c r="T662" s="17"/>
      <c r="U662" s="17"/>
      <c r="V662" s="19"/>
      <c r="W662" s="17"/>
      <c r="X662" s="21"/>
      <c r="Y662" s="22"/>
      <c r="Z662" s="22"/>
    </row>
    <row r="663" spans="2:26" ht="15.75" customHeight="1">
      <c r="B663" s="17"/>
      <c r="C663" s="17"/>
      <c r="D663" s="17"/>
      <c r="E663" s="18"/>
      <c r="F663" s="57"/>
      <c r="G663" s="59"/>
      <c r="H663" s="57"/>
      <c r="I663" s="19"/>
      <c r="J663" s="17"/>
      <c r="K663" s="17"/>
      <c r="L663" s="17"/>
      <c r="M663" s="17"/>
      <c r="N663" s="20"/>
      <c r="O663" s="19"/>
      <c r="P663" s="50"/>
      <c r="Q663" s="17"/>
      <c r="R663" s="17"/>
      <c r="S663" s="17"/>
      <c r="T663" s="17"/>
      <c r="U663" s="17"/>
      <c r="V663" s="19"/>
      <c r="W663" s="17"/>
      <c r="X663" s="21"/>
      <c r="Y663" s="22"/>
      <c r="Z663" s="22"/>
    </row>
    <row r="664" spans="2:26" ht="15.75" customHeight="1">
      <c r="B664" s="17"/>
      <c r="C664" s="17"/>
      <c r="D664" s="17"/>
      <c r="E664" s="18"/>
      <c r="F664" s="57"/>
      <c r="G664" s="59"/>
      <c r="H664" s="57"/>
      <c r="I664" s="19"/>
      <c r="J664" s="17"/>
      <c r="K664" s="17"/>
      <c r="L664" s="17"/>
      <c r="M664" s="17"/>
      <c r="N664" s="20"/>
      <c r="O664" s="19"/>
      <c r="P664" s="50"/>
      <c r="Q664" s="17"/>
      <c r="R664" s="17"/>
      <c r="S664" s="17"/>
      <c r="T664" s="17"/>
      <c r="U664" s="17"/>
      <c r="V664" s="19"/>
      <c r="W664" s="17"/>
      <c r="X664" s="21"/>
      <c r="Y664" s="22"/>
      <c r="Z664" s="22"/>
    </row>
    <row r="665" spans="2:26" ht="15.75" customHeight="1">
      <c r="B665" s="17"/>
      <c r="C665" s="17"/>
      <c r="D665" s="17"/>
      <c r="E665" s="18"/>
      <c r="F665" s="57"/>
      <c r="G665" s="59"/>
      <c r="H665" s="57"/>
      <c r="I665" s="19"/>
      <c r="J665" s="17"/>
      <c r="K665" s="17"/>
      <c r="L665" s="17"/>
      <c r="M665" s="17"/>
      <c r="N665" s="20"/>
      <c r="O665" s="19"/>
      <c r="P665" s="50"/>
      <c r="Q665" s="17"/>
      <c r="R665" s="17"/>
      <c r="S665" s="17"/>
      <c r="T665" s="17"/>
      <c r="U665" s="17"/>
      <c r="V665" s="19"/>
      <c r="W665" s="17"/>
      <c r="X665" s="21"/>
      <c r="Y665" s="22"/>
      <c r="Z665" s="22"/>
    </row>
    <row r="666" spans="2:26" ht="15.75" customHeight="1">
      <c r="B666" s="17"/>
      <c r="C666" s="17"/>
      <c r="D666" s="17"/>
      <c r="E666" s="18"/>
      <c r="F666" s="57"/>
      <c r="G666" s="59"/>
      <c r="H666" s="57"/>
      <c r="I666" s="19"/>
      <c r="J666" s="17"/>
      <c r="K666" s="17"/>
      <c r="L666" s="17"/>
      <c r="M666" s="17"/>
      <c r="N666" s="20"/>
      <c r="O666" s="19"/>
      <c r="P666" s="50"/>
      <c r="Q666" s="17"/>
      <c r="R666" s="17"/>
      <c r="S666" s="17"/>
      <c r="T666" s="17"/>
      <c r="U666" s="17"/>
      <c r="V666" s="19"/>
      <c r="W666" s="17"/>
      <c r="X666" s="21"/>
      <c r="Y666" s="22"/>
      <c r="Z666" s="22"/>
    </row>
    <row r="667" spans="2:26" ht="15.75" customHeight="1">
      <c r="B667" s="17"/>
      <c r="C667" s="17"/>
      <c r="D667" s="17"/>
      <c r="E667" s="18"/>
      <c r="F667" s="57"/>
      <c r="G667" s="59"/>
      <c r="H667" s="57"/>
      <c r="I667" s="19"/>
      <c r="J667" s="17"/>
      <c r="K667" s="17"/>
      <c r="L667" s="17"/>
      <c r="M667" s="17"/>
      <c r="N667" s="20"/>
      <c r="O667" s="19"/>
      <c r="P667" s="50"/>
      <c r="Q667" s="17"/>
      <c r="R667" s="17"/>
      <c r="S667" s="17"/>
      <c r="T667" s="17"/>
      <c r="U667" s="17"/>
      <c r="V667" s="19"/>
      <c r="W667" s="17"/>
      <c r="X667" s="21"/>
      <c r="Y667" s="22"/>
      <c r="Z667" s="22"/>
    </row>
    <row r="668" spans="2:26" ht="15.75" customHeight="1">
      <c r="B668" s="17"/>
      <c r="C668" s="17"/>
      <c r="D668" s="17"/>
      <c r="E668" s="18"/>
      <c r="F668" s="57"/>
      <c r="G668" s="59"/>
      <c r="H668" s="57"/>
      <c r="I668" s="19"/>
      <c r="J668" s="17"/>
      <c r="K668" s="17"/>
      <c r="L668" s="17"/>
      <c r="M668" s="17"/>
      <c r="N668" s="20"/>
      <c r="O668" s="19"/>
      <c r="P668" s="50"/>
      <c r="Q668" s="17"/>
      <c r="R668" s="17"/>
      <c r="S668" s="17"/>
      <c r="T668" s="17"/>
      <c r="U668" s="17"/>
      <c r="V668" s="19"/>
      <c r="W668" s="17"/>
      <c r="X668" s="21"/>
      <c r="Y668" s="22"/>
      <c r="Z668" s="22"/>
    </row>
    <row r="669" spans="2:26" ht="15.75" customHeight="1">
      <c r="B669" s="17"/>
      <c r="C669" s="17"/>
      <c r="D669" s="17"/>
      <c r="E669" s="18"/>
      <c r="F669" s="57"/>
      <c r="G669" s="59"/>
      <c r="H669" s="57"/>
      <c r="I669" s="19"/>
      <c r="J669" s="17"/>
      <c r="K669" s="17"/>
      <c r="L669" s="17"/>
      <c r="M669" s="17"/>
      <c r="N669" s="20"/>
      <c r="O669" s="19"/>
      <c r="P669" s="50"/>
      <c r="Q669" s="17"/>
      <c r="R669" s="17"/>
      <c r="S669" s="17"/>
      <c r="T669" s="17"/>
      <c r="U669" s="17"/>
      <c r="V669" s="19"/>
      <c r="W669" s="17"/>
      <c r="X669" s="21"/>
      <c r="Y669" s="22"/>
      <c r="Z669" s="22"/>
    </row>
    <row r="670" spans="2:26" ht="15.75" customHeight="1">
      <c r="B670" s="17"/>
      <c r="C670" s="17"/>
      <c r="D670" s="17"/>
      <c r="E670" s="18"/>
      <c r="F670" s="57"/>
      <c r="G670" s="59"/>
      <c r="H670" s="57"/>
      <c r="I670" s="19"/>
      <c r="J670" s="17"/>
      <c r="K670" s="17"/>
      <c r="L670" s="17"/>
      <c r="M670" s="17"/>
      <c r="N670" s="20"/>
      <c r="O670" s="19"/>
      <c r="P670" s="50"/>
      <c r="Q670" s="17"/>
      <c r="R670" s="17"/>
      <c r="S670" s="17"/>
      <c r="T670" s="17"/>
      <c r="U670" s="17"/>
      <c r="V670" s="19"/>
      <c r="W670" s="17"/>
      <c r="X670" s="21"/>
      <c r="Y670" s="22"/>
      <c r="Z670" s="22"/>
    </row>
    <row r="671" spans="2:26" ht="15.75" customHeight="1">
      <c r="B671" s="17"/>
      <c r="C671" s="17"/>
      <c r="D671" s="17"/>
      <c r="E671" s="18"/>
      <c r="F671" s="57"/>
      <c r="G671" s="59"/>
      <c r="H671" s="57"/>
      <c r="I671" s="19"/>
      <c r="J671" s="17"/>
      <c r="K671" s="17"/>
      <c r="L671" s="17"/>
      <c r="M671" s="17"/>
      <c r="N671" s="20"/>
      <c r="O671" s="19"/>
      <c r="P671" s="50"/>
      <c r="Q671" s="17"/>
      <c r="R671" s="17"/>
      <c r="S671" s="17"/>
      <c r="T671" s="17"/>
      <c r="U671" s="17"/>
      <c r="V671" s="19"/>
      <c r="W671" s="17"/>
      <c r="X671" s="21"/>
      <c r="Y671" s="22"/>
      <c r="Z671" s="22"/>
    </row>
    <row r="672" spans="2:26" ht="15.75" customHeight="1">
      <c r="B672" s="17"/>
      <c r="C672" s="17"/>
      <c r="D672" s="17"/>
      <c r="E672" s="18"/>
      <c r="F672" s="57"/>
      <c r="G672" s="59"/>
      <c r="H672" s="57"/>
      <c r="I672" s="19"/>
      <c r="J672" s="17"/>
      <c r="K672" s="17"/>
      <c r="L672" s="17"/>
      <c r="M672" s="17"/>
      <c r="N672" s="20"/>
      <c r="O672" s="19"/>
      <c r="P672" s="50"/>
      <c r="Q672" s="17"/>
      <c r="R672" s="17"/>
      <c r="S672" s="17"/>
      <c r="T672" s="17"/>
      <c r="U672" s="17"/>
      <c r="V672" s="19"/>
      <c r="W672" s="17"/>
      <c r="X672" s="21"/>
      <c r="Y672" s="22"/>
      <c r="Z672" s="22"/>
    </row>
    <row r="673" spans="2:26" ht="15.75" customHeight="1">
      <c r="B673" s="17"/>
      <c r="C673" s="17"/>
      <c r="D673" s="17"/>
      <c r="E673" s="18"/>
      <c r="F673" s="57"/>
      <c r="G673" s="59"/>
      <c r="H673" s="57"/>
      <c r="I673" s="19"/>
      <c r="J673" s="17"/>
      <c r="K673" s="17"/>
      <c r="L673" s="17"/>
      <c r="M673" s="17"/>
      <c r="N673" s="20"/>
      <c r="O673" s="19"/>
      <c r="P673" s="50"/>
      <c r="Q673" s="17"/>
      <c r="R673" s="17"/>
      <c r="S673" s="17"/>
      <c r="T673" s="17"/>
      <c r="U673" s="17"/>
      <c r="V673" s="19"/>
      <c r="W673" s="17"/>
      <c r="X673" s="21"/>
      <c r="Y673" s="22"/>
      <c r="Z673" s="22"/>
    </row>
    <row r="674" spans="2:26" ht="15.75" customHeight="1">
      <c r="B674" s="17"/>
      <c r="C674" s="17"/>
      <c r="D674" s="17"/>
      <c r="E674" s="18"/>
      <c r="F674" s="57"/>
      <c r="G674" s="59"/>
      <c r="H674" s="57"/>
      <c r="I674" s="19"/>
      <c r="J674" s="17"/>
      <c r="K674" s="17"/>
      <c r="L674" s="17"/>
      <c r="M674" s="17"/>
      <c r="N674" s="20"/>
      <c r="O674" s="19"/>
      <c r="P674" s="50"/>
      <c r="Q674" s="17"/>
      <c r="R674" s="17"/>
      <c r="S674" s="17"/>
      <c r="T674" s="17"/>
      <c r="U674" s="17"/>
      <c r="V674" s="19"/>
      <c r="W674" s="17"/>
      <c r="X674" s="21"/>
      <c r="Y674" s="22"/>
      <c r="Z674" s="22"/>
    </row>
    <row r="675" spans="2:26" ht="15.75" customHeight="1">
      <c r="B675" s="17"/>
      <c r="C675" s="17"/>
      <c r="D675" s="17"/>
      <c r="E675" s="18"/>
      <c r="F675" s="57"/>
      <c r="G675" s="59"/>
      <c r="H675" s="57"/>
      <c r="I675" s="19"/>
      <c r="J675" s="17"/>
      <c r="K675" s="17"/>
      <c r="L675" s="17"/>
      <c r="M675" s="17"/>
      <c r="N675" s="20"/>
      <c r="O675" s="19"/>
      <c r="P675" s="50"/>
      <c r="Q675" s="17"/>
      <c r="R675" s="17"/>
      <c r="S675" s="17"/>
      <c r="T675" s="17"/>
      <c r="U675" s="17"/>
      <c r="V675" s="19"/>
      <c r="W675" s="17"/>
      <c r="X675" s="21"/>
      <c r="Y675" s="22"/>
      <c r="Z675" s="22"/>
    </row>
    <row r="676" spans="2:26" ht="15.75" customHeight="1">
      <c r="B676" s="17"/>
      <c r="C676" s="17"/>
      <c r="D676" s="17"/>
      <c r="E676" s="18"/>
      <c r="F676" s="57"/>
      <c r="G676" s="59"/>
      <c r="H676" s="57"/>
      <c r="I676" s="19"/>
      <c r="J676" s="17"/>
      <c r="K676" s="17"/>
      <c r="L676" s="17"/>
      <c r="M676" s="17"/>
      <c r="N676" s="20"/>
      <c r="O676" s="19"/>
      <c r="P676" s="50"/>
      <c r="Q676" s="17"/>
      <c r="R676" s="17"/>
      <c r="S676" s="17"/>
      <c r="T676" s="17"/>
      <c r="U676" s="17"/>
      <c r="V676" s="19"/>
      <c r="W676" s="17"/>
      <c r="X676" s="21"/>
      <c r="Y676" s="22"/>
      <c r="Z676" s="22"/>
    </row>
    <row r="677" spans="2:26" ht="15.75" customHeight="1">
      <c r="B677" s="17"/>
      <c r="C677" s="17"/>
      <c r="D677" s="17"/>
      <c r="E677" s="18"/>
      <c r="F677" s="57"/>
      <c r="G677" s="59"/>
      <c r="H677" s="57"/>
      <c r="I677" s="19"/>
      <c r="J677" s="17"/>
      <c r="K677" s="17"/>
      <c r="L677" s="17"/>
      <c r="M677" s="17"/>
      <c r="N677" s="20"/>
      <c r="O677" s="19"/>
      <c r="P677" s="50"/>
      <c r="Q677" s="17"/>
      <c r="R677" s="17"/>
      <c r="S677" s="17"/>
      <c r="T677" s="17"/>
      <c r="U677" s="17"/>
      <c r="V677" s="19"/>
      <c r="W677" s="17"/>
      <c r="X677" s="21"/>
      <c r="Y677" s="22"/>
      <c r="Z677" s="22"/>
    </row>
    <row r="678" spans="2:26" ht="15.75" customHeight="1">
      <c r="B678" s="17"/>
      <c r="C678" s="17"/>
      <c r="D678" s="17"/>
      <c r="E678" s="18"/>
      <c r="F678" s="57"/>
      <c r="G678" s="59"/>
      <c r="H678" s="57"/>
      <c r="I678" s="19"/>
      <c r="J678" s="17"/>
      <c r="K678" s="17"/>
      <c r="L678" s="17"/>
      <c r="M678" s="17"/>
      <c r="N678" s="20"/>
      <c r="O678" s="19"/>
      <c r="P678" s="50"/>
      <c r="Q678" s="17"/>
      <c r="R678" s="17"/>
      <c r="S678" s="17"/>
      <c r="T678" s="17"/>
      <c r="U678" s="17"/>
      <c r="V678" s="19"/>
      <c r="W678" s="17"/>
      <c r="X678" s="21"/>
      <c r="Y678" s="22"/>
      <c r="Z678" s="22"/>
    </row>
    <row r="679" spans="2:26" ht="15.75" customHeight="1">
      <c r="B679" s="17"/>
      <c r="C679" s="17"/>
      <c r="D679" s="17"/>
      <c r="E679" s="18"/>
      <c r="F679" s="57"/>
      <c r="G679" s="59"/>
      <c r="H679" s="57"/>
      <c r="I679" s="19"/>
      <c r="J679" s="17"/>
      <c r="K679" s="17"/>
      <c r="L679" s="17"/>
      <c r="M679" s="17"/>
      <c r="N679" s="20"/>
      <c r="O679" s="19"/>
      <c r="P679" s="50"/>
      <c r="Q679" s="17"/>
      <c r="R679" s="17"/>
      <c r="S679" s="17"/>
      <c r="T679" s="17"/>
      <c r="U679" s="17"/>
      <c r="V679" s="19"/>
      <c r="W679" s="17"/>
      <c r="X679" s="21"/>
      <c r="Y679" s="22"/>
      <c r="Z679" s="22"/>
    </row>
    <row r="680" spans="2:26" ht="15.75" customHeight="1">
      <c r="B680" s="17"/>
      <c r="C680" s="17"/>
      <c r="D680" s="17"/>
      <c r="E680" s="18"/>
      <c r="F680" s="57"/>
      <c r="G680" s="59"/>
      <c r="H680" s="57"/>
      <c r="I680" s="19"/>
      <c r="J680" s="17"/>
      <c r="K680" s="17"/>
      <c r="L680" s="17"/>
      <c r="M680" s="17"/>
      <c r="N680" s="20"/>
      <c r="O680" s="19"/>
      <c r="P680" s="50"/>
      <c r="Q680" s="17"/>
      <c r="R680" s="17"/>
      <c r="S680" s="17"/>
      <c r="T680" s="17"/>
      <c r="U680" s="17"/>
      <c r="V680" s="19"/>
      <c r="W680" s="17"/>
      <c r="X680" s="21"/>
      <c r="Y680" s="22"/>
      <c r="Z680" s="22"/>
    </row>
    <row r="681" spans="2:26" ht="15.75" customHeight="1">
      <c r="B681" s="17"/>
      <c r="C681" s="17"/>
      <c r="D681" s="17"/>
      <c r="E681" s="18"/>
      <c r="F681" s="57"/>
      <c r="G681" s="59"/>
      <c r="H681" s="57"/>
      <c r="I681" s="19"/>
      <c r="J681" s="17"/>
      <c r="K681" s="17"/>
      <c r="L681" s="17"/>
      <c r="M681" s="17"/>
      <c r="N681" s="20"/>
      <c r="O681" s="19"/>
      <c r="P681" s="50"/>
      <c r="Q681" s="17"/>
      <c r="R681" s="17"/>
      <c r="S681" s="17"/>
      <c r="T681" s="17"/>
      <c r="U681" s="17"/>
      <c r="V681" s="19"/>
      <c r="W681" s="17"/>
      <c r="X681" s="21"/>
      <c r="Y681" s="22"/>
      <c r="Z681" s="22"/>
    </row>
    <row r="682" spans="2:26" ht="15.75" customHeight="1">
      <c r="B682" s="17"/>
      <c r="C682" s="17"/>
      <c r="D682" s="17"/>
      <c r="E682" s="18"/>
      <c r="F682" s="57"/>
      <c r="G682" s="59"/>
      <c r="H682" s="57"/>
      <c r="I682" s="19"/>
      <c r="J682" s="17"/>
      <c r="K682" s="17"/>
      <c r="L682" s="17"/>
      <c r="M682" s="17"/>
      <c r="N682" s="20"/>
      <c r="O682" s="19"/>
      <c r="P682" s="50"/>
      <c r="Q682" s="17"/>
      <c r="R682" s="17"/>
      <c r="S682" s="17"/>
      <c r="T682" s="17"/>
      <c r="U682" s="17"/>
      <c r="V682" s="19"/>
      <c r="W682" s="17"/>
      <c r="X682" s="21"/>
      <c r="Y682" s="22"/>
      <c r="Z682" s="22"/>
    </row>
    <row r="683" spans="2:26" ht="15.75" customHeight="1">
      <c r="B683" s="17"/>
      <c r="C683" s="17"/>
      <c r="D683" s="17"/>
      <c r="E683" s="18"/>
      <c r="F683" s="57"/>
      <c r="G683" s="59"/>
      <c r="H683" s="57"/>
      <c r="I683" s="19"/>
      <c r="J683" s="17"/>
      <c r="K683" s="17"/>
      <c r="L683" s="17"/>
      <c r="M683" s="17"/>
      <c r="N683" s="20"/>
      <c r="O683" s="19"/>
      <c r="P683" s="50"/>
      <c r="Q683" s="17"/>
      <c r="R683" s="17"/>
      <c r="S683" s="17"/>
      <c r="T683" s="17"/>
      <c r="U683" s="17"/>
      <c r="V683" s="19"/>
      <c r="W683" s="17"/>
      <c r="X683" s="21"/>
      <c r="Y683" s="22"/>
      <c r="Z683" s="22"/>
    </row>
    <row r="684" spans="2:26" ht="15.75" customHeight="1">
      <c r="B684" s="17"/>
      <c r="C684" s="17"/>
      <c r="D684" s="17"/>
      <c r="E684" s="18"/>
      <c r="F684" s="57"/>
      <c r="G684" s="59"/>
      <c r="H684" s="57"/>
      <c r="I684" s="19"/>
      <c r="J684" s="17"/>
      <c r="K684" s="17"/>
      <c r="L684" s="17"/>
      <c r="M684" s="17"/>
      <c r="N684" s="20"/>
      <c r="O684" s="19"/>
      <c r="P684" s="50"/>
      <c r="Q684" s="17"/>
      <c r="R684" s="17"/>
      <c r="S684" s="17"/>
      <c r="T684" s="17"/>
      <c r="U684" s="17"/>
      <c r="V684" s="19"/>
      <c r="W684" s="17"/>
      <c r="X684" s="21"/>
      <c r="Y684" s="22"/>
      <c r="Z684" s="22"/>
    </row>
    <row r="685" spans="2:26" ht="15.75" customHeight="1">
      <c r="B685" s="17"/>
      <c r="C685" s="17"/>
      <c r="D685" s="17"/>
      <c r="E685" s="18"/>
      <c r="F685" s="57"/>
      <c r="G685" s="59"/>
      <c r="H685" s="57"/>
      <c r="I685" s="19"/>
      <c r="J685" s="17"/>
      <c r="K685" s="17"/>
      <c r="L685" s="17"/>
      <c r="M685" s="17"/>
      <c r="N685" s="20"/>
      <c r="O685" s="19"/>
      <c r="P685" s="50"/>
      <c r="Q685" s="17"/>
      <c r="R685" s="17"/>
      <c r="S685" s="17"/>
      <c r="T685" s="17"/>
      <c r="U685" s="17"/>
      <c r="V685" s="19"/>
      <c r="W685" s="17"/>
      <c r="X685" s="21"/>
      <c r="Y685" s="22"/>
      <c r="Z685" s="22"/>
    </row>
    <row r="686" spans="2:26" ht="15.75" customHeight="1">
      <c r="B686" s="17"/>
      <c r="C686" s="17"/>
      <c r="D686" s="17"/>
      <c r="E686" s="18"/>
      <c r="F686" s="57"/>
      <c r="G686" s="59"/>
      <c r="H686" s="57"/>
      <c r="I686" s="19"/>
      <c r="J686" s="17"/>
      <c r="K686" s="17"/>
      <c r="L686" s="17"/>
      <c r="M686" s="17"/>
      <c r="N686" s="20"/>
      <c r="O686" s="19"/>
      <c r="P686" s="50"/>
      <c r="Q686" s="17"/>
      <c r="R686" s="17"/>
      <c r="S686" s="17"/>
      <c r="T686" s="17"/>
      <c r="U686" s="17"/>
      <c r="V686" s="19"/>
      <c r="W686" s="17"/>
      <c r="X686" s="21"/>
      <c r="Y686" s="22"/>
      <c r="Z686" s="22"/>
    </row>
    <row r="687" spans="2:26" ht="15.75" customHeight="1">
      <c r="B687" s="17"/>
      <c r="C687" s="17"/>
      <c r="D687" s="17"/>
      <c r="E687" s="18"/>
      <c r="F687" s="57"/>
      <c r="G687" s="59"/>
      <c r="H687" s="57"/>
      <c r="I687" s="19"/>
      <c r="J687" s="17"/>
      <c r="K687" s="17"/>
      <c r="L687" s="17"/>
      <c r="M687" s="17"/>
      <c r="N687" s="20"/>
      <c r="O687" s="19"/>
      <c r="P687" s="50"/>
      <c r="Q687" s="17"/>
      <c r="R687" s="17"/>
      <c r="S687" s="17"/>
      <c r="T687" s="17"/>
      <c r="U687" s="17"/>
      <c r="V687" s="19"/>
      <c r="W687" s="17"/>
      <c r="X687" s="21"/>
      <c r="Y687" s="22"/>
      <c r="Z687" s="22"/>
    </row>
    <row r="688" spans="2:26" ht="15.75" customHeight="1">
      <c r="B688" s="17"/>
      <c r="C688" s="17"/>
      <c r="D688" s="17"/>
      <c r="E688" s="18"/>
      <c r="F688" s="57"/>
      <c r="G688" s="59"/>
      <c r="H688" s="57"/>
      <c r="I688" s="19"/>
      <c r="J688" s="17"/>
      <c r="K688" s="17"/>
      <c r="L688" s="17"/>
      <c r="M688" s="17"/>
      <c r="N688" s="20"/>
      <c r="O688" s="19"/>
      <c r="P688" s="50"/>
      <c r="Q688" s="17"/>
      <c r="R688" s="17"/>
      <c r="S688" s="17"/>
      <c r="T688" s="17"/>
      <c r="U688" s="17"/>
      <c r="V688" s="19"/>
      <c r="W688" s="17"/>
      <c r="X688" s="21"/>
      <c r="Y688" s="22"/>
      <c r="Z688" s="22"/>
    </row>
    <row r="689" spans="2:26" ht="15.75" customHeight="1">
      <c r="B689" s="17"/>
      <c r="C689" s="17"/>
      <c r="D689" s="17"/>
      <c r="E689" s="18"/>
      <c r="F689" s="57"/>
      <c r="G689" s="59"/>
      <c r="H689" s="57"/>
      <c r="I689" s="19"/>
      <c r="J689" s="17"/>
      <c r="K689" s="17"/>
      <c r="L689" s="17"/>
      <c r="M689" s="17"/>
      <c r="N689" s="20"/>
      <c r="O689" s="19"/>
      <c r="P689" s="50"/>
      <c r="Q689" s="17"/>
      <c r="R689" s="17"/>
      <c r="S689" s="17"/>
      <c r="T689" s="17"/>
      <c r="U689" s="17"/>
      <c r="V689" s="19"/>
      <c r="W689" s="17"/>
      <c r="X689" s="21"/>
      <c r="Y689" s="22"/>
      <c r="Z689" s="22"/>
    </row>
    <row r="690" spans="2:26" ht="15.75" customHeight="1">
      <c r="B690" s="17"/>
      <c r="C690" s="17"/>
      <c r="D690" s="17"/>
      <c r="E690" s="18"/>
      <c r="F690" s="57"/>
      <c r="G690" s="59"/>
      <c r="H690" s="57"/>
      <c r="I690" s="19"/>
      <c r="J690" s="17"/>
      <c r="K690" s="17"/>
      <c r="L690" s="17"/>
      <c r="M690" s="17"/>
      <c r="N690" s="20"/>
      <c r="O690" s="19"/>
      <c r="P690" s="50"/>
      <c r="Q690" s="17"/>
      <c r="R690" s="17"/>
      <c r="S690" s="17"/>
      <c r="T690" s="17"/>
      <c r="U690" s="17"/>
      <c r="V690" s="19"/>
      <c r="W690" s="17"/>
      <c r="X690" s="21"/>
      <c r="Y690" s="22"/>
      <c r="Z690" s="22"/>
    </row>
    <row r="691" spans="2:26" ht="15.75" customHeight="1">
      <c r="B691" s="17"/>
      <c r="C691" s="17"/>
      <c r="D691" s="17"/>
      <c r="E691" s="18"/>
      <c r="F691" s="57"/>
      <c r="G691" s="59"/>
      <c r="H691" s="57"/>
      <c r="I691" s="19"/>
      <c r="J691" s="17"/>
      <c r="K691" s="17"/>
      <c r="L691" s="17"/>
      <c r="M691" s="17"/>
      <c r="N691" s="20"/>
      <c r="O691" s="19"/>
      <c r="P691" s="50"/>
      <c r="Q691" s="17"/>
      <c r="R691" s="17"/>
      <c r="S691" s="17"/>
      <c r="T691" s="17"/>
      <c r="U691" s="17"/>
      <c r="V691" s="19"/>
      <c r="W691" s="17"/>
      <c r="X691" s="21"/>
      <c r="Y691" s="22"/>
      <c r="Z691" s="22"/>
    </row>
    <row r="692" spans="2:26" ht="15.75" customHeight="1">
      <c r="B692" s="17"/>
      <c r="C692" s="17"/>
      <c r="D692" s="17"/>
      <c r="E692" s="18"/>
      <c r="F692" s="57"/>
      <c r="G692" s="59"/>
      <c r="H692" s="57"/>
      <c r="I692" s="19"/>
      <c r="J692" s="17"/>
      <c r="K692" s="17"/>
      <c r="L692" s="17"/>
      <c r="M692" s="17"/>
      <c r="N692" s="20"/>
      <c r="O692" s="19"/>
      <c r="P692" s="50"/>
      <c r="Q692" s="17"/>
      <c r="R692" s="17"/>
      <c r="S692" s="17"/>
      <c r="T692" s="17"/>
      <c r="U692" s="17"/>
      <c r="V692" s="19"/>
      <c r="W692" s="17"/>
      <c r="X692" s="21"/>
      <c r="Y692" s="22"/>
      <c r="Z692" s="22"/>
    </row>
    <row r="693" spans="2:26" ht="15.75" customHeight="1">
      <c r="B693" s="17"/>
      <c r="C693" s="17"/>
      <c r="D693" s="17"/>
      <c r="E693" s="18"/>
      <c r="F693" s="57"/>
      <c r="G693" s="59"/>
      <c r="H693" s="57"/>
      <c r="I693" s="19"/>
      <c r="J693" s="17"/>
      <c r="K693" s="17"/>
      <c r="L693" s="17"/>
      <c r="M693" s="17"/>
      <c r="N693" s="20"/>
      <c r="O693" s="19"/>
      <c r="P693" s="50"/>
      <c r="Q693" s="17"/>
      <c r="R693" s="17"/>
      <c r="S693" s="17"/>
      <c r="T693" s="17"/>
      <c r="U693" s="17"/>
      <c r="V693" s="19"/>
      <c r="W693" s="17"/>
      <c r="X693" s="21"/>
      <c r="Y693" s="22"/>
      <c r="Z693" s="22"/>
    </row>
    <row r="694" spans="2:26" ht="15.75" customHeight="1">
      <c r="B694" s="17"/>
      <c r="C694" s="17"/>
      <c r="D694" s="17"/>
      <c r="E694" s="18"/>
      <c r="F694" s="57"/>
      <c r="G694" s="59"/>
      <c r="H694" s="57"/>
      <c r="I694" s="19"/>
      <c r="J694" s="17"/>
      <c r="K694" s="17"/>
      <c r="L694" s="17"/>
      <c r="M694" s="17"/>
      <c r="N694" s="20"/>
      <c r="O694" s="19"/>
      <c r="P694" s="50"/>
      <c r="Q694" s="17"/>
      <c r="R694" s="17"/>
      <c r="S694" s="17"/>
      <c r="T694" s="17"/>
      <c r="U694" s="17"/>
      <c r="V694" s="19"/>
      <c r="W694" s="17"/>
      <c r="X694" s="21"/>
      <c r="Y694" s="22"/>
      <c r="Z694" s="22"/>
    </row>
    <row r="695" spans="2:26" ht="15.75" customHeight="1">
      <c r="B695" s="17"/>
      <c r="C695" s="17"/>
      <c r="D695" s="17"/>
      <c r="E695" s="18"/>
      <c r="F695" s="57"/>
      <c r="G695" s="59"/>
      <c r="H695" s="57"/>
      <c r="I695" s="19"/>
      <c r="J695" s="17"/>
      <c r="K695" s="17"/>
      <c r="L695" s="17"/>
      <c r="M695" s="17"/>
      <c r="N695" s="20"/>
      <c r="O695" s="19"/>
      <c r="P695" s="50"/>
      <c r="Q695" s="17"/>
      <c r="R695" s="17"/>
      <c r="S695" s="17"/>
      <c r="T695" s="17"/>
      <c r="U695" s="17"/>
      <c r="V695" s="19"/>
      <c r="W695" s="17"/>
      <c r="X695" s="21"/>
      <c r="Y695" s="22"/>
      <c r="Z695" s="22"/>
    </row>
    <row r="696" spans="2:26" ht="15.75" customHeight="1">
      <c r="B696" s="17"/>
      <c r="C696" s="17"/>
      <c r="D696" s="17"/>
      <c r="E696" s="18"/>
      <c r="F696" s="57"/>
      <c r="G696" s="59"/>
      <c r="H696" s="57"/>
      <c r="I696" s="19"/>
      <c r="J696" s="17"/>
      <c r="K696" s="17"/>
      <c r="L696" s="17"/>
      <c r="M696" s="17"/>
      <c r="N696" s="20"/>
      <c r="O696" s="19"/>
      <c r="P696" s="50"/>
      <c r="Q696" s="17"/>
      <c r="R696" s="17"/>
      <c r="S696" s="17"/>
      <c r="T696" s="17"/>
      <c r="U696" s="17"/>
      <c r="V696" s="19"/>
      <c r="W696" s="17"/>
      <c r="X696" s="21"/>
      <c r="Y696" s="22"/>
      <c r="Z696" s="22"/>
    </row>
    <row r="697" spans="2:26" ht="15.75" customHeight="1">
      <c r="B697" s="17"/>
      <c r="C697" s="17"/>
      <c r="D697" s="17"/>
      <c r="E697" s="18"/>
      <c r="F697" s="57"/>
      <c r="G697" s="59"/>
      <c r="H697" s="57"/>
      <c r="I697" s="19"/>
      <c r="J697" s="17"/>
      <c r="K697" s="17"/>
      <c r="L697" s="17"/>
      <c r="M697" s="17"/>
      <c r="N697" s="20"/>
      <c r="O697" s="19"/>
      <c r="P697" s="50"/>
      <c r="Q697" s="17"/>
      <c r="R697" s="17"/>
      <c r="S697" s="17"/>
      <c r="T697" s="17"/>
      <c r="U697" s="17"/>
      <c r="V697" s="19"/>
      <c r="W697" s="17"/>
      <c r="X697" s="21"/>
      <c r="Y697" s="22"/>
      <c r="Z697" s="22"/>
    </row>
    <row r="698" spans="2:26" ht="15.75" customHeight="1">
      <c r="B698" s="17"/>
      <c r="C698" s="17"/>
      <c r="D698" s="17"/>
      <c r="E698" s="18"/>
      <c r="F698" s="57"/>
      <c r="G698" s="59"/>
      <c r="H698" s="57"/>
      <c r="I698" s="19"/>
      <c r="J698" s="17"/>
      <c r="K698" s="17"/>
      <c r="L698" s="17"/>
      <c r="M698" s="17"/>
      <c r="N698" s="20"/>
      <c r="O698" s="19"/>
      <c r="P698" s="50"/>
      <c r="Q698" s="17"/>
      <c r="R698" s="17"/>
      <c r="S698" s="17"/>
      <c r="T698" s="17"/>
      <c r="U698" s="17"/>
      <c r="V698" s="19"/>
      <c r="W698" s="17"/>
      <c r="X698" s="21"/>
      <c r="Y698" s="22"/>
      <c r="Z698" s="22"/>
    </row>
    <row r="699" spans="2:26" ht="15.75" customHeight="1">
      <c r="B699" s="17"/>
      <c r="C699" s="17"/>
      <c r="D699" s="17"/>
      <c r="E699" s="18"/>
      <c r="F699" s="57"/>
      <c r="G699" s="59"/>
      <c r="H699" s="57"/>
      <c r="I699" s="19"/>
      <c r="J699" s="17"/>
      <c r="K699" s="17"/>
      <c r="L699" s="17"/>
      <c r="M699" s="17"/>
      <c r="N699" s="20"/>
      <c r="O699" s="19"/>
      <c r="P699" s="50"/>
      <c r="Q699" s="17"/>
      <c r="R699" s="17"/>
      <c r="S699" s="17"/>
      <c r="T699" s="17"/>
      <c r="U699" s="17"/>
      <c r="V699" s="19"/>
      <c r="W699" s="17"/>
      <c r="X699" s="21"/>
      <c r="Y699" s="22"/>
      <c r="Z699" s="22"/>
    </row>
    <row r="700" spans="2:26" ht="15.75" customHeight="1">
      <c r="B700" s="17"/>
      <c r="C700" s="17"/>
      <c r="D700" s="17"/>
      <c r="E700" s="18"/>
      <c r="F700" s="57"/>
      <c r="G700" s="59"/>
      <c r="H700" s="57"/>
      <c r="I700" s="19"/>
      <c r="J700" s="17"/>
      <c r="K700" s="17"/>
      <c r="L700" s="17"/>
      <c r="M700" s="17"/>
      <c r="N700" s="20"/>
      <c r="O700" s="19"/>
      <c r="P700" s="50"/>
      <c r="Q700" s="17"/>
      <c r="R700" s="17"/>
      <c r="S700" s="17"/>
      <c r="T700" s="17"/>
      <c r="U700" s="17"/>
      <c r="V700" s="19"/>
      <c r="W700" s="17"/>
      <c r="X700" s="21"/>
      <c r="Y700" s="22"/>
      <c r="Z700" s="22"/>
    </row>
    <row r="701" spans="2:26" ht="15.75" customHeight="1">
      <c r="B701" s="17"/>
      <c r="C701" s="17"/>
      <c r="D701" s="17"/>
      <c r="E701" s="18"/>
      <c r="F701" s="57"/>
      <c r="G701" s="59"/>
      <c r="H701" s="57"/>
      <c r="I701" s="19"/>
      <c r="J701" s="17"/>
      <c r="K701" s="17"/>
      <c r="L701" s="17"/>
      <c r="M701" s="17"/>
      <c r="N701" s="20"/>
      <c r="O701" s="19"/>
      <c r="P701" s="50"/>
      <c r="Q701" s="17"/>
      <c r="R701" s="17"/>
      <c r="S701" s="17"/>
      <c r="T701" s="17"/>
      <c r="U701" s="17"/>
      <c r="V701" s="19"/>
      <c r="W701" s="17"/>
      <c r="X701" s="21"/>
      <c r="Y701" s="22"/>
      <c r="Z701" s="22"/>
    </row>
    <row r="702" spans="2:26" ht="15.75" customHeight="1">
      <c r="B702" s="17"/>
      <c r="C702" s="17"/>
      <c r="D702" s="17"/>
      <c r="E702" s="18"/>
      <c r="F702" s="57"/>
      <c r="G702" s="59"/>
      <c r="H702" s="57"/>
      <c r="I702" s="19"/>
      <c r="J702" s="17"/>
      <c r="K702" s="17"/>
      <c r="L702" s="17"/>
      <c r="M702" s="17"/>
      <c r="N702" s="20"/>
      <c r="O702" s="19"/>
      <c r="P702" s="50"/>
      <c r="Q702" s="17"/>
      <c r="R702" s="17"/>
      <c r="S702" s="17"/>
      <c r="T702" s="17"/>
      <c r="U702" s="17"/>
      <c r="V702" s="19"/>
      <c r="W702" s="17"/>
      <c r="X702" s="21"/>
      <c r="Y702" s="22"/>
      <c r="Z702" s="22"/>
    </row>
    <row r="703" spans="2:26" ht="15.75" customHeight="1">
      <c r="B703" s="17"/>
      <c r="C703" s="17"/>
      <c r="D703" s="17"/>
      <c r="E703" s="18"/>
      <c r="F703" s="57"/>
      <c r="G703" s="59"/>
      <c r="H703" s="57"/>
      <c r="I703" s="19"/>
      <c r="J703" s="17"/>
      <c r="K703" s="17"/>
      <c r="L703" s="17"/>
      <c r="M703" s="17"/>
      <c r="N703" s="20"/>
      <c r="O703" s="19"/>
      <c r="P703" s="50"/>
      <c r="Q703" s="17"/>
      <c r="R703" s="17"/>
      <c r="S703" s="17"/>
      <c r="T703" s="17"/>
      <c r="U703" s="17"/>
      <c r="V703" s="19"/>
      <c r="W703" s="17"/>
      <c r="X703" s="21"/>
      <c r="Y703" s="22"/>
      <c r="Z703" s="22"/>
    </row>
    <row r="704" spans="2:26" ht="15.75" customHeight="1">
      <c r="B704" s="17"/>
      <c r="C704" s="17"/>
      <c r="D704" s="17"/>
      <c r="E704" s="18"/>
      <c r="F704" s="57"/>
      <c r="G704" s="59"/>
      <c r="H704" s="57"/>
      <c r="I704" s="19"/>
      <c r="J704" s="17"/>
      <c r="K704" s="17"/>
      <c r="L704" s="17"/>
      <c r="M704" s="17"/>
      <c r="N704" s="20"/>
      <c r="O704" s="19"/>
      <c r="P704" s="50"/>
      <c r="Q704" s="17"/>
      <c r="R704" s="17"/>
      <c r="S704" s="17"/>
      <c r="T704" s="17"/>
      <c r="U704" s="17"/>
      <c r="V704" s="19"/>
      <c r="W704" s="17"/>
      <c r="X704" s="21"/>
      <c r="Y704" s="22"/>
      <c r="Z704" s="22"/>
    </row>
    <row r="705" spans="2:26" ht="15.75" customHeight="1">
      <c r="B705" s="17"/>
      <c r="C705" s="17"/>
      <c r="D705" s="17"/>
      <c r="E705" s="18"/>
      <c r="F705" s="57"/>
      <c r="G705" s="59"/>
      <c r="H705" s="57"/>
      <c r="I705" s="19"/>
      <c r="J705" s="17"/>
      <c r="K705" s="17"/>
      <c r="L705" s="17"/>
      <c r="M705" s="17"/>
      <c r="N705" s="20"/>
      <c r="O705" s="19"/>
      <c r="P705" s="50"/>
      <c r="Q705" s="17"/>
      <c r="R705" s="17"/>
      <c r="S705" s="17"/>
      <c r="T705" s="17"/>
      <c r="U705" s="17"/>
      <c r="V705" s="19"/>
      <c r="W705" s="17"/>
      <c r="X705" s="21"/>
      <c r="Y705" s="22"/>
      <c r="Z705" s="22"/>
    </row>
    <row r="706" spans="2:26" ht="15.75" customHeight="1">
      <c r="B706" s="17"/>
      <c r="C706" s="17"/>
      <c r="D706" s="17"/>
      <c r="E706" s="18"/>
      <c r="F706" s="57"/>
      <c r="G706" s="59"/>
      <c r="H706" s="57"/>
      <c r="I706" s="19"/>
      <c r="J706" s="17"/>
      <c r="K706" s="17"/>
      <c r="L706" s="17"/>
      <c r="M706" s="17"/>
      <c r="N706" s="20"/>
      <c r="O706" s="19"/>
      <c r="P706" s="50"/>
      <c r="Q706" s="17"/>
      <c r="R706" s="17"/>
      <c r="S706" s="17"/>
      <c r="T706" s="17"/>
      <c r="U706" s="17"/>
      <c r="V706" s="19"/>
      <c r="W706" s="17"/>
      <c r="X706" s="21"/>
      <c r="Y706" s="22"/>
      <c r="Z706" s="22"/>
    </row>
    <row r="707" spans="2:26" ht="15.75" customHeight="1">
      <c r="B707" s="17"/>
      <c r="C707" s="17"/>
      <c r="D707" s="17"/>
      <c r="E707" s="18"/>
      <c r="F707" s="57"/>
      <c r="G707" s="59"/>
      <c r="H707" s="57"/>
      <c r="I707" s="19"/>
      <c r="J707" s="17"/>
      <c r="K707" s="17"/>
      <c r="L707" s="17"/>
      <c r="M707" s="17"/>
      <c r="N707" s="20"/>
      <c r="O707" s="19"/>
      <c r="P707" s="50"/>
      <c r="Q707" s="17"/>
      <c r="R707" s="17"/>
      <c r="S707" s="17"/>
      <c r="T707" s="17"/>
      <c r="U707" s="17"/>
      <c r="V707" s="19"/>
      <c r="W707" s="17"/>
      <c r="X707" s="21"/>
      <c r="Y707" s="22"/>
      <c r="Z707" s="22"/>
    </row>
    <row r="708" spans="2:26" ht="15.75" customHeight="1">
      <c r="B708" s="17"/>
      <c r="C708" s="17"/>
      <c r="D708" s="17"/>
      <c r="E708" s="18"/>
      <c r="F708" s="57"/>
      <c r="G708" s="59"/>
      <c r="H708" s="57"/>
      <c r="I708" s="19"/>
      <c r="J708" s="17"/>
      <c r="K708" s="17"/>
      <c r="L708" s="17"/>
      <c r="M708" s="17"/>
      <c r="N708" s="20"/>
      <c r="O708" s="19"/>
      <c r="P708" s="50"/>
      <c r="Q708" s="17"/>
      <c r="R708" s="17"/>
      <c r="S708" s="17"/>
      <c r="T708" s="17"/>
      <c r="U708" s="17"/>
      <c r="V708" s="19"/>
      <c r="W708" s="17"/>
      <c r="X708" s="21"/>
      <c r="Y708" s="22"/>
      <c r="Z708" s="22"/>
    </row>
    <row r="709" spans="2:26" ht="15.75" customHeight="1">
      <c r="B709" s="17"/>
      <c r="C709" s="17"/>
      <c r="D709" s="17"/>
      <c r="E709" s="18"/>
      <c r="F709" s="57"/>
      <c r="G709" s="59"/>
      <c r="H709" s="57"/>
      <c r="I709" s="19"/>
      <c r="J709" s="17"/>
      <c r="K709" s="17"/>
      <c r="L709" s="17"/>
      <c r="M709" s="17"/>
      <c r="N709" s="20"/>
      <c r="O709" s="19"/>
      <c r="P709" s="50"/>
      <c r="Q709" s="17"/>
      <c r="R709" s="17"/>
      <c r="S709" s="17"/>
      <c r="T709" s="17"/>
      <c r="U709" s="17"/>
      <c r="V709" s="19"/>
      <c r="W709" s="17"/>
      <c r="X709" s="21"/>
      <c r="Y709" s="22"/>
      <c r="Z709" s="22"/>
    </row>
    <row r="710" spans="2:26" ht="15.75" customHeight="1">
      <c r="B710" s="17"/>
      <c r="C710" s="17"/>
      <c r="D710" s="17"/>
      <c r="E710" s="18"/>
      <c r="F710" s="57"/>
      <c r="G710" s="59"/>
      <c r="H710" s="57"/>
      <c r="I710" s="19"/>
      <c r="J710" s="17"/>
      <c r="K710" s="17"/>
      <c r="L710" s="17"/>
      <c r="M710" s="17"/>
      <c r="N710" s="20"/>
      <c r="O710" s="19"/>
      <c r="P710" s="50"/>
      <c r="Q710" s="17"/>
      <c r="R710" s="17"/>
      <c r="S710" s="17"/>
      <c r="T710" s="17"/>
      <c r="U710" s="17"/>
      <c r="V710" s="19"/>
      <c r="W710" s="17"/>
      <c r="X710" s="21"/>
      <c r="Y710" s="22"/>
      <c r="Z710" s="22"/>
    </row>
    <row r="711" spans="2:26" ht="15.75" customHeight="1">
      <c r="B711" s="17"/>
      <c r="C711" s="17"/>
      <c r="D711" s="17"/>
      <c r="E711" s="18"/>
      <c r="F711" s="57"/>
      <c r="G711" s="59"/>
      <c r="H711" s="57"/>
      <c r="I711" s="19"/>
      <c r="J711" s="17"/>
      <c r="K711" s="17"/>
      <c r="L711" s="17"/>
      <c r="M711" s="17"/>
      <c r="N711" s="20"/>
      <c r="O711" s="19"/>
      <c r="P711" s="50"/>
      <c r="Q711" s="17"/>
      <c r="R711" s="17"/>
      <c r="S711" s="17"/>
      <c r="T711" s="17"/>
      <c r="U711" s="17"/>
      <c r="V711" s="19"/>
      <c r="W711" s="17"/>
      <c r="X711" s="21"/>
      <c r="Y711" s="22"/>
      <c r="Z711" s="22"/>
    </row>
    <row r="712" spans="2:26" ht="15.75" customHeight="1">
      <c r="B712" s="17"/>
      <c r="C712" s="17"/>
      <c r="D712" s="17"/>
      <c r="E712" s="18"/>
      <c r="F712" s="57"/>
      <c r="G712" s="59"/>
      <c r="H712" s="57"/>
      <c r="I712" s="19"/>
      <c r="J712" s="17"/>
      <c r="K712" s="17"/>
      <c r="L712" s="17"/>
      <c r="M712" s="17"/>
      <c r="N712" s="20"/>
      <c r="O712" s="19"/>
      <c r="P712" s="50"/>
      <c r="Q712" s="17"/>
      <c r="R712" s="17"/>
      <c r="S712" s="17"/>
      <c r="T712" s="17"/>
      <c r="U712" s="17"/>
      <c r="V712" s="19"/>
      <c r="W712" s="17"/>
      <c r="X712" s="21"/>
      <c r="Y712" s="22"/>
      <c r="Z712" s="22"/>
    </row>
    <row r="713" spans="2:26" ht="15.75" customHeight="1">
      <c r="B713" s="17"/>
      <c r="C713" s="17"/>
      <c r="D713" s="17"/>
      <c r="E713" s="18"/>
      <c r="F713" s="57"/>
      <c r="G713" s="59"/>
      <c r="H713" s="57"/>
      <c r="I713" s="19"/>
      <c r="J713" s="17"/>
      <c r="K713" s="17"/>
      <c r="L713" s="17"/>
      <c r="M713" s="17"/>
      <c r="N713" s="20"/>
      <c r="O713" s="19"/>
      <c r="P713" s="50"/>
      <c r="Q713" s="17"/>
      <c r="R713" s="17"/>
      <c r="S713" s="17"/>
      <c r="T713" s="17"/>
      <c r="U713" s="17"/>
      <c r="V713" s="19"/>
      <c r="W713" s="17"/>
      <c r="X713" s="21"/>
      <c r="Y713" s="22"/>
      <c r="Z713" s="22"/>
    </row>
    <row r="714" spans="2:26" ht="15.75" customHeight="1">
      <c r="B714" s="17"/>
      <c r="C714" s="17"/>
      <c r="D714" s="17"/>
      <c r="E714" s="18"/>
      <c r="F714" s="57"/>
      <c r="G714" s="59"/>
      <c r="H714" s="57"/>
      <c r="I714" s="19"/>
      <c r="J714" s="17"/>
      <c r="K714" s="17"/>
      <c r="L714" s="17"/>
      <c r="M714" s="17"/>
      <c r="N714" s="20"/>
      <c r="O714" s="19"/>
      <c r="P714" s="50"/>
      <c r="Q714" s="17"/>
      <c r="R714" s="17"/>
      <c r="S714" s="17"/>
      <c r="T714" s="17"/>
      <c r="U714" s="17"/>
      <c r="V714" s="19"/>
      <c r="W714" s="17"/>
      <c r="X714" s="21"/>
      <c r="Y714" s="22"/>
      <c r="Z714" s="22"/>
    </row>
    <row r="715" spans="2:26" ht="15.75" customHeight="1">
      <c r="B715" s="17"/>
      <c r="C715" s="17"/>
      <c r="D715" s="17"/>
      <c r="E715" s="18"/>
      <c r="F715" s="57"/>
      <c r="G715" s="59"/>
      <c r="H715" s="57"/>
      <c r="I715" s="19"/>
      <c r="J715" s="17"/>
      <c r="K715" s="17"/>
      <c r="L715" s="17"/>
      <c r="M715" s="17"/>
      <c r="N715" s="20"/>
      <c r="O715" s="19"/>
      <c r="P715" s="50"/>
      <c r="Q715" s="17"/>
      <c r="R715" s="17"/>
      <c r="S715" s="17"/>
      <c r="T715" s="17"/>
      <c r="U715" s="17"/>
      <c r="V715" s="19"/>
      <c r="W715" s="17"/>
      <c r="X715" s="21"/>
      <c r="Y715" s="22"/>
      <c r="Z715" s="22"/>
    </row>
    <row r="716" spans="2:26" ht="15.75" customHeight="1">
      <c r="B716" s="17"/>
      <c r="C716" s="17"/>
      <c r="D716" s="17"/>
      <c r="E716" s="18"/>
      <c r="F716" s="57"/>
      <c r="G716" s="59"/>
      <c r="H716" s="57"/>
      <c r="I716" s="19"/>
      <c r="J716" s="17"/>
      <c r="K716" s="17"/>
      <c r="L716" s="17"/>
      <c r="M716" s="17"/>
      <c r="N716" s="20"/>
      <c r="O716" s="19"/>
      <c r="P716" s="50"/>
      <c r="Q716" s="17"/>
      <c r="R716" s="17"/>
      <c r="S716" s="17"/>
      <c r="T716" s="17"/>
      <c r="U716" s="17"/>
      <c r="V716" s="19"/>
      <c r="W716" s="17"/>
      <c r="X716" s="21"/>
      <c r="Y716" s="22"/>
      <c r="Z716" s="22"/>
    </row>
    <row r="717" spans="2:26" ht="15.75" customHeight="1">
      <c r="B717" s="17"/>
      <c r="C717" s="17"/>
      <c r="D717" s="17"/>
      <c r="E717" s="18"/>
      <c r="F717" s="57"/>
      <c r="G717" s="59"/>
      <c r="H717" s="57"/>
      <c r="I717" s="19"/>
      <c r="J717" s="17"/>
      <c r="K717" s="17"/>
      <c r="L717" s="17"/>
      <c r="M717" s="17"/>
      <c r="N717" s="20"/>
      <c r="O717" s="19"/>
      <c r="P717" s="50"/>
      <c r="Q717" s="17"/>
      <c r="R717" s="17"/>
      <c r="S717" s="17"/>
      <c r="T717" s="17"/>
      <c r="U717" s="17"/>
      <c r="V717" s="19"/>
      <c r="W717" s="17"/>
      <c r="X717" s="21"/>
      <c r="Y717" s="22"/>
      <c r="Z717" s="22"/>
    </row>
    <row r="718" spans="2:26" ht="15.75" customHeight="1">
      <c r="B718" s="17"/>
      <c r="C718" s="17"/>
      <c r="D718" s="17"/>
      <c r="E718" s="18"/>
      <c r="F718" s="57"/>
      <c r="G718" s="59"/>
      <c r="H718" s="57"/>
      <c r="I718" s="19"/>
      <c r="J718" s="17"/>
      <c r="K718" s="17"/>
      <c r="L718" s="17"/>
      <c r="M718" s="17"/>
      <c r="N718" s="20"/>
      <c r="O718" s="19"/>
      <c r="P718" s="50"/>
      <c r="Q718" s="17"/>
      <c r="R718" s="17"/>
      <c r="S718" s="17"/>
      <c r="T718" s="17"/>
      <c r="U718" s="17"/>
      <c r="V718" s="19"/>
      <c r="W718" s="17"/>
      <c r="X718" s="21"/>
      <c r="Y718" s="22"/>
      <c r="Z718" s="22"/>
    </row>
    <row r="719" spans="2:26" ht="15.75" customHeight="1">
      <c r="B719" s="17"/>
      <c r="C719" s="17"/>
      <c r="D719" s="17"/>
      <c r="E719" s="18"/>
      <c r="F719" s="57"/>
      <c r="G719" s="59"/>
      <c r="H719" s="57"/>
      <c r="I719" s="19"/>
      <c r="J719" s="17"/>
      <c r="K719" s="17"/>
      <c r="L719" s="17"/>
      <c r="M719" s="17"/>
      <c r="N719" s="20"/>
      <c r="O719" s="19"/>
      <c r="P719" s="50"/>
      <c r="Q719" s="17"/>
      <c r="R719" s="17"/>
      <c r="S719" s="17"/>
      <c r="T719" s="17"/>
      <c r="U719" s="17"/>
      <c r="V719" s="19"/>
      <c r="W719" s="17"/>
      <c r="X719" s="21"/>
      <c r="Y719" s="22"/>
      <c r="Z719" s="22"/>
    </row>
    <row r="720" spans="2:26" ht="15.75" customHeight="1">
      <c r="B720" s="17"/>
      <c r="C720" s="17"/>
      <c r="D720" s="17"/>
      <c r="E720" s="18"/>
      <c r="F720" s="57"/>
      <c r="G720" s="59"/>
      <c r="H720" s="57"/>
      <c r="I720" s="19"/>
      <c r="J720" s="17"/>
      <c r="K720" s="17"/>
      <c r="L720" s="17"/>
      <c r="M720" s="17"/>
      <c r="N720" s="20"/>
      <c r="O720" s="19"/>
      <c r="P720" s="50"/>
      <c r="Q720" s="17"/>
      <c r="R720" s="17"/>
      <c r="S720" s="17"/>
      <c r="T720" s="17"/>
      <c r="U720" s="17"/>
      <c r="V720" s="19"/>
      <c r="W720" s="17"/>
      <c r="X720" s="21"/>
      <c r="Y720" s="22"/>
      <c r="Z720" s="22"/>
    </row>
    <row r="721" spans="2:26" ht="15.75" customHeight="1">
      <c r="B721" s="17"/>
      <c r="C721" s="17"/>
      <c r="D721" s="17"/>
      <c r="E721" s="18"/>
      <c r="F721" s="57"/>
      <c r="G721" s="59"/>
      <c r="H721" s="57"/>
      <c r="I721" s="19"/>
      <c r="J721" s="17"/>
      <c r="K721" s="17"/>
      <c r="L721" s="17"/>
      <c r="M721" s="17"/>
      <c r="N721" s="20"/>
      <c r="O721" s="19"/>
      <c r="P721" s="50"/>
      <c r="Q721" s="17"/>
      <c r="R721" s="17"/>
      <c r="S721" s="17"/>
      <c r="T721" s="17"/>
      <c r="U721" s="17"/>
      <c r="V721" s="19"/>
      <c r="W721" s="17"/>
      <c r="X721" s="21"/>
      <c r="Y721" s="22"/>
      <c r="Z721" s="22"/>
    </row>
    <row r="722" spans="2:26" ht="15.75" customHeight="1">
      <c r="B722" s="17"/>
      <c r="C722" s="17"/>
      <c r="D722" s="17"/>
      <c r="E722" s="18"/>
      <c r="F722" s="57"/>
      <c r="G722" s="59"/>
      <c r="H722" s="57"/>
      <c r="I722" s="19"/>
      <c r="J722" s="17"/>
      <c r="K722" s="17"/>
      <c r="L722" s="17"/>
      <c r="M722" s="17"/>
      <c r="N722" s="20"/>
      <c r="O722" s="19"/>
      <c r="P722" s="50"/>
      <c r="Q722" s="17"/>
      <c r="R722" s="17"/>
      <c r="S722" s="17"/>
      <c r="T722" s="17"/>
      <c r="U722" s="17"/>
      <c r="V722" s="19"/>
      <c r="W722" s="17"/>
      <c r="X722" s="21"/>
      <c r="Y722" s="22"/>
      <c r="Z722" s="22"/>
    </row>
    <row r="723" spans="2:26" ht="15.75" customHeight="1">
      <c r="B723" s="17"/>
      <c r="C723" s="17"/>
      <c r="D723" s="17"/>
      <c r="E723" s="18"/>
      <c r="F723" s="57"/>
      <c r="G723" s="59"/>
      <c r="H723" s="57"/>
      <c r="I723" s="19"/>
      <c r="J723" s="17"/>
      <c r="K723" s="17"/>
      <c r="L723" s="17"/>
      <c r="M723" s="17"/>
      <c r="N723" s="20"/>
      <c r="O723" s="19"/>
      <c r="P723" s="50"/>
      <c r="Q723" s="17"/>
      <c r="R723" s="17"/>
      <c r="S723" s="17"/>
      <c r="T723" s="17"/>
      <c r="U723" s="17"/>
      <c r="V723" s="19"/>
      <c r="W723" s="17"/>
      <c r="X723" s="21"/>
      <c r="Y723" s="22"/>
      <c r="Z723" s="22"/>
    </row>
    <row r="724" spans="2:26" ht="15.75" customHeight="1">
      <c r="B724" s="17"/>
      <c r="C724" s="17"/>
      <c r="D724" s="17"/>
      <c r="E724" s="18"/>
      <c r="F724" s="57"/>
      <c r="G724" s="59"/>
      <c r="H724" s="57"/>
      <c r="I724" s="19"/>
      <c r="J724" s="17"/>
      <c r="K724" s="17"/>
      <c r="L724" s="17"/>
      <c r="M724" s="17"/>
      <c r="N724" s="20"/>
      <c r="O724" s="19"/>
      <c r="P724" s="50"/>
      <c r="Q724" s="17"/>
      <c r="R724" s="17"/>
      <c r="S724" s="17"/>
      <c r="T724" s="17"/>
      <c r="U724" s="17"/>
      <c r="V724" s="19"/>
      <c r="W724" s="17"/>
      <c r="X724" s="21"/>
      <c r="Y724" s="22"/>
      <c r="Z724" s="22"/>
    </row>
    <row r="725" spans="2:26" ht="15.75" customHeight="1">
      <c r="B725" s="17"/>
      <c r="C725" s="17"/>
      <c r="D725" s="17"/>
      <c r="E725" s="18"/>
      <c r="F725" s="57"/>
      <c r="G725" s="59"/>
      <c r="H725" s="57"/>
      <c r="I725" s="19"/>
      <c r="J725" s="17"/>
      <c r="K725" s="17"/>
      <c r="L725" s="17"/>
      <c r="M725" s="17"/>
      <c r="N725" s="20"/>
      <c r="O725" s="19"/>
      <c r="P725" s="50"/>
      <c r="Q725" s="17"/>
      <c r="R725" s="17"/>
      <c r="S725" s="17"/>
      <c r="T725" s="17"/>
      <c r="U725" s="17"/>
      <c r="V725" s="19"/>
      <c r="W725" s="17"/>
      <c r="X725" s="21"/>
      <c r="Y725" s="22"/>
      <c r="Z725" s="22"/>
    </row>
    <row r="726" spans="2:26" ht="15.75" customHeight="1">
      <c r="B726" s="17"/>
      <c r="C726" s="17"/>
      <c r="D726" s="17"/>
      <c r="E726" s="18"/>
      <c r="F726" s="57"/>
      <c r="G726" s="59"/>
      <c r="H726" s="57"/>
      <c r="I726" s="19"/>
      <c r="J726" s="17"/>
      <c r="K726" s="17"/>
      <c r="L726" s="17"/>
      <c r="M726" s="17"/>
      <c r="N726" s="20"/>
      <c r="O726" s="19"/>
      <c r="P726" s="50"/>
      <c r="Q726" s="17"/>
      <c r="R726" s="17"/>
      <c r="S726" s="17"/>
      <c r="T726" s="17"/>
      <c r="U726" s="17"/>
      <c r="V726" s="19"/>
      <c r="W726" s="17"/>
      <c r="X726" s="21"/>
      <c r="Y726" s="22"/>
      <c r="Z726" s="22"/>
    </row>
    <row r="727" spans="2:26" ht="15.75" customHeight="1">
      <c r="B727" s="17"/>
      <c r="C727" s="17"/>
      <c r="D727" s="17"/>
      <c r="E727" s="18"/>
      <c r="F727" s="57"/>
      <c r="G727" s="59"/>
      <c r="H727" s="57"/>
      <c r="I727" s="19"/>
      <c r="J727" s="17"/>
      <c r="K727" s="17"/>
      <c r="L727" s="17"/>
      <c r="M727" s="17"/>
      <c r="N727" s="20"/>
      <c r="O727" s="19"/>
      <c r="P727" s="50"/>
      <c r="Q727" s="17"/>
      <c r="R727" s="17"/>
      <c r="S727" s="17"/>
      <c r="T727" s="17"/>
      <c r="U727" s="17"/>
      <c r="V727" s="19"/>
      <c r="W727" s="17"/>
      <c r="X727" s="21"/>
      <c r="Y727" s="22"/>
      <c r="Z727" s="22"/>
    </row>
    <row r="728" spans="2:26" ht="15.75" customHeight="1">
      <c r="B728" s="17"/>
      <c r="C728" s="17"/>
      <c r="D728" s="17"/>
      <c r="E728" s="18"/>
      <c r="F728" s="57"/>
      <c r="G728" s="59"/>
      <c r="H728" s="57"/>
      <c r="I728" s="19"/>
      <c r="J728" s="17"/>
      <c r="K728" s="17"/>
      <c r="L728" s="17"/>
      <c r="M728" s="17"/>
      <c r="N728" s="20"/>
      <c r="O728" s="19"/>
      <c r="P728" s="50"/>
      <c r="Q728" s="17"/>
      <c r="R728" s="17"/>
      <c r="S728" s="17"/>
      <c r="T728" s="17"/>
      <c r="U728" s="17"/>
      <c r="V728" s="19"/>
      <c r="W728" s="17"/>
      <c r="X728" s="21"/>
      <c r="Y728" s="22"/>
      <c r="Z728" s="22"/>
    </row>
    <row r="729" spans="2:26" ht="15.75" customHeight="1">
      <c r="B729" s="17"/>
      <c r="C729" s="17"/>
      <c r="D729" s="17"/>
      <c r="E729" s="18"/>
      <c r="F729" s="57"/>
      <c r="G729" s="59"/>
      <c r="H729" s="57"/>
      <c r="I729" s="19"/>
      <c r="J729" s="17"/>
      <c r="K729" s="17"/>
      <c r="L729" s="17"/>
      <c r="M729" s="17"/>
      <c r="N729" s="20"/>
      <c r="O729" s="19"/>
      <c r="P729" s="50"/>
      <c r="Q729" s="17"/>
      <c r="R729" s="17"/>
      <c r="S729" s="17"/>
      <c r="T729" s="17"/>
      <c r="U729" s="17"/>
      <c r="V729" s="19"/>
      <c r="W729" s="17"/>
      <c r="X729" s="21"/>
      <c r="Y729" s="22"/>
      <c r="Z729" s="22"/>
    </row>
    <row r="730" spans="2:26" ht="15.75" customHeight="1">
      <c r="B730" s="17"/>
      <c r="C730" s="17"/>
      <c r="D730" s="17"/>
      <c r="E730" s="18"/>
      <c r="F730" s="57"/>
      <c r="G730" s="59"/>
      <c r="H730" s="57"/>
      <c r="I730" s="19"/>
      <c r="J730" s="17"/>
      <c r="K730" s="17"/>
      <c r="L730" s="17"/>
      <c r="M730" s="17"/>
      <c r="N730" s="20"/>
      <c r="O730" s="19"/>
      <c r="P730" s="50"/>
      <c r="Q730" s="17"/>
      <c r="R730" s="17"/>
      <c r="S730" s="17"/>
      <c r="T730" s="17"/>
      <c r="U730" s="17"/>
      <c r="V730" s="19"/>
      <c r="W730" s="17"/>
      <c r="X730" s="21"/>
      <c r="Y730" s="22"/>
      <c r="Z730" s="22"/>
    </row>
    <row r="731" spans="2:26" ht="15.75" customHeight="1">
      <c r="B731" s="17"/>
      <c r="C731" s="17"/>
      <c r="D731" s="17"/>
      <c r="E731" s="18"/>
      <c r="F731" s="57"/>
      <c r="G731" s="59"/>
      <c r="H731" s="57"/>
      <c r="I731" s="19"/>
      <c r="J731" s="17"/>
      <c r="K731" s="17"/>
      <c r="L731" s="17"/>
      <c r="M731" s="17"/>
      <c r="N731" s="20"/>
      <c r="O731" s="19"/>
      <c r="P731" s="50"/>
      <c r="Q731" s="17"/>
      <c r="R731" s="17"/>
      <c r="S731" s="17"/>
      <c r="T731" s="17"/>
      <c r="U731" s="17"/>
      <c r="V731" s="19"/>
      <c r="W731" s="17"/>
      <c r="X731" s="21"/>
      <c r="Y731" s="22"/>
      <c r="Z731" s="22"/>
    </row>
    <row r="732" spans="2:26" ht="15.75" customHeight="1">
      <c r="B732" s="17"/>
      <c r="C732" s="17"/>
      <c r="D732" s="17"/>
      <c r="E732" s="18"/>
      <c r="F732" s="57"/>
      <c r="G732" s="59"/>
      <c r="H732" s="57"/>
      <c r="I732" s="19"/>
      <c r="J732" s="17"/>
      <c r="K732" s="17"/>
      <c r="L732" s="17"/>
      <c r="M732" s="17"/>
      <c r="N732" s="20"/>
      <c r="O732" s="19"/>
      <c r="P732" s="50"/>
      <c r="Q732" s="17"/>
      <c r="R732" s="17"/>
      <c r="S732" s="17"/>
      <c r="T732" s="17"/>
      <c r="U732" s="17"/>
      <c r="V732" s="19"/>
      <c r="W732" s="17"/>
      <c r="X732" s="21"/>
      <c r="Y732" s="22"/>
      <c r="Z732" s="22"/>
    </row>
    <row r="733" spans="2:26" ht="15.75" customHeight="1">
      <c r="B733" s="17"/>
      <c r="C733" s="17"/>
      <c r="D733" s="17"/>
      <c r="E733" s="18"/>
      <c r="F733" s="57"/>
      <c r="G733" s="59"/>
      <c r="H733" s="57"/>
      <c r="I733" s="19"/>
      <c r="J733" s="17"/>
      <c r="K733" s="17"/>
      <c r="L733" s="17"/>
      <c r="M733" s="17"/>
      <c r="N733" s="20"/>
      <c r="O733" s="19"/>
      <c r="P733" s="50"/>
      <c r="Q733" s="17"/>
      <c r="R733" s="17"/>
      <c r="S733" s="17"/>
      <c r="T733" s="17"/>
      <c r="U733" s="17"/>
      <c r="V733" s="19"/>
      <c r="W733" s="17"/>
      <c r="X733" s="21"/>
      <c r="Y733" s="22"/>
      <c r="Z733" s="22"/>
    </row>
    <row r="734" spans="2:26" ht="15.75" customHeight="1">
      <c r="B734" s="17"/>
      <c r="C734" s="17"/>
      <c r="D734" s="17"/>
      <c r="E734" s="18"/>
      <c r="F734" s="57"/>
      <c r="G734" s="59"/>
      <c r="H734" s="57"/>
      <c r="I734" s="19"/>
      <c r="J734" s="17"/>
      <c r="K734" s="17"/>
      <c r="L734" s="17"/>
      <c r="M734" s="17"/>
      <c r="N734" s="20"/>
      <c r="O734" s="19"/>
      <c r="P734" s="50"/>
      <c r="Q734" s="17"/>
      <c r="R734" s="17"/>
      <c r="S734" s="17"/>
      <c r="T734" s="17"/>
      <c r="U734" s="17"/>
      <c r="V734" s="19"/>
      <c r="W734" s="17"/>
      <c r="X734" s="21"/>
      <c r="Y734" s="22"/>
      <c r="Z734" s="22"/>
    </row>
    <row r="735" spans="2:26" ht="15.75" customHeight="1">
      <c r="B735" s="17"/>
      <c r="C735" s="17"/>
      <c r="D735" s="17"/>
      <c r="E735" s="18"/>
      <c r="F735" s="57"/>
      <c r="G735" s="59"/>
      <c r="H735" s="57"/>
      <c r="I735" s="19"/>
      <c r="J735" s="17"/>
      <c r="K735" s="17"/>
      <c r="L735" s="17"/>
      <c r="M735" s="17"/>
      <c r="N735" s="20"/>
      <c r="O735" s="19"/>
      <c r="P735" s="50"/>
      <c r="Q735" s="17"/>
      <c r="R735" s="17"/>
      <c r="S735" s="17"/>
      <c r="T735" s="17"/>
      <c r="U735" s="17"/>
      <c r="V735" s="19"/>
      <c r="W735" s="17"/>
      <c r="X735" s="21"/>
      <c r="Y735" s="22"/>
      <c r="Z735" s="22"/>
    </row>
    <row r="736" spans="2:26" ht="15.75" customHeight="1">
      <c r="B736" s="17"/>
      <c r="C736" s="17"/>
      <c r="D736" s="17"/>
      <c r="E736" s="18"/>
      <c r="F736" s="57"/>
      <c r="G736" s="59"/>
      <c r="H736" s="57"/>
      <c r="I736" s="19"/>
      <c r="J736" s="17"/>
      <c r="K736" s="17"/>
      <c r="L736" s="17"/>
      <c r="M736" s="17"/>
      <c r="N736" s="20"/>
      <c r="O736" s="19"/>
      <c r="P736" s="50"/>
      <c r="Q736" s="17"/>
      <c r="R736" s="17"/>
      <c r="S736" s="17"/>
      <c r="T736" s="17"/>
      <c r="U736" s="17"/>
      <c r="V736" s="19"/>
      <c r="W736" s="17"/>
      <c r="X736" s="21"/>
      <c r="Y736" s="22"/>
      <c r="Z736" s="22"/>
    </row>
    <row r="737" spans="2:26" ht="15.75" customHeight="1">
      <c r="B737" s="17"/>
      <c r="C737" s="17"/>
      <c r="D737" s="17"/>
      <c r="E737" s="18"/>
      <c r="F737" s="57"/>
      <c r="G737" s="59"/>
      <c r="H737" s="57"/>
      <c r="I737" s="19"/>
      <c r="J737" s="17"/>
      <c r="K737" s="17"/>
      <c r="L737" s="17"/>
      <c r="M737" s="17"/>
      <c r="N737" s="20"/>
      <c r="O737" s="19"/>
      <c r="P737" s="50"/>
      <c r="Q737" s="17"/>
      <c r="R737" s="17"/>
      <c r="S737" s="17"/>
      <c r="T737" s="17"/>
      <c r="U737" s="17"/>
      <c r="V737" s="19"/>
      <c r="W737" s="17"/>
      <c r="X737" s="21"/>
      <c r="Y737" s="22"/>
      <c r="Z737" s="22"/>
    </row>
    <row r="738" spans="2:26" ht="15.75" customHeight="1">
      <c r="B738" s="17"/>
      <c r="C738" s="17"/>
      <c r="D738" s="17"/>
      <c r="E738" s="18"/>
      <c r="F738" s="57"/>
      <c r="G738" s="59"/>
      <c r="H738" s="57"/>
      <c r="I738" s="19"/>
      <c r="J738" s="17"/>
      <c r="K738" s="17"/>
      <c r="L738" s="17"/>
      <c r="M738" s="17"/>
      <c r="N738" s="20"/>
      <c r="O738" s="19"/>
      <c r="P738" s="50"/>
      <c r="Q738" s="17"/>
      <c r="R738" s="17"/>
      <c r="S738" s="17"/>
      <c r="T738" s="17"/>
      <c r="U738" s="17"/>
      <c r="V738" s="19"/>
      <c r="W738" s="17"/>
      <c r="X738" s="21"/>
      <c r="Y738" s="22"/>
      <c r="Z738" s="22"/>
    </row>
    <row r="739" spans="2:26" ht="15.75" customHeight="1">
      <c r="B739" s="17"/>
      <c r="C739" s="17"/>
      <c r="D739" s="17"/>
      <c r="E739" s="18"/>
      <c r="F739" s="57"/>
      <c r="G739" s="59"/>
      <c r="H739" s="57"/>
      <c r="I739" s="19"/>
      <c r="J739" s="17"/>
      <c r="K739" s="17"/>
      <c r="L739" s="17"/>
      <c r="M739" s="17"/>
      <c r="N739" s="20"/>
      <c r="O739" s="19"/>
      <c r="P739" s="50"/>
      <c r="Q739" s="17"/>
      <c r="R739" s="17"/>
      <c r="S739" s="17"/>
      <c r="T739" s="17"/>
      <c r="U739" s="17"/>
      <c r="V739" s="19"/>
      <c r="W739" s="17"/>
      <c r="X739" s="21"/>
      <c r="Y739" s="22"/>
      <c r="Z739" s="22"/>
    </row>
    <row r="740" spans="2:26" ht="15.75" customHeight="1">
      <c r="B740" s="17"/>
      <c r="C740" s="17"/>
      <c r="D740" s="17"/>
      <c r="E740" s="18"/>
      <c r="F740" s="57"/>
      <c r="G740" s="59"/>
      <c r="H740" s="57"/>
      <c r="I740" s="19"/>
      <c r="J740" s="17"/>
      <c r="K740" s="17"/>
      <c r="L740" s="17"/>
      <c r="M740" s="17"/>
      <c r="N740" s="20"/>
      <c r="O740" s="19"/>
      <c r="P740" s="50"/>
      <c r="Q740" s="17"/>
      <c r="R740" s="17"/>
      <c r="S740" s="17"/>
      <c r="T740" s="17"/>
      <c r="U740" s="17"/>
      <c r="V740" s="19"/>
      <c r="W740" s="17"/>
      <c r="X740" s="21"/>
      <c r="Y740" s="22"/>
      <c r="Z740" s="22"/>
    </row>
    <row r="741" spans="2:26" ht="15.75" customHeight="1">
      <c r="B741" s="17"/>
      <c r="C741" s="17"/>
      <c r="D741" s="17"/>
      <c r="E741" s="18"/>
      <c r="F741" s="57"/>
      <c r="G741" s="59"/>
      <c r="H741" s="57"/>
      <c r="I741" s="19"/>
      <c r="J741" s="17"/>
      <c r="K741" s="17"/>
      <c r="L741" s="17"/>
      <c r="M741" s="17"/>
      <c r="N741" s="20"/>
      <c r="O741" s="19"/>
      <c r="P741" s="50"/>
      <c r="Q741" s="17"/>
      <c r="R741" s="17"/>
      <c r="S741" s="17"/>
      <c r="T741" s="17"/>
      <c r="U741" s="17"/>
      <c r="V741" s="19"/>
      <c r="W741" s="17"/>
      <c r="X741" s="21"/>
      <c r="Y741" s="22"/>
      <c r="Z741" s="22"/>
    </row>
    <row r="742" spans="2:26" ht="15.75" customHeight="1">
      <c r="B742" s="17"/>
      <c r="C742" s="17"/>
      <c r="D742" s="17"/>
      <c r="E742" s="18"/>
      <c r="F742" s="57"/>
      <c r="G742" s="59"/>
      <c r="H742" s="57"/>
      <c r="I742" s="19"/>
      <c r="J742" s="17"/>
      <c r="K742" s="17"/>
      <c r="L742" s="17"/>
      <c r="M742" s="17"/>
      <c r="N742" s="20"/>
      <c r="O742" s="19"/>
      <c r="P742" s="50"/>
      <c r="Q742" s="17"/>
      <c r="R742" s="17"/>
      <c r="S742" s="17"/>
      <c r="T742" s="17"/>
      <c r="U742" s="17"/>
      <c r="V742" s="19"/>
      <c r="W742" s="17"/>
      <c r="X742" s="21"/>
      <c r="Y742" s="22"/>
      <c r="Z742" s="22"/>
    </row>
    <row r="743" spans="2:26" ht="15.75" customHeight="1">
      <c r="B743" s="17"/>
      <c r="C743" s="17"/>
      <c r="D743" s="17"/>
      <c r="E743" s="18"/>
      <c r="F743" s="57"/>
      <c r="G743" s="59"/>
      <c r="H743" s="57"/>
      <c r="I743" s="19"/>
      <c r="J743" s="17"/>
      <c r="K743" s="17"/>
      <c r="L743" s="17"/>
      <c r="M743" s="17"/>
      <c r="N743" s="20"/>
      <c r="O743" s="19"/>
      <c r="P743" s="50"/>
      <c r="Q743" s="17"/>
      <c r="R743" s="17"/>
      <c r="S743" s="17"/>
      <c r="T743" s="17"/>
      <c r="U743" s="17"/>
      <c r="V743" s="19"/>
      <c r="W743" s="17"/>
      <c r="X743" s="21"/>
      <c r="Y743" s="22"/>
      <c r="Z743" s="22"/>
    </row>
    <row r="744" spans="2:26" ht="15.75" customHeight="1">
      <c r="B744" s="17"/>
      <c r="C744" s="17"/>
      <c r="D744" s="17"/>
      <c r="E744" s="18"/>
      <c r="F744" s="57"/>
      <c r="G744" s="59"/>
      <c r="H744" s="57"/>
      <c r="I744" s="19"/>
      <c r="J744" s="17"/>
      <c r="K744" s="17"/>
      <c r="L744" s="17"/>
      <c r="M744" s="17"/>
      <c r="N744" s="20"/>
      <c r="O744" s="19"/>
      <c r="P744" s="50"/>
      <c r="Q744" s="17"/>
      <c r="R744" s="17"/>
      <c r="S744" s="17"/>
      <c r="T744" s="17"/>
      <c r="U744" s="17"/>
      <c r="V744" s="19"/>
      <c r="W744" s="17"/>
      <c r="X744" s="21"/>
      <c r="Y744" s="22"/>
      <c r="Z744" s="22"/>
    </row>
    <row r="745" spans="2:26" ht="15.75" customHeight="1">
      <c r="B745" s="17"/>
      <c r="C745" s="17"/>
      <c r="D745" s="17"/>
      <c r="E745" s="18"/>
      <c r="F745" s="57"/>
      <c r="G745" s="59"/>
      <c r="H745" s="57"/>
      <c r="I745" s="19"/>
      <c r="J745" s="17"/>
      <c r="K745" s="17"/>
      <c r="L745" s="17"/>
      <c r="M745" s="17"/>
      <c r="N745" s="20"/>
      <c r="O745" s="19"/>
      <c r="P745" s="50"/>
      <c r="Q745" s="17"/>
      <c r="R745" s="17"/>
      <c r="S745" s="17"/>
      <c r="T745" s="17"/>
      <c r="U745" s="17"/>
      <c r="V745" s="19"/>
      <c r="W745" s="17"/>
      <c r="X745" s="21"/>
      <c r="Y745" s="22"/>
      <c r="Z745" s="22"/>
    </row>
    <row r="746" spans="2:26" ht="15.75" customHeight="1">
      <c r="B746" s="17"/>
      <c r="C746" s="17"/>
      <c r="D746" s="17"/>
      <c r="E746" s="18"/>
      <c r="F746" s="57"/>
      <c r="G746" s="59"/>
      <c r="H746" s="57"/>
      <c r="I746" s="19"/>
      <c r="J746" s="17"/>
      <c r="K746" s="17"/>
      <c r="L746" s="17"/>
      <c r="M746" s="17"/>
      <c r="N746" s="20"/>
      <c r="O746" s="19"/>
      <c r="P746" s="50"/>
      <c r="Q746" s="17"/>
      <c r="R746" s="17"/>
      <c r="S746" s="17"/>
      <c r="T746" s="17"/>
      <c r="U746" s="17"/>
      <c r="V746" s="19"/>
      <c r="W746" s="17"/>
      <c r="X746" s="21"/>
      <c r="Y746" s="22"/>
      <c r="Z746" s="22"/>
    </row>
    <row r="747" spans="2:26" ht="15.75" customHeight="1">
      <c r="B747" s="17"/>
      <c r="C747" s="17"/>
      <c r="D747" s="17"/>
      <c r="E747" s="18"/>
      <c r="F747" s="57"/>
      <c r="G747" s="59"/>
      <c r="H747" s="57"/>
      <c r="I747" s="19"/>
      <c r="J747" s="17"/>
      <c r="K747" s="17"/>
      <c r="L747" s="17"/>
      <c r="M747" s="17"/>
      <c r="N747" s="20"/>
      <c r="O747" s="19"/>
      <c r="P747" s="50"/>
      <c r="Q747" s="17"/>
      <c r="R747" s="17"/>
      <c r="S747" s="17"/>
      <c r="T747" s="17"/>
      <c r="U747" s="17"/>
      <c r="V747" s="19"/>
      <c r="W747" s="17"/>
      <c r="X747" s="21"/>
      <c r="Y747" s="22"/>
      <c r="Z747" s="22"/>
    </row>
    <row r="748" spans="2:26" ht="15.75" customHeight="1">
      <c r="B748" s="17"/>
      <c r="C748" s="17"/>
      <c r="D748" s="17"/>
      <c r="E748" s="18"/>
      <c r="F748" s="57"/>
      <c r="G748" s="59"/>
      <c r="H748" s="57"/>
      <c r="I748" s="19"/>
      <c r="J748" s="17"/>
      <c r="K748" s="17"/>
      <c r="L748" s="17"/>
      <c r="M748" s="17"/>
      <c r="N748" s="20"/>
      <c r="O748" s="19"/>
      <c r="P748" s="50"/>
      <c r="Q748" s="17"/>
      <c r="R748" s="17"/>
      <c r="S748" s="17"/>
      <c r="T748" s="17"/>
      <c r="U748" s="17"/>
      <c r="V748" s="19"/>
      <c r="W748" s="17"/>
      <c r="X748" s="21"/>
      <c r="Y748" s="22"/>
      <c r="Z748" s="22"/>
    </row>
    <row r="749" spans="2:26" ht="15.75" customHeight="1">
      <c r="B749" s="17"/>
      <c r="C749" s="17"/>
      <c r="D749" s="17"/>
      <c r="E749" s="18"/>
      <c r="F749" s="57"/>
      <c r="G749" s="59"/>
      <c r="H749" s="57"/>
      <c r="I749" s="19"/>
      <c r="J749" s="17"/>
      <c r="K749" s="17"/>
      <c r="L749" s="17"/>
      <c r="M749" s="17"/>
      <c r="N749" s="20"/>
      <c r="O749" s="19"/>
      <c r="P749" s="50"/>
      <c r="Q749" s="17"/>
      <c r="R749" s="17"/>
      <c r="S749" s="17"/>
      <c r="T749" s="17"/>
      <c r="U749" s="17"/>
      <c r="V749" s="19"/>
      <c r="W749" s="17"/>
      <c r="X749" s="21"/>
      <c r="Y749" s="22"/>
      <c r="Z749" s="22"/>
    </row>
    <row r="750" spans="2:26" ht="15.75" customHeight="1">
      <c r="B750" s="17"/>
      <c r="C750" s="17"/>
      <c r="D750" s="17"/>
      <c r="E750" s="18"/>
      <c r="F750" s="57"/>
      <c r="G750" s="59"/>
      <c r="H750" s="57"/>
      <c r="I750" s="19"/>
      <c r="J750" s="17"/>
      <c r="K750" s="17"/>
      <c r="L750" s="17"/>
      <c r="M750" s="17"/>
      <c r="N750" s="20"/>
      <c r="O750" s="19"/>
      <c r="P750" s="50"/>
      <c r="Q750" s="17"/>
      <c r="R750" s="17"/>
      <c r="S750" s="17"/>
      <c r="T750" s="17"/>
      <c r="U750" s="17"/>
      <c r="V750" s="19"/>
      <c r="W750" s="17"/>
      <c r="X750" s="21"/>
      <c r="Y750" s="22"/>
      <c r="Z750" s="22"/>
    </row>
    <row r="751" spans="2:26" ht="15.75" customHeight="1">
      <c r="B751" s="17"/>
      <c r="C751" s="17"/>
      <c r="D751" s="17"/>
      <c r="E751" s="18"/>
      <c r="F751" s="57"/>
      <c r="G751" s="59"/>
      <c r="H751" s="57"/>
      <c r="I751" s="19"/>
      <c r="J751" s="17"/>
      <c r="K751" s="17"/>
      <c r="L751" s="17"/>
      <c r="M751" s="17"/>
      <c r="N751" s="20"/>
      <c r="O751" s="19"/>
      <c r="P751" s="50"/>
      <c r="Q751" s="17"/>
      <c r="R751" s="17"/>
      <c r="S751" s="17"/>
      <c r="T751" s="17"/>
      <c r="U751" s="17"/>
      <c r="V751" s="19"/>
      <c r="W751" s="17"/>
      <c r="X751" s="21"/>
      <c r="Y751" s="22"/>
      <c r="Z751" s="22"/>
    </row>
    <row r="752" spans="2:26" ht="15.75" customHeight="1">
      <c r="B752" s="17"/>
      <c r="C752" s="17"/>
      <c r="D752" s="17"/>
      <c r="E752" s="18"/>
      <c r="F752" s="57"/>
      <c r="G752" s="59"/>
      <c r="H752" s="57"/>
      <c r="I752" s="19"/>
      <c r="J752" s="17"/>
      <c r="K752" s="17"/>
      <c r="L752" s="17"/>
      <c r="M752" s="17"/>
      <c r="N752" s="20"/>
      <c r="O752" s="19"/>
      <c r="P752" s="50"/>
      <c r="Q752" s="17"/>
      <c r="R752" s="17"/>
      <c r="S752" s="17"/>
      <c r="T752" s="17"/>
      <c r="U752" s="17"/>
      <c r="V752" s="19"/>
      <c r="W752" s="17"/>
      <c r="X752" s="21"/>
      <c r="Y752" s="22"/>
      <c r="Z752" s="22"/>
    </row>
    <row r="753" spans="2:26" ht="15.75" customHeight="1">
      <c r="B753" s="17"/>
      <c r="C753" s="17"/>
      <c r="D753" s="17"/>
      <c r="E753" s="18"/>
      <c r="F753" s="57"/>
      <c r="G753" s="59"/>
      <c r="H753" s="57"/>
      <c r="I753" s="19"/>
      <c r="J753" s="17"/>
      <c r="K753" s="17"/>
      <c r="L753" s="17"/>
      <c r="M753" s="17"/>
      <c r="N753" s="20"/>
      <c r="O753" s="19"/>
      <c r="P753" s="50"/>
      <c r="Q753" s="17"/>
      <c r="R753" s="17"/>
      <c r="S753" s="17"/>
      <c r="T753" s="17"/>
      <c r="U753" s="17"/>
      <c r="V753" s="19"/>
      <c r="W753" s="17"/>
      <c r="X753" s="21"/>
      <c r="Y753" s="22"/>
      <c r="Z753" s="22"/>
    </row>
    <row r="754" spans="2:26" ht="15.75" customHeight="1">
      <c r="B754" s="17"/>
      <c r="C754" s="17"/>
      <c r="D754" s="17"/>
      <c r="E754" s="18"/>
      <c r="F754" s="57"/>
      <c r="G754" s="59"/>
      <c r="H754" s="57"/>
      <c r="I754" s="19"/>
      <c r="J754" s="17"/>
      <c r="K754" s="17"/>
      <c r="L754" s="17"/>
      <c r="M754" s="17"/>
      <c r="N754" s="20"/>
      <c r="O754" s="19"/>
      <c r="P754" s="50"/>
      <c r="Q754" s="17"/>
      <c r="R754" s="17"/>
      <c r="S754" s="17"/>
      <c r="T754" s="17"/>
      <c r="U754" s="17"/>
      <c r="V754" s="19"/>
      <c r="W754" s="17"/>
      <c r="X754" s="21"/>
      <c r="Y754" s="22"/>
      <c r="Z754" s="22"/>
    </row>
    <row r="755" spans="2:26" ht="15.75" customHeight="1">
      <c r="B755" s="17"/>
      <c r="C755" s="17"/>
      <c r="D755" s="17"/>
      <c r="E755" s="18"/>
      <c r="F755" s="57"/>
      <c r="G755" s="59"/>
      <c r="H755" s="57"/>
      <c r="I755" s="19"/>
      <c r="J755" s="17"/>
      <c r="K755" s="17"/>
      <c r="L755" s="17"/>
      <c r="M755" s="17"/>
      <c r="N755" s="20"/>
      <c r="O755" s="19"/>
      <c r="P755" s="50"/>
      <c r="Q755" s="17"/>
      <c r="R755" s="17"/>
      <c r="S755" s="17"/>
      <c r="T755" s="17"/>
      <c r="U755" s="17"/>
      <c r="V755" s="19"/>
      <c r="W755" s="17"/>
      <c r="X755" s="21"/>
      <c r="Y755" s="22"/>
      <c r="Z755" s="22"/>
    </row>
    <row r="756" spans="2:26" ht="15.75" customHeight="1">
      <c r="B756" s="17"/>
      <c r="C756" s="17"/>
      <c r="D756" s="17"/>
      <c r="E756" s="18"/>
      <c r="F756" s="57"/>
      <c r="G756" s="59"/>
      <c r="H756" s="57"/>
      <c r="I756" s="19"/>
      <c r="J756" s="17"/>
      <c r="K756" s="17"/>
      <c r="L756" s="17"/>
      <c r="M756" s="17"/>
      <c r="N756" s="20"/>
      <c r="O756" s="19"/>
      <c r="P756" s="50"/>
      <c r="Q756" s="17"/>
      <c r="R756" s="17"/>
      <c r="S756" s="17"/>
      <c r="T756" s="17"/>
      <c r="U756" s="17"/>
      <c r="V756" s="19"/>
      <c r="W756" s="17"/>
      <c r="X756" s="21"/>
      <c r="Y756" s="22"/>
      <c r="Z756" s="22"/>
    </row>
    <row r="757" spans="2:26" ht="15.75" customHeight="1">
      <c r="B757" s="17"/>
      <c r="C757" s="17"/>
      <c r="D757" s="17"/>
      <c r="E757" s="18"/>
      <c r="F757" s="57"/>
      <c r="G757" s="59"/>
      <c r="H757" s="57"/>
      <c r="I757" s="19"/>
      <c r="J757" s="17"/>
      <c r="K757" s="17"/>
      <c r="L757" s="17"/>
      <c r="M757" s="17"/>
      <c r="N757" s="20"/>
      <c r="O757" s="19"/>
      <c r="P757" s="50"/>
      <c r="Q757" s="17"/>
      <c r="R757" s="17"/>
      <c r="S757" s="17"/>
      <c r="T757" s="17"/>
      <c r="U757" s="17"/>
      <c r="V757" s="19"/>
      <c r="W757" s="17"/>
      <c r="X757" s="21"/>
      <c r="Y757" s="22"/>
      <c r="Z757" s="22"/>
    </row>
    <row r="758" spans="2:26" ht="15.75" customHeight="1">
      <c r="B758" s="17"/>
      <c r="C758" s="17"/>
      <c r="D758" s="17"/>
      <c r="E758" s="18"/>
      <c r="F758" s="57"/>
      <c r="G758" s="59"/>
      <c r="H758" s="57"/>
      <c r="I758" s="19"/>
      <c r="J758" s="17"/>
      <c r="K758" s="17"/>
      <c r="L758" s="17"/>
      <c r="M758" s="17"/>
      <c r="N758" s="20"/>
      <c r="O758" s="19"/>
      <c r="P758" s="50"/>
      <c r="Q758" s="17"/>
      <c r="R758" s="17"/>
      <c r="S758" s="17"/>
      <c r="T758" s="17"/>
      <c r="U758" s="17"/>
      <c r="V758" s="19"/>
      <c r="W758" s="17"/>
      <c r="X758" s="21"/>
      <c r="Y758" s="22"/>
      <c r="Z758" s="22"/>
    </row>
    <row r="759" spans="2:26" ht="15.75" customHeight="1">
      <c r="B759" s="17"/>
      <c r="C759" s="17"/>
      <c r="D759" s="17"/>
      <c r="E759" s="18"/>
      <c r="F759" s="57"/>
      <c r="G759" s="59"/>
      <c r="H759" s="57"/>
      <c r="I759" s="19"/>
      <c r="J759" s="17"/>
      <c r="K759" s="17"/>
      <c r="L759" s="17"/>
      <c r="M759" s="17"/>
      <c r="N759" s="20"/>
      <c r="O759" s="19"/>
      <c r="P759" s="50"/>
      <c r="Q759" s="17"/>
      <c r="R759" s="17"/>
      <c r="S759" s="17"/>
      <c r="T759" s="17"/>
      <c r="U759" s="17"/>
      <c r="V759" s="19"/>
      <c r="W759" s="17"/>
      <c r="X759" s="21"/>
      <c r="Y759" s="22"/>
      <c r="Z759" s="22"/>
    </row>
    <row r="760" spans="2:26" ht="15.75" customHeight="1">
      <c r="B760" s="17"/>
      <c r="C760" s="17"/>
      <c r="D760" s="17"/>
      <c r="E760" s="18"/>
      <c r="F760" s="57"/>
      <c r="G760" s="59"/>
      <c r="H760" s="57"/>
      <c r="I760" s="19"/>
      <c r="J760" s="17"/>
      <c r="K760" s="17"/>
      <c r="L760" s="17"/>
      <c r="M760" s="17"/>
      <c r="N760" s="20"/>
      <c r="O760" s="19"/>
      <c r="P760" s="50"/>
      <c r="Q760" s="17"/>
      <c r="R760" s="17"/>
      <c r="S760" s="17"/>
      <c r="T760" s="17"/>
      <c r="U760" s="17"/>
      <c r="V760" s="19"/>
      <c r="W760" s="17"/>
      <c r="X760" s="21"/>
      <c r="Y760" s="22"/>
      <c r="Z760" s="22"/>
    </row>
    <row r="761" spans="2:26" ht="15.75" customHeight="1">
      <c r="B761" s="17"/>
      <c r="C761" s="17"/>
      <c r="D761" s="17"/>
      <c r="E761" s="18"/>
      <c r="F761" s="57"/>
      <c r="G761" s="59"/>
      <c r="H761" s="57"/>
      <c r="I761" s="19"/>
      <c r="J761" s="17"/>
      <c r="K761" s="17"/>
      <c r="L761" s="17"/>
      <c r="M761" s="17"/>
      <c r="N761" s="20"/>
      <c r="O761" s="19"/>
      <c r="P761" s="50"/>
      <c r="Q761" s="17"/>
      <c r="R761" s="17"/>
      <c r="S761" s="17"/>
      <c r="T761" s="17"/>
      <c r="U761" s="17"/>
      <c r="V761" s="19"/>
      <c r="W761" s="17"/>
      <c r="X761" s="21"/>
      <c r="Y761" s="22"/>
      <c r="Z761" s="22"/>
    </row>
    <row r="762" spans="2:26" ht="15.75" customHeight="1">
      <c r="B762" s="17"/>
      <c r="C762" s="17"/>
      <c r="D762" s="17"/>
      <c r="E762" s="18"/>
      <c r="F762" s="57"/>
      <c r="G762" s="59"/>
      <c r="H762" s="57"/>
      <c r="I762" s="19"/>
      <c r="J762" s="17"/>
      <c r="K762" s="17"/>
      <c r="L762" s="17"/>
      <c r="M762" s="17"/>
      <c r="N762" s="20"/>
      <c r="O762" s="19"/>
      <c r="P762" s="50"/>
      <c r="Q762" s="17"/>
      <c r="R762" s="17"/>
      <c r="S762" s="17"/>
      <c r="T762" s="17"/>
      <c r="U762" s="17"/>
      <c r="V762" s="19"/>
      <c r="W762" s="17"/>
      <c r="X762" s="21"/>
      <c r="Y762" s="22"/>
      <c r="Z762" s="22"/>
    </row>
    <row r="763" spans="2:26" ht="15.75" customHeight="1">
      <c r="B763" s="17"/>
      <c r="C763" s="17"/>
      <c r="D763" s="17"/>
      <c r="E763" s="18"/>
      <c r="F763" s="57"/>
      <c r="G763" s="59"/>
      <c r="H763" s="57"/>
      <c r="I763" s="19"/>
      <c r="J763" s="17"/>
      <c r="K763" s="17"/>
      <c r="L763" s="17"/>
      <c r="M763" s="17"/>
      <c r="N763" s="20"/>
      <c r="O763" s="19"/>
      <c r="P763" s="50"/>
      <c r="Q763" s="17"/>
      <c r="R763" s="17"/>
      <c r="S763" s="17"/>
      <c r="T763" s="17"/>
      <c r="U763" s="17"/>
      <c r="V763" s="19"/>
      <c r="W763" s="17"/>
      <c r="X763" s="21"/>
      <c r="Y763" s="22"/>
      <c r="Z763" s="22"/>
    </row>
    <row r="764" spans="2:26" ht="15.75" customHeight="1">
      <c r="B764" s="17"/>
      <c r="C764" s="17"/>
      <c r="D764" s="17"/>
      <c r="E764" s="18"/>
      <c r="F764" s="57"/>
      <c r="G764" s="59"/>
      <c r="H764" s="57"/>
      <c r="I764" s="19"/>
      <c r="J764" s="17"/>
      <c r="K764" s="17"/>
      <c r="L764" s="17"/>
      <c r="M764" s="17"/>
      <c r="N764" s="20"/>
      <c r="O764" s="19"/>
      <c r="P764" s="50"/>
      <c r="Q764" s="17"/>
      <c r="R764" s="17"/>
      <c r="S764" s="17"/>
      <c r="T764" s="17"/>
      <c r="U764" s="17"/>
      <c r="V764" s="19"/>
      <c r="W764" s="17"/>
      <c r="X764" s="21"/>
      <c r="Y764" s="22"/>
      <c r="Z764" s="22"/>
    </row>
    <row r="765" spans="2:26" ht="15.75" customHeight="1">
      <c r="B765" s="17"/>
      <c r="C765" s="17"/>
      <c r="D765" s="17"/>
      <c r="E765" s="18"/>
      <c r="F765" s="57"/>
      <c r="G765" s="59"/>
      <c r="H765" s="57"/>
      <c r="I765" s="19"/>
      <c r="J765" s="17"/>
      <c r="K765" s="17"/>
      <c r="L765" s="17"/>
      <c r="M765" s="17"/>
      <c r="N765" s="20"/>
      <c r="O765" s="19"/>
      <c r="P765" s="50"/>
      <c r="Q765" s="17"/>
      <c r="R765" s="17"/>
      <c r="S765" s="17"/>
      <c r="T765" s="17"/>
      <c r="U765" s="17"/>
      <c r="V765" s="19"/>
      <c r="W765" s="17"/>
      <c r="X765" s="21"/>
      <c r="Y765" s="22"/>
      <c r="Z765" s="22"/>
    </row>
    <row r="766" spans="2:26" ht="15.75" customHeight="1">
      <c r="B766" s="17"/>
      <c r="C766" s="17"/>
      <c r="D766" s="17"/>
      <c r="E766" s="18"/>
      <c r="F766" s="57"/>
      <c r="G766" s="59"/>
      <c r="H766" s="57"/>
      <c r="I766" s="19"/>
      <c r="J766" s="17"/>
      <c r="K766" s="17"/>
      <c r="L766" s="17"/>
      <c r="M766" s="17"/>
      <c r="N766" s="20"/>
      <c r="O766" s="19"/>
      <c r="P766" s="50"/>
      <c r="Q766" s="17"/>
      <c r="R766" s="17"/>
      <c r="S766" s="17"/>
      <c r="T766" s="17"/>
      <c r="U766" s="17"/>
      <c r="V766" s="19"/>
      <c r="W766" s="17"/>
      <c r="X766" s="21"/>
      <c r="Y766" s="22"/>
      <c r="Z766" s="22"/>
    </row>
    <row r="767" spans="2:26" ht="15.75" customHeight="1">
      <c r="B767" s="17"/>
      <c r="C767" s="17"/>
      <c r="D767" s="17"/>
      <c r="E767" s="18"/>
      <c r="F767" s="57"/>
      <c r="G767" s="59"/>
      <c r="H767" s="57"/>
      <c r="I767" s="19"/>
      <c r="J767" s="17"/>
      <c r="K767" s="17"/>
      <c r="L767" s="17"/>
      <c r="M767" s="17"/>
      <c r="N767" s="20"/>
      <c r="O767" s="19"/>
      <c r="P767" s="50"/>
      <c r="Q767" s="17"/>
      <c r="R767" s="17"/>
      <c r="S767" s="17"/>
      <c r="T767" s="17"/>
      <c r="U767" s="17"/>
      <c r="V767" s="19"/>
      <c r="W767" s="17"/>
      <c r="X767" s="21"/>
      <c r="Y767" s="22"/>
      <c r="Z767" s="22"/>
    </row>
    <row r="768" spans="2:26" ht="15.75" customHeight="1">
      <c r="B768" s="17"/>
      <c r="C768" s="17"/>
      <c r="D768" s="17"/>
      <c r="E768" s="18"/>
      <c r="F768" s="57"/>
      <c r="G768" s="59"/>
      <c r="H768" s="57"/>
      <c r="I768" s="19"/>
      <c r="J768" s="17"/>
      <c r="K768" s="17"/>
      <c r="L768" s="17"/>
      <c r="M768" s="17"/>
      <c r="N768" s="20"/>
      <c r="O768" s="19"/>
      <c r="P768" s="50"/>
      <c r="Q768" s="17"/>
      <c r="R768" s="17"/>
      <c r="S768" s="17"/>
      <c r="T768" s="17"/>
      <c r="U768" s="17"/>
      <c r="V768" s="19"/>
      <c r="W768" s="17"/>
      <c r="X768" s="21"/>
      <c r="Y768" s="22"/>
      <c r="Z768" s="22"/>
    </row>
    <row r="769" spans="2:26" ht="15.75" customHeight="1">
      <c r="B769" s="17"/>
      <c r="C769" s="17"/>
      <c r="D769" s="17"/>
      <c r="E769" s="18"/>
      <c r="F769" s="57"/>
      <c r="G769" s="59"/>
      <c r="H769" s="57"/>
      <c r="I769" s="19"/>
      <c r="J769" s="17"/>
      <c r="K769" s="17"/>
      <c r="L769" s="17"/>
      <c r="M769" s="17"/>
      <c r="N769" s="20"/>
      <c r="O769" s="19"/>
      <c r="P769" s="50"/>
      <c r="Q769" s="17"/>
      <c r="R769" s="17"/>
      <c r="S769" s="17"/>
      <c r="T769" s="17"/>
      <c r="U769" s="17"/>
      <c r="V769" s="19"/>
      <c r="W769" s="17"/>
      <c r="X769" s="21"/>
      <c r="Y769" s="22"/>
      <c r="Z769" s="22"/>
    </row>
    <row r="770" spans="2:26" ht="15.75" customHeight="1">
      <c r="B770" s="17"/>
      <c r="C770" s="17"/>
      <c r="D770" s="17"/>
      <c r="E770" s="18"/>
      <c r="F770" s="57"/>
      <c r="G770" s="59"/>
      <c r="H770" s="57"/>
      <c r="I770" s="19"/>
      <c r="J770" s="17"/>
      <c r="K770" s="17"/>
      <c r="L770" s="17"/>
      <c r="M770" s="17"/>
      <c r="N770" s="20"/>
      <c r="O770" s="19"/>
      <c r="P770" s="50"/>
      <c r="Q770" s="17"/>
      <c r="R770" s="17"/>
      <c r="S770" s="17"/>
      <c r="T770" s="17"/>
      <c r="U770" s="17"/>
      <c r="V770" s="19"/>
      <c r="W770" s="17"/>
      <c r="X770" s="21"/>
      <c r="Y770" s="22"/>
      <c r="Z770" s="22"/>
    </row>
    <row r="771" spans="2:26" ht="15.75" customHeight="1">
      <c r="B771" s="17"/>
      <c r="C771" s="17"/>
      <c r="D771" s="17"/>
      <c r="E771" s="18"/>
      <c r="F771" s="57"/>
      <c r="G771" s="59"/>
      <c r="H771" s="57"/>
      <c r="I771" s="19"/>
      <c r="J771" s="17"/>
      <c r="K771" s="17"/>
      <c r="L771" s="17"/>
      <c r="M771" s="17"/>
      <c r="N771" s="20"/>
      <c r="O771" s="19"/>
      <c r="P771" s="50"/>
      <c r="Q771" s="17"/>
      <c r="R771" s="17"/>
      <c r="S771" s="17"/>
      <c r="T771" s="17"/>
      <c r="U771" s="17"/>
      <c r="V771" s="19"/>
      <c r="W771" s="17"/>
      <c r="X771" s="21"/>
      <c r="Y771" s="22"/>
      <c r="Z771" s="22"/>
    </row>
    <row r="772" spans="2:26" ht="15.75" customHeight="1">
      <c r="B772" s="17"/>
      <c r="C772" s="17"/>
      <c r="D772" s="17"/>
      <c r="E772" s="18"/>
      <c r="F772" s="57"/>
      <c r="G772" s="59"/>
      <c r="H772" s="57"/>
      <c r="I772" s="19"/>
      <c r="J772" s="17"/>
      <c r="K772" s="17"/>
      <c r="L772" s="17"/>
      <c r="M772" s="17"/>
      <c r="N772" s="20"/>
      <c r="O772" s="19"/>
      <c r="P772" s="50"/>
      <c r="Q772" s="17"/>
      <c r="R772" s="17"/>
      <c r="S772" s="17"/>
      <c r="T772" s="17"/>
      <c r="U772" s="17"/>
      <c r="V772" s="19"/>
      <c r="W772" s="17"/>
      <c r="X772" s="21"/>
      <c r="Y772" s="22"/>
      <c r="Z772" s="22"/>
    </row>
    <row r="773" spans="2:26" ht="15.75" customHeight="1">
      <c r="B773" s="17"/>
      <c r="C773" s="17"/>
      <c r="D773" s="17"/>
      <c r="E773" s="18"/>
      <c r="F773" s="57"/>
      <c r="G773" s="59"/>
      <c r="H773" s="57"/>
      <c r="I773" s="19"/>
      <c r="J773" s="17"/>
      <c r="K773" s="17"/>
      <c r="L773" s="17"/>
      <c r="M773" s="17"/>
      <c r="N773" s="20"/>
      <c r="O773" s="19"/>
      <c r="P773" s="50"/>
      <c r="Q773" s="17"/>
      <c r="R773" s="17"/>
      <c r="S773" s="17"/>
      <c r="T773" s="17"/>
      <c r="U773" s="17"/>
      <c r="V773" s="19"/>
      <c r="W773" s="17"/>
      <c r="X773" s="21"/>
      <c r="Y773" s="22"/>
      <c r="Z773" s="22"/>
    </row>
    <row r="774" spans="2:26" ht="15.75" customHeight="1">
      <c r="B774" s="17"/>
      <c r="C774" s="17"/>
      <c r="D774" s="17"/>
      <c r="E774" s="18"/>
      <c r="F774" s="57"/>
      <c r="G774" s="59"/>
      <c r="H774" s="57"/>
      <c r="I774" s="19"/>
      <c r="J774" s="17"/>
      <c r="K774" s="17"/>
      <c r="L774" s="17"/>
      <c r="M774" s="17"/>
      <c r="N774" s="20"/>
      <c r="O774" s="19"/>
      <c r="P774" s="50"/>
      <c r="Q774" s="17"/>
      <c r="R774" s="17"/>
      <c r="S774" s="17"/>
      <c r="T774" s="17"/>
      <c r="U774" s="17"/>
      <c r="V774" s="19"/>
      <c r="W774" s="17"/>
      <c r="X774" s="21"/>
      <c r="Y774" s="22"/>
      <c r="Z774" s="22"/>
    </row>
    <row r="775" spans="2:26" ht="15.75" customHeight="1">
      <c r="B775" s="17"/>
      <c r="C775" s="17"/>
      <c r="D775" s="17"/>
      <c r="E775" s="18"/>
      <c r="F775" s="57"/>
      <c r="G775" s="59"/>
      <c r="H775" s="57"/>
      <c r="I775" s="19"/>
      <c r="J775" s="17"/>
      <c r="K775" s="17"/>
      <c r="L775" s="17"/>
      <c r="M775" s="17"/>
      <c r="N775" s="20"/>
      <c r="O775" s="19"/>
      <c r="P775" s="50"/>
      <c r="Q775" s="17"/>
      <c r="R775" s="17"/>
      <c r="S775" s="17"/>
      <c r="T775" s="17"/>
      <c r="U775" s="17"/>
      <c r="V775" s="19"/>
      <c r="W775" s="17"/>
      <c r="X775" s="21"/>
      <c r="Y775" s="22"/>
      <c r="Z775" s="22"/>
    </row>
    <row r="776" spans="2:26" ht="15.75" customHeight="1">
      <c r="B776" s="17"/>
      <c r="C776" s="17"/>
      <c r="D776" s="17"/>
      <c r="E776" s="18"/>
      <c r="F776" s="57"/>
      <c r="G776" s="59"/>
      <c r="H776" s="57"/>
      <c r="I776" s="19"/>
      <c r="J776" s="17"/>
      <c r="K776" s="17"/>
      <c r="L776" s="17"/>
      <c r="M776" s="17"/>
      <c r="N776" s="20"/>
      <c r="O776" s="19"/>
      <c r="P776" s="50"/>
      <c r="Q776" s="17"/>
      <c r="R776" s="17"/>
      <c r="S776" s="17"/>
      <c r="T776" s="17"/>
      <c r="U776" s="17"/>
      <c r="V776" s="19"/>
      <c r="W776" s="17"/>
      <c r="X776" s="21"/>
      <c r="Y776" s="22"/>
      <c r="Z776" s="22"/>
    </row>
    <row r="777" spans="2:26" ht="15.75" customHeight="1">
      <c r="B777" s="17"/>
      <c r="C777" s="17"/>
      <c r="D777" s="17"/>
      <c r="E777" s="18"/>
      <c r="F777" s="57"/>
      <c r="G777" s="59"/>
      <c r="H777" s="57"/>
      <c r="I777" s="19"/>
      <c r="J777" s="17"/>
      <c r="K777" s="17"/>
      <c r="L777" s="17"/>
      <c r="M777" s="17"/>
      <c r="N777" s="20"/>
      <c r="O777" s="19"/>
      <c r="P777" s="50"/>
      <c r="Q777" s="17"/>
      <c r="R777" s="17"/>
      <c r="S777" s="17"/>
      <c r="T777" s="17"/>
      <c r="U777" s="17"/>
      <c r="V777" s="19"/>
      <c r="W777" s="17"/>
      <c r="X777" s="21"/>
      <c r="Y777" s="22"/>
      <c r="Z777" s="22"/>
    </row>
    <row r="778" spans="2:26" ht="15.75" customHeight="1">
      <c r="B778" s="17"/>
      <c r="C778" s="17"/>
      <c r="D778" s="17"/>
      <c r="E778" s="18"/>
      <c r="F778" s="57"/>
      <c r="G778" s="59"/>
      <c r="H778" s="57"/>
      <c r="I778" s="19"/>
      <c r="J778" s="17"/>
      <c r="K778" s="17"/>
      <c r="L778" s="17"/>
      <c r="M778" s="17"/>
      <c r="N778" s="20"/>
      <c r="O778" s="19"/>
      <c r="P778" s="50"/>
      <c r="Q778" s="17"/>
      <c r="R778" s="17"/>
      <c r="S778" s="17"/>
      <c r="T778" s="17"/>
      <c r="U778" s="17"/>
      <c r="V778" s="19"/>
      <c r="W778" s="17"/>
      <c r="X778" s="21"/>
      <c r="Y778" s="22"/>
      <c r="Z778" s="22"/>
    </row>
    <row r="779" spans="2:26" ht="15.75" customHeight="1">
      <c r="B779" s="17"/>
      <c r="C779" s="17"/>
      <c r="D779" s="17"/>
      <c r="E779" s="18"/>
      <c r="F779" s="57"/>
      <c r="G779" s="59"/>
      <c r="H779" s="57"/>
      <c r="I779" s="19"/>
      <c r="J779" s="17"/>
      <c r="K779" s="17"/>
      <c r="L779" s="17"/>
      <c r="M779" s="17"/>
      <c r="N779" s="20"/>
      <c r="O779" s="19"/>
      <c r="P779" s="50"/>
      <c r="Q779" s="17"/>
      <c r="R779" s="17"/>
      <c r="S779" s="17"/>
      <c r="T779" s="17"/>
      <c r="U779" s="17"/>
      <c r="V779" s="19"/>
      <c r="W779" s="17"/>
      <c r="X779" s="21"/>
      <c r="Y779" s="22"/>
      <c r="Z779" s="22"/>
    </row>
    <row r="780" spans="2:26" ht="15.75" customHeight="1">
      <c r="B780" s="17"/>
      <c r="C780" s="17"/>
      <c r="D780" s="17"/>
      <c r="E780" s="18"/>
      <c r="F780" s="57"/>
      <c r="G780" s="59"/>
      <c r="H780" s="57"/>
      <c r="I780" s="19"/>
      <c r="J780" s="17"/>
      <c r="K780" s="17"/>
      <c r="L780" s="17"/>
      <c r="M780" s="17"/>
      <c r="N780" s="20"/>
      <c r="O780" s="19"/>
      <c r="P780" s="50"/>
      <c r="Q780" s="17"/>
      <c r="R780" s="17"/>
      <c r="S780" s="17"/>
      <c r="T780" s="17"/>
      <c r="U780" s="17"/>
      <c r="V780" s="19"/>
      <c r="W780" s="17"/>
      <c r="X780" s="21"/>
      <c r="Y780" s="22"/>
      <c r="Z780" s="22"/>
    </row>
    <row r="781" spans="2:26" ht="15.75" customHeight="1">
      <c r="B781" s="17"/>
      <c r="C781" s="17"/>
      <c r="D781" s="17"/>
      <c r="E781" s="18"/>
      <c r="F781" s="57"/>
      <c r="G781" s="59"/>
      <c r="H781" s="57"/>
      <c r="I781" s="19"/>
      <c r="J781" s="17"/>
      <c r="K781" s="17"/>
      <c r="L781" s="17"/>
      <c r="M781" s="17"/>
      <c r="N781" s="20"/>
      <c r="O781" s="19"/>
      <c r="P781" s="50"/>
      <c r="Q781" s="17"/>
      <c r="R781" s="17"/>
      <c r="S781" s="17"/>
      <c r="T781" s="17"/>
      <c r="U781" s="17"/>
      <c r="V781" s="19"/>
      <c r="W781" s="17"/>
      <c r="X781" s="21"/>
      <c r="Y781" s="22"/>
      <c r="Z781" s="22"/>
    </row>
    <row r="782" spans="2:26" ht="15.75" customHeight="1">
      <c r="B782" s="17"/>
      <c r="C782" s="17"/>
      <c r="D782" s="17"/>
      <c r="E782" s="18"/>
      <c r="F782" s="57"/>
      <c r="G782" s="59"/>
      <c r="H782" s="57"/>
      <c r="I782" s="19"/>
      <c r="J782" s="17"/>
      <c r="K782" s="17"/>
      <c r="L782" s="17"/>
      <c r="M782" s="17"/>
      <c r="N782" s="20"/>
      <c r="O782" s="19"/>
      <c r="P782" s="50"/>
      <c r="Q782" s="17"/>
      <c r="R782" s="17"/>
      <c r="S782" s="17"/>
      <c r="T782" s="17"/>
      <c r="U782" s="17"/>
      <c r="V782" s="19"/>
      <c r="W782" s="17"/>
      <c r="X782" s="21"/>
      <c r="Y782" s="22"/>
      <c r="Z782" s="22"/>
    </row>
    <row r="783" spans="2:26" ht="15.75" customHeight="1">
      <c r="B783" s="17"/>
      <c r="C783" s="17"/>
      <c r="D783" s="17"/>
      <c r="E783" s="18"/>
      <c r="F783" s="57"/>
      <c r="G783" s="59"/>
      <c r="H783" s="57"/>
      <c r="I783" s="19"/>
      <c r="J783" s="17"/>
      <c r="K783" s="17"/>
      <c r="L783" s="17"/>
      <c r="M783" s="17"/>
      <c r="N783" s="20"/>
      <c r="O783" s="19"/>
      <c r="P783" s="50"/>
      <c r="Q783" s="17"/>
      <c r="R783" s="17"/>
      <c r="S783" s="17"/>
      <c r="T783" s="17"/>
      <c r="U783" s="17"/>
      <c r="V783" s="19"/>
      <c r="W783" s="17"/>
      <c r="X783" s="21"/>
      <c r="Y783" s="22"/>
      <c r="Z783" s="22"/>
    </row>
    <row r="784" spans="2:26" ht="15.75" customHeight="1">
      <c r="B784" s="17"/>
      <c r="C784" s="17"/>
      <c r="D784" s="17"/>
      <c r="E784" s="18"/>
      <c r="F784" s="57"/>
      <c r="G784" s="59"/>
      <c r="H784" s="57"/>
      <c r="I784" s="19"/>
      <c r="J784" s="17"/>
      <c r="K784" s="17"/>
      <c r="L784" s="17"/>
      <c r="M784" s="17"/>
      <c r="N784" s="20"/>
      <c r="O784" s="19"/>
      <c r="P784" s="50"/>
      <c r="Q784" s="17"/>
      <c r="R784" s="17"/>
      <c r="S784" s="17"/>
      <c r="T784" s="17"/>
      <c r="U784" s="17"/>
      <c r="V784" s="19"/>
      <c r="W784" s="17"/>
      <c r="X784" s="21"/>
      <c r="Y784" s="22"/>
      <c r="Z784" s="22"/>
    </row>
    <row r="785" spans="2:26" ht="15.75" customHeight="1">
      <c r="B785" s="17"/>
      <c r="C785" s="17"/>
      <c r="D785" s="17"/>
      <c r="E785" s="18"/>
      <c r="F785" s="57"/>
      <c r="G785" s="59"/>
      <c r="H785" s="57"/>
      <c r="I785" s="19"/>
      <c r="J785" s="17"/>
      <c r="K785" s="17"/>
      <c r="L785" s="17"/>
      <c r="M785" s="17"/>
      <c r="N785" s="20"/>
      <c r="O785" s="19"/>
      <c r="P785" s="50"/>
      <c r="Q785" s="17"/>
      <c r="R785" s="17"/>
      <c r="S785" s="17"/>
      <c r="T785" s="17"/>
      <c r="U785" s="17"/>
      <c r="V785" s="19"/>
      <c r="W785" s="17"/>
      <c r="X785" s="21"/>
      <c r="Y785" s="22"/>
      <c r="Z785" s="22"/>
    </row>
    <row r="786" spans="2:26" ht="15.75" customHeight="1">
      <c r="B786" s="17"/>
      <c r="C786" s="17"/>
      <c r="D786" s="17"/>
      <c r="E786" s="18"/>
      <c r="F786" s="57"/>
      <c r="G786" s="59"/>
      <c r="H786" s="57"/>
      <c r="I786" s="19"/>
      <c r="J786" s="17"/>
      <c r="K786" s="17"/>
      <c r="L786" s="17"/>
      <c r="M786" s="17"/>
      <c r="N786" s="20"/>
      <c r="O786" s="19"/>
      <c r="P786" s="50"/>
      <c r="Q786" s="17"/>
      <c r="R786" s="17"/>
      <c r="S786" s="17"/>
      <c r="T786" s="17"/>
      <c r="U786" s="17"/>
      <c r="V786" s="19"/>
      <c r="W786" s="17"/>
      <c r="X786" s="21"/>
      <c r="Y786" s="22"/>
      <c r="Z786" s="22"/>
    </row>
    <row r="787" spans="2:26" ht="15.75" customHeight="1">
      <c r="B787" s="17"/>
      <c r="C787" s="17"/>
      <c r="D787" s="17"/>
      <c r="E787" s="18"/>
      <c r="F787" s="57"/>
      <c r="G787" s="59"/>
      <c r="H787" s="57"/>
      <c r="I787" s="19"/>
      <c r="J787" s="17"/>
      <c r="K787" s="17"/>
      <c r="L787" s="17"/>
      <c r="M787" s="17"/>
      <c r="N787" s="20"/>
      <c r="O787" s="19"/>
      <c r="P787" s="50"/>
      <c r="Q787" s="17"/>
      <c r="R787" s="17"/>
      <c r="S787" s="17"/>
      <c r="T787" s="17"/>
      <c r="U787" s="17"/>
      <c r="V787" s="19"/>
      <c r="W787" s="17"/>
      <c r="X787" s="21"/>
      <c r="Y787" s="22"/>
      <c r="Z787" s="22"/>
    </row>
    <row r="788" spans="2:26" ht="15.75" customHeight="1">
      <c r="B788" s="17"/>
      <c r="C788" s="17"/>
      <c r="D788" s="17"/>
      <c r="E788" s="18"/>
      <c r="F788" s="57"/>
      <c r="G788" s="59"/>
      <c r="H788" s="57"/>
      <c r="I788" s="19"/>
      <c r="J788" s="17"/>
      <c r="K788" s="17"/>
      <c r="L788" s="17"/>
      <c r="M788" s="17"/>
      <c r="N788" s="20"/>
      <c r="O788" s="19"/>
      <c r="P788" s="50"/>
      <c r="Q788" s="17"/>
      <c r="R788" s="17"/>
      <c r="S788" s="17"/>
      <c r="T788" s="17"/>
      <c r="U788" s="17"/>
      <c r="V788" s="19"/>
      <c r="W788" s="17"/>
      <c r="X788" s="21"/>
      <c r="Y788" s="22"/>
      <c r="Z788" s="22"/>
    </row>
    <row r="789" spans="2:26" ht="15.75" customHeight="1">
      <c r="B789" s="17"/>
      <c r="C789" s="17"/>
      <c r="D789" s="17"/>
      <c r="E789" s="18"/>
      <c r="F789" s="57"/>
      <c r="G789" s="59"/>
      <c r="H789" s="57"/>
      <c r="I789" s="19"/>
      <c r="J789" s="17"/>
      <c r="K789" s="17"/>
      <c r="L789" s="17"/>
      <c r="M789" s="17"/>
      <c r="N789" s="20"/>
      <c r="O789" s="19"/>
      <c r="P789" s="50"/>
      <c r="Q789" s="17"/>
      <c r="R789" s="17"/>
      <c r="S789" s="17"/>
      <c r="T789" s="17"/>
      <c r="U789" s="17"/>
      <c r="V789" s="19"/>
      <c r="W789" s="17"/>
      <c r="X789" s="21"/>
      <c r="Y789" s="22"/>
      <c r="Z789" s="22"/>
    </row>
    <row r="790" spans="2:26" ht="15.75" customHeight="1">
      <c r="B790" s="17"/>
      <c r="C790" s="17"/>
      <c r="D790" s="17"/>
      <c r="E790" s="18"/>
      <c r="F790" s="57"/>
      <c r="G790" s="59"/>
      <c r="H790" s="57"/>
      <c r="I790" s="19"/>
      <c r="J790" s="17"/>
      <c r="K790" s="17"/>
      <c r="L790" s="17"/>
      <c r="M790" s="17"/>
      <c r="N790" s="20"/>
      <c r="O790" s="19"/>
      <c r="P790" s="50"/>
      <c r="Q790" s="17"/>
      <c r="R790" s="17"/>
      <c r="S790" s="17"/>
      <c r="T790" s="17"/>
      <c r="U790" s="17"/>
      <c r="V790" s="19"/>
      <c r="W790" s="17"/>
      <c r="X790" s="21"/>
      <c r="Y790" s="22"/>
      <c r="Z790" s="22"/>
    </row>
    <row r="791" spans="2:26" ht="15.75" customHeight="1">
      <c r="B791" s="17"/>
      <c r="C791" s="17"/>
      <c r="D791" s="17"/>
      <c r="E791" s="18"/>
      <c r="F791" s="57"/>
      <c r="G791" s="59"/>
      <c r="H791" s="57"/>
      <c r="I791" s="19"/>
      <c r="J791" s="17"/>
      <c r="K791" s="17"/>
      <c r="L791" s="17"/>
      <c r="M791" s="17"/>
      <c r="N791" s="20"/>
      <c r="O791" s="19"/>
      <c r="P791" s="50"/>
      <c r="Q791" s="17"/>
      <c r="R791" s="17"/>
      <c r="S791" s="17"/>
      <c r="T791" s="17"/>
      <c r="U791" s="17"/>
      <c r="V791" s="19"/>
      <c r="W791" s="17"/>
      <c r="X791" s="21"/>
      <c r="Y791" s="22"/>
      <c r="Z791" s="22"/>
    </row>
    <row r="792" spans="2:26" ht="15.75" customHeight="1">
      <c r="B792" s="17"/>
      <c r="C792" s="17"/>
      <c r="D792" s="17"/>
      <c r="E792" s="18"/>
      <c r="F792" s="57"/>
      <c r="G792" s="59"/>
      <c r="H792" s="57"/>
      <c r="I792" s="19"/>
      <c r="J792" s="17"/>
      <c r="K792" s="17"/>
      <c r="L792" s="17"/>
      <c r="M792" s="17"/>
      <c r="N792" s="20"/>
      <c r="O792" s="19"/>
      <c r="P792" s="50"/>
      <c r="Q792" s="17"/>
      <c r="R792" s="17"/>
      <c r="S792" s="17"/>
      <c r="T792" s="17"/>
      <c r="U792" s="17"/>
      <c r="V792" s="19"/>
      <c r="W792" s="17"/>
      <c r="X792" s="21"/>
      <c r="Y792" s="22"/>
      <c r="Z792" s="22"/>
    </row>
    <row r="793" spans="2:26" ht="15.75" customHeight="1">
      <c r="B793" s="17"/>
      <c r="C793" s="17"/>
      <c r="D793" s="17"/>
      <c r="E793" s="18"/>
      <c r="F793" s="57"/>
      <c r="G793" s="59"/>
      <c r="H793" s="57"/>
      <c r="I793" s="19"/>
      <c r="J793" s="17"/>
      <c r="K793" s="17"/>
      <c r="L793" s="17"/>
      <c r="M793" s="17"/>
      <c r="N793" s="20"/>
      <c r="O793" s="19"/>
      <c r="P793" s="50"/>
      <c r="Q793" s="17"/>
      <c r="R793" s="17"/>
      <c r="S793" s="17"/>
      <c r="T793" s="17"/>
      <c r="U793" s="17"/>
      <c r="V793" s="19"/>
      <c r="W793" s="17"/>
      <c r="X793" s="21"/>
      <c r="Y793" s="22"/>
      <c r="Z793" s="22"/>
    </row>
    <row r="794" spans="2:26" ht="15.75" customHeight="1">
      <c r="B794" s="17"/>
      <c r="C794" s="17"/>
      <c r="D794" s="17"/>
      <c r="E794" s="18"/>
      <c r="F794" s="57"/>
      <c r="G794" s="59"/>
      <c r="H794" s="57"/>
      <c r="I794" s="19"/>
      <c r="J794" s="17"/>
      <c r="K794" s="17"/>
      <c r="L794" s="17"/>
      <c r="M794" s="17"/>
      <c r="N794" s="20"/>
      <c r="O794" s="19"/>
      <c r="P794" s="50"/>
      <c r="Q794" s="17"/>
      <c r="R794" s="17"/>
      <c r="S794" s="17"/>
      <c r="T794" s="17"/>
      <c r="U794" s="17"/>
      <c r="V794" s="19"/>
      <c r="W794" s="17"/>
      <c r="X794" s="21"/>
      <c r="Y794" s="22"/>
      <c r="Z794" s="22"/>
    </row>
    <row r="795" spans="2:26" ht="15.75" customHeight="1">
      <c r="B795" s="17"/>
      <c r="C795" s="17"/>
      <c r="D795" s="17"/>
      <c r="E795" s="18"/>
      <c r="F795" s="57"/>
      <c r="G795" s="59"/>
      <c r="H795" s="57"/>
      <c r="I795" s="19"/>
      <c r="J795" s="17"/>
      <c r="K795" s="17"/>
      <c r="L795" s="17"/>
      <c r="M795" s="17"/>
      <c r="N795" s="20"/>
      <c r="O795" s="19"/>
      <c r="P795" s="50"/>
      <c r="Q795" s="17"/>
      <c r="R795" s="17"/>
      <c r="S795" s="17"/>
      <c r="T795" s="17"/>
      <c r="U795" s="17"/>
      <c r="V795" s="19"/>
      <c r="W795" s="17"/>
      <c r="X795" s="21"/>
      <c r="Y795" s="22"/>
      <c r="Z795" s="22"/>
    </row>
    <row r="796" spans="2:26" ht="15.75" customHeight="1">
      <c r="B796" s="17"/>
      <c r="C796" s="17"/>
      <c r="D796" s="17"/>
      <c r="E796" s="18"/>
      <c r="F796" s="57"/>
      <c r="G796" s="59"/>
      <c r="H796" s="57"/>
      <c r="I796" s="19"/>
      <c r="J796" s="17"/>
      <c r="K796" s="17"/>
      <c r="L796" s="17"/>
      <c r="M796" s="17"/>
      <c r="N796" s="20"/>
      <c r="O796" s="19"/>
      <c r="P796" s="50"/>
      <c r="Q796" s="17"/>
      <c r="R796" s="17"/>
      <c r="S796" s="17"/>
      <c r="T796" s="17"/>
      <c r="U796" s="17"/>
      <c r="V796" s="19"/>
      <c r="W796" s="17"/>
      <c r="X796" s="21"/>
      <c r="Y796" s="22"/>
      <c r="Z796" s="22"/>
    </row>
    <row r="797" spans="2:26" ht="15.75" customHeight="1">
      <c r="B797" s="17"/>
      <c r="C797" s="17"/>
      <c r="D797" s="17"/>
      <c r="E797" s="18"/>
      <c r="F797" s="57"/>
      <c r="G797" s="59"/>
      <c r="H797" s="57"/>
      <c r="I797" s="19"/>
      <c r="J797" s="17"/>
      <c r="K797" s="17"/>
      <c r="L797" s="17"/>
      <c r="M797" s="17"/>
      <c r="N797" s="20"/>
      <c r="O797" s="19"/>
      <c r="P797" s="50"/>
      <c r="Q797" s="17"/>
      <c r="R797" s="17"/>
      <c r="S797" s="17"/>
      <c r="T797" s="17"/>
      <c r="U797" s="17"/>
      <c r="V797" s="19"/>
      <c r="W797" s="17"/>
      <c r="X797" s="21"/>
      <c r="Y797" s="22"/>
      <c r="Z797" s="22"/>
    </row>
    <row r="798" spans="2:26" ht="15.75" customHeight="1">
      <c r="B798" s="17"/>
      <c r="C798" s="17"/>
      <c r="D798" s="17"/>
      <c r="E798" s="18"/>
      <c r="F798" s="57"/>
      <c r="G798" s="59"/>
      <c r="H798" s="57"/>
      <c r="I798" s="19"/>
      <c r="J798" s="17"/>
      <c r="K798" s="17"/>
      <c r="L798" s="17"/>
      <c r="M798" s="17"/>
      <c r="N798" s="20"/>
      <c r="O798" s="19"/>
      <c r="P798" s="50"/>
      <c r="Q798" s="17"/>
      <c r="R798" s="17"/>
      <c r="S798" s="17"/>
      <c r="T798" s="17"/>
      <c r="U798" s="17"/>
      <c r="V798" s="19"/>
      <c r="W798" s="17"/>
      <c r="X798" s="21"/>
      <c r="Y798" s="22"/>
      <c r="Z798" s="22"/>
    </row>
    <row r="799" spans="2:26" ht="15.75" customHeight="1">
      <c r="B799" s="17"/>
      <c r="C799" s="17"/>
      <c r="D799" s="17"/>
      <c r="E799" s="18"/>
      <c r="F799" s="57"/>
      <c r="G799" s="59"/>
      <c r="H799" s="57"/>
      <c r="I799" s="19"/>
      <c r="J799" s="17"/>
      <c r="K799" s="17"/>
      <c r="L799" s="17"/>
      <c r="M799" s="17"/>
      <c r="N799" s="20"/>
      <c r="O799" s="19"/>
      <c r="P799" s="50"/>
      <c r="Q799" s="17"/>
      <c r="R799" s="17"/>
      <c r="S799" s="17"/>
      <c r="T799" s="17"/>
      <c r="U799" s="17"/>
      <c r="V799" s="19"/>
      <c r="W799" s="17"/>
      <c r="X799" s="21"/>
      <c r="Y799" s="22"/>
      <c r="Z799" s="22"/>
    </row>
    <row r="800" spans="2:26" ht="15.75" customHeight="1">
      <c r="B800" s="17"/>
      <c r="C800" s="17"/>
      <c r="D800" s="17"/>
      <c r="E800" s="18"/>
      <c r="F800" s="57"/>
      <c r="G800" s="59"/>
      <c r="H800" s="57"/>
      <c r="I800" s="19"/>
      <c r="J800" s="17"/>
      <c r="K800" s="17"/>
      <c r="L800" s="17"/>
      <c r="M800" s="17"/>
      <c r="N800" s="20"/>
      <c r="O800" s="19"/>
      <c r="P800" s="50"/>
      <c r="Q800" s="17"/>
      <c r="R800" s="17"/>
      <c r="S800" s="17"/>
      <c r="T800" s="17"/>
      <c r="U800" s="17"/>
      <c r="V800" s="19"/>
      <c r="W800" s="17"/>
      <c r="X800" s="21"/>
      <c r="Y800" s="22"/>
      <c r="Z800" s="22"/>
    </row>
    <row r="801" spans="2:26" ht="15.75" customHeight="1">
      <c r="B801" s="17"/>
      <c r="C801" s="17"/>
      <c r="D801" s="17"/>
      <c r="E801" s="18"/>
      <c r="F801" s="57"/>
      <c r="G801" s="59"/>
      <c r="H801" s="57"/>
      <c r="I801" s="19"/>
      <c r="J801" s="17"/>
      <c r="K801" s="17"/>
      <c r="L801" s="17"/>
      <c r="M801" s="17"/>
      <c r="N801" s="20"/>
      <c r="O801" s="19"/>
      <c r="P801" s="50"/>
      <c r="Q801" s="17"/>
      <c r="R801" s="17"/>
      <c r="S801" s="17"/>
      <c r="T801" s="17"/>
      <c r="U801" s="17"/>
      <c r="V801" s="19"/>
      <c r="W801" s="17"/>
      <c r="X801" s="21"/>
      <c r="Y801" s="22"/>
      <c r="Z801" s="22"/>
    </row>
    <row r="802" spans="2:26" ht="15.75" customHeight="1">
      <c r="B802" s="17"/>
      <c r="C802" s="17"/>
      <c r="D802" s="17"/>
      <c r="E802" s="18"/>
      <c r="F802" s="57"/>
      <c r="G802" s="59"/>
      <c r="H802" s="57"/>
      <c r="I802" s="19"/>
      <c r="J802" s="17"/>
      <c r="K802" s="17"/>
      <c r="L802" s="17"/>
      <c r="M802" s="17"/>
      <c r="N802" s="20"/>
      <c r="O802" s="19"/>
      <c r="P802" s="50"/>
      <c r="Q802" s="17"/>
      <c r="R802" s="17"/>
      <c r="S802" s="17"/>
      <c r="T802" s="17"/>
      <c r="U802" s="17"/>
      <c r="V802" s="19"/>
      <c r="W802" s="17"/>
      <c r="X802" s="21"/>
      <c r="Y802" s="22"/>
      <c r="Z802" s="22"/>
    </row>
    <row r="803" spans="2:26" ht="15.75" customHeight="1">
      <c r="B803" s="17"/>
      <c r="C803" s="17"/>
      <c r="D803" s="17"/>
      <c r="E803" s="18"/>
      <c r="F803" s="57"/>
      <c r="G803" s="59"/>
      <c r="H803" s="57"/>
      <c r="I803" s="19"/>
      <c r="J803" s="17"/>
      <c r="K803" s="17"/>
      <c r="L803" s="17"/>
      <c r="M803" s="17"/>
      <c r="N803" s="20"/>
      <c r="O803" s="19"/>
      <c r="P803" s="50"/>
      <c r="Q803" s="17"/>
      <c r="R803" s="17"/>
      <c r="S803" s="17"/>
      <c r="T803" s="17"/>
      <c r="U803" s="17"/>
      <c r="V803" s="19"/>
      <c r="W803" s="17"/>
      <c r="X803" s="21"/>
      <c r="Y803" s="22"/>
      <c r="Z803" s="22"/>
    </row>
    <row r="804" spans="2:26" ht="15.75" customHeight="1">
      <c r="B804" s="17"/>
      <c r="C804" s="17"/>
      <c r="D804" s="17"/>
      <c r="E804" s="18"/>
      <c r="F804" s="57"/>
      <c r="G804" s="59"/>
      <c r="H804" s="57"/>
      <c r="I804" s="19"/>
      <c r="J804" s="17"/>
      <c r="K804" s="17"/>
      <c r="L804" s="17"/>
      <c r="M804" s="17"/>
      <c r="N804" s="20"/>
      <c r="O804" s="19"/>
      <c r="P804" s="50"/>
      <c r="Q804" s="17"/>
      <c r="R804" s="17"/>
      <c r="S804" s="17"/>
      <c r="T804" s="17"/>
      <c r="U804" s="17"/>
      <c r="V804" s="19"/>
      <c r="W804" s="17"/>
      <c r="X804" s="21"/>
      <c r="Y804" s="22"/>
      <c r="Z804" s="22"/>
    </row>
    <row r="805" spans="2:26" ht="15.75" customHeight="1">
      <c r="B805" s="17"/>
      <c r="C805" s="17"/>
      <c r="D805" s="17"/>
      <c r="E805" s="18"/>
      <c r="F805" s="57"/>
      <c r="G805" s="59"/>
      <c r="H805" s="57"/>
      <c r="I805" s="19"/>
      <c r="J805" s="17"/>
      <c r="K805" s="17"/>
      <c r="L805" s="17"/>
      <c r="M805" s="17"/>
      <c r="N805" s="20"/>
      <c r="O805" s="19"/>
      <c r="P805" s="50"/>
      <c r="Q805" s="17"/>
      <c r="R805" s="17"/>
      <c r="S805" s="17"/>
      <c r="T805" s="17"/>
      <c r="U805" s="17"/>
      <c r="V805" s="19"/>
      <c r="W805" s="17"/>
      <c r="X805" s="21"/>
      <c r="Y805" s="22"/>
      <c r="Z805" s="22"/>
    </row>
    <row r="806" spans="2:26" ht="15.75" customHeight="1">
      <c r="B806" s="17"/>
      <c r="C806" s="17"/>
      <c r="D806" s="17"/>
      <c r="E806" s="18"/>
      <c r="F806" s="57"/>
      <c r="G806" s="59"/>
      <c r="H806" s="57"/>
      <c r="I806" s="19"/>
      <c r="J806" s="17"/>
      <c r="K806" s="17"/>
      <c r="L806" s="17"/>
      <c r="M806" s="17"/>
      <c r="N806" s="20"/>
      <c r="O806" s="19"/>
      <c r="P806" s="50"/>
      <c r="Q806" s="17"/>
      <c r="R806" s="17"/>
      <c r="S806" s="17"/>
      <c r="T806" s="17"/>
      <c r="U806" s="17"/>
      <c r="V806" s="19"/>
      <c r="W806" s="17"/>
      <c r="X806" s="21"/>
      <c r="Y806" s="22"/>
      <c r="Z806" s="22"/>
    </row>
    <row r="807" spans="2:26" ht="15.75" customHeight="1">
      <c r="B807" s="17"/>
      <c r="C807" s="17"/>
      <c r="D807" s="17"/>
      <c r="E807" s="18"/>
      <c r="F807" s="57"/>
      <c r="G807" s="59"/>
      <c r="H807" s="57"/>
      <c r="I807" s="19"/>
      <c r="J807" s="17"/>
      <c r="K807" s="17"/>
      <c r="L807" s="17"/>
      <c r="M807" s="17"/>
      <c r="N807" s="20"/>
      <c r="O807" s="19"/>
      <c r="P807" s="50"/>
      <c r="Q807" s="17"/>
      <c r="R807" s="17"/>
      <c r="S807" s="17"/>
      <c r="T807" s="17"/>
      <c r="U807" s="17"/>
      <c r="V807" s="19"/>
      <c r="W807" s="17"/>
      <c r="X807" s="21"/>
      <c r="Y807" s="22"/>
      <c r="Z807" s="22"/>
    </row>
    <row r="808" spans="2:26" ht="15.75" customHeight="1">
      <c r="B808" s="17"/>
      <c r="C808" s="17"/>
      <c r="D808" s="17"/>
      <c r="E808" s="18"/>
      <c r="F808" s="57"/>
      <c r="G808" s="59"/>
      <c r="H808" s="57"/>
      <c r="I808" s="19"/>
      <c r="J808" s="17"/>
      <c r="K808" s="17"/>
      <c r="L808" s="17"/>
      <c r="M808" s="17"/>
      <c r="N808" s="20"/>
      <c r="O808" s="19"/>
      <c r="P808" s="50"/>
      <c r="Q808" s="17"/>
      <c r="R808" s="17"/>
      <c r="S808" s="17"/>
      <c r="T808" s="17"/>
      <c r="U808" s="17"/>
      <c r="V808" s="19"/>
      <c r="W808" s="17"/>
      <c r="X808" s="21"/>
      <c r="Y808" s="22"/>
      <c r="Z808" s="22"/>
    </row>
    <row r="809" spans="2:26" ht="15.75" customHeight="1">
      <c r="B809" s="17"/>
      <c r="C809" s="17"/>
      <c r="D809" s="17"/>
      <c r="E809" s="18"/>
      <c r="F809" s="57"/>
      <c r="G809" s="59"/>
      <c r="H809" s="57"/>
      <c r="I809" s="19"/>
      <c r="J809" s="17"/>
      <c r="K809" s="17"/>
      <c r="L809" s="17"/>
      <c r="M809" s="17"/>
      <c r="N809" s="20"/>
      <c r="O809" s="19"/>
      <c r="P809" s="50"/>
      <c r="Q809" s="17"/>
      <c r="R809" s="17"/>
      <c r="S809" s="17"/>
      <c r="T809" s="17"/>
      <c r="U809" s="17"/>
      <c r="V809" s="19"/>
      <c r="W809" s="17"/>
      <c r="X809" s="21"/>
      <c r="Y809" s="22"/>
      <c r="Z809" s="22"/>
    </row>
    <row r="810" spans="2:26" ht="15.75" customHeight="1">
      <c r="B810" s="17"/>
      <c r="C810" s="17"/>
      <c r="D810" s="17"/>
      <c r="E810" s="18"/>
      <c r="F810" s="57"/>
      <c r="G810" s="59"/>
      <c r="H810" s="57"/>
      <c r="I810" s="19"/>
      <c r="J810" s="17"/>
      <c r="K810" s="17"/>
      <c r="L810" s="17"/>
      <c r="M810" s="17"/>
      <c r="N810" s="20"/>
      <c r="O810" s="19"/>
      <c r="P810" s="50"/>
      <c r="Q810" s="17"/>
      <c r="R810" s="17"/>
      <c r="S810" s="17"/>
      <c r="T810" s="17"/>
      <c r="U810" s="17"/>
      <c r="V810" s="19"/>
      <c r="W810" s="17"/>
      <c r="X810" s="21"/>
      <c r="Y810" s="22"/>
      <c r="Z810" s="22"/>
    </row>
    <row r="811" spans="2:26" ht="15.75" customHeight="1">
      <c r="B811" s="17"/>
      <c r="C811" s="17"/>
      <c r="D811" s="17"/>
      <c r="E811" s="18"/>
      <c r="F811" s="57"/>
      <c r="G811" s="59"/>
      <c r="H811" s="57"/>
      <c r="I811" s="19"/>
      <c r="J811" s="17"/>
      <c r="K811" s="17"/>
      <c r="L811" s="17"/>
      <c r="M811" s="17"/>
      <c r="N811" s="20"/>
      <c r="O811" s="19"/>
      <c r="P811" s="50"/>
      <c r="Q811" s="17"/>
      <c r="R811" s="17"/>
      <c r="S811" s="17"/>
      <c r="T811" s="17"/>
      <c r="U811" s="17"/>
      <c r="V811" s="19"/>
      <c r="W811" s="17"/>
      <c r="X811" s="21"/>
      <c r="Y811" s="22"/>
      <c r="Z811" s="22"/>
    </row>
    <row r="812" spans="2:26" ht="15.75" customHeight="1">
      <c r="B812" s="17"/>
      <c r="C812" s="17"/>
      <c r="D812" s="17"/>
      <c r="E812" s="18"/>
      <c r="F812" s="57"/>
      <c r="G812" s="59"/>
      <c r="H812" s="57"/>
      <c r="I812" s="19"/>
      <c r="J812" s="17"/>
      <c r="K812" s="17"/>
      <c r="L812" s="17"/>
      <c r="M812" s="17"/>
      <c r="N812" s="20"/>
      <c r="O812" s="19"/>
      <c r="P812" s="50"/>
      <c r="Q812" s="17"/>
      <c r="R812" s="17"/>
      <c r="S812" s="17"/>
      <c r="T812" s="17"/>
      <c r="U812" s="17"/>
      <c r="V812" s="19"/>
      <c r="W812" s="17"/>
      <c r="X812" s="21"/>
      <c r="Y812" s="22"/>
      <c r="Z812" s="22"/>
    </row>
    <row r="813" spans="2:26" ht="15.75" customHeight="1">
      <c r="B813" s="17"/>
      <c r="C813" s="17"/>
      <c r="D813" s="17"/>
      <c r="E813" s="18"/>
      <c r="F813" s="57"/>
      <c r="G813" s="59"/>
      <c r="H813" s="57"/>
      <c r="I813" s="19"/>
      <c r="J813" s="17"/>
      <c r="K813" s="17"/>
      <c r="L813" s="17"/>
      <c r="M813" s="17"/>
      <c r="N813" s="20"/>
      <c r="O813" s="19"/>
      <c r="P813" s="50"/>
      <c r="Q813" s="17"/>
      <c r="R813" s="17"/>
      <c r="S813" s="17"/>
      <c r="T813" s="17"/>
      <c r="U813" s="17"/>
      <c r="V813" s="19"/>
      <c r="W813" s="17"/>
      <c r="X813" s="21"/>
      <c r="Y813" s="22"/>
      <c r="Z813" s="22"/>
    </row>
    <row r="814" spans="2:26" ht="15.75" customHeight="1">
      <c r="B814" s="17"/>
      <c r="C814" s="17"/>
      <c r="D814" s="17"/>
      <c r="E814" s="18"/>
      <c r="F814" s="57"/>
      <c r="G814" s="59"/>
      <c r="H814" s="57"/>
      <c r="I814" s="19"/>
      <c r="J814" s="17"/>
      <c r="K814" s="17"/>
      <c r="L814" s="17"/>
      <c r="M814" s="17"/>
      <c r="N814" s="20"/>
      <c r="O814" s="19"/>
      <c r="P814" s="50"/>
      <c r="Q814" s="17"/>
      <c r="R814" s="17"/>
      <c r="S814" s="17"/>
      <c r="T814" s="17"/>
      <c r="U814" s="17"/>
      <c r="V814" s="19"/>
      <c r="W814" s="17"/>
      <c r="X814" s="21"/>
      <c r="Y814" s="22"/>
      <c r="Z814" s="22"/>
    </row>
    <row r="815" spans="2:26" ht="15.75" customHeight="1">
      <c r="B815" s="17"/>
      <c r="C815" s="17"/>
      <c r="D815" s="17"/>
      <c r="E815" s="18"/>
      <c r="F815" s="57"/>
      <c r="G815" s="59"/>
      <c r="H815" s="57"/>
      <c r="I815" s="19"/>
      <c r="J815" s="17"/>
      <c r="K815" s="17"/>
      <c r="L815" s="17"/>
      <c r="M815" s="17"/>
      <c r="N815" s="20"/>
      <c r="O815" s="19"/>
      <c r="P815" s="50"/>
      <c r="Q815" s="17"/>
      <c r="R815" s="17"/>
      <c r="S815" s="17"/>
      <c r="T815" s="17"/>
      <c r="U815" s="17"/>
      <c r="V815" s="19"/>
      <c r="W815" s="17"/>
      <c r="X815" s="21"/>
      <c r="Y815" s="22"/>
      <c r="Z815" s="22"/>
    </row>
    <row r="816" spans="2:26" ht="15.75" customHeight="1">
      <c r="B816" s="17"/>
      <c r="C816" s="17"/>
      <c r="D816" s="17"/>
      <c r="E816" s="18"/>
      <c r="F816" s="57"/>
      <c r="G816" s="59"/>
      <c r="H816" s="57"/>
      <c r="I816" s="19"/>
      <c r="J816" s="17"/>
      <c r="K816" s="17"/>
      <c r="L816" s="17"/>
      <c r="M816" s="17"/>
      <c r="N816" s="20"/>
      <c r="O816" s="19"/>
      <c r="P816" s="50"/>
      <c r="Q816" s="17"/>
      <c r="R816" s="17"/>
      <c r="S816" s="17"/>
      <c r="T816" s="17"/>
      <c r="U816" s="17"/>
      <c r="V816" s="19"/>
      <c r="W816" s="17"/>
      <c r="X816" s="21"/>
      <c r="Y816" s="22"/>
      <c r="Z816" s="22"/>
    </row>
    <row r="817" spans="2:26" ht="15.75" customHeight="1">
      <c r="B817" s="17"/>
      <c r="C817" s="17"/>
      <c r="D817" s="17"/>
      <c r="E817" s="18"/>
      <c r="F817" s="57"/>
      <c r="G817" s="59"/>
      <c r="H817" s="57"/>
      <c r="I817" s="19"/>
      <c r="J817" s="17"/>
      <c r="K817" s="17"/>
      <c r="L817" s="17"/>
      <c r="M817" s="17"/>
      <c r="N817" s="20"/>
      <c r="O817" s="19"/>
      <c r="P817" s="50"/>
      <c r="Q817" s="17"/>
      <c r="R817" s="17"/>
      <c r="S817" s="17"/>
      <c r="T817" s="17"/>
      <c r="U817" s="17"/>
      <c r="V817" s="19"/>
      <c r="W817" s="17"/>
      <c r="X817" s="21"/>
      <c r="Y817" s="22"/>
      <c r="Z817" s="22"/>
    </row>
    <row r="818" spans="2:26" ht="15.75" customHeight="1">
      <c r="B818" s="17"/>
      <c r="C818" s="17"/>
      <c r="D818" s="17"/>
      <c r="E818" s="18"/>
      <c r="F818" s="57"/>
      <c r="G818" s="59"/>
      <c r="H818" s="57"/>
      <c r="I818" s="19"/>
      <c r="J818" s="17"/>
      <c r="K818" s="17"/>
      <c r="L818" s="17"/>
      <c r="M818" s="17"/>
      <c r="N818" s="20"/>
      <c r="O818" s="19"/>
      <c r="P818" s="50"/>
      <c r="Q818" s="17"/>
      <c r="R818" s="17"/>
      <c r="S818" s="17"/>
      <c r="T818" s="17"/>
      <c r="U818" s="17"/>
      <c r="V818" s="19"/>
      <c r="W818" s="17"/>
      <c r="X818" s="21"/>
      <c r="Y818" s="22"/>
      <c r="Z818" s="22"/>
    </row>
    <row r="819" spans="2:26" ht="15.75" customHeight="1">
      <c r="B819" s="17"/>
      <c r="C819" s="17"/>
      <c r="D819" s="17"/>
      <c r="E819" s="18"/>
      <c r="F819" s="57"/>
      <c r="G819" s="59"/>
      <c r="H819" s="57"/>
      <c r="I819" s="19"/>
      <c r="J819" s="17"/>
      <c r="K819" s="17"/>
      <c r="L819" s="17"/>
      <c r="M819" s="17"/>
      <c r="N819" s="20"/>
      <c r="O819" s="19"/>
      <c r="P819" s="50"/>
      <c r="Q819" s="17"/>
      <c r="R819" s="17"/>
      <c r="S819" s="17"/>
      <c r="T819" s="17"/>
      <c r="U819" s="17"/>
      <c r="V819" s="19"/>
      <c r="W819" s="17"/>
      <c r="X819" s="21"/>
      <c r="Y819" s="22"/>
      <c r="Z819" s="22"/>
    </row>
    <row r="820" spans="2:26" ht="15.75" customHeight="1">
      <c r="B820" s="17"/>
      <c r="C820" s="17"/>
      <c r="D820" s="17"/>
      <c r="E820" s="18"/>
      <c r="F820" s="57"/>
      <c r="G820" s="59"/>
      <c r="H820" s="57"/>
      <c r="I820" s="19"/>
      <c r="J820" s="17"/>
      <c r="K820" s="17"/>
      <c r="L820" s="17"/>
      <c r="M820" s="17"/>
      <c r="N820" s="20"/>
      <c r="O820" s="19"/>
      <c r="P820" s="50"/>
      <c r="Q820" s="17"/>
      <c r="R820" s="17"/>
      <c r="S820" s="17"/>
      <c r="T820" s="17"/>
      <c r="U820" s="17"/>
      <c r="V820" s="19"/>
      <c r="W820" s="17"/>
      <c r="X820" s="21"/>
      <c r="Y820" s="22"/>
      <c r="Z820" s="22"/>
    </row>
    <row r="821" spans="2:26" ht="15.75" customHeight="1">
      <c r="B821" s="17"/>
      <c r="C821" s="17"/>
      <c r="D821" s="17"/>
      <c r="E821" s="18"/>
      <c r="F821" s="57"/>
      <c r="G821" s="59"/>
      <c r="H821" s="57"/>
      <c r="I821" s="19"/>
      <c r="J821" s="17"/>
      <c r="K821" s="17"/>
      <c r="L821" s="17"/>
      <c r="M821" s="17"/>
      <c r="N821" s="20"/>
      <c r="O821" s="19"/>
      <c r="P821" s="50"/>
      <c r="Q821" s="17"/>
      <c r="R821" s="17"/>
      <c r="S821" s="17"/>
      <c r="T821" s="17"/>
      <c r="U821" s="17"/>
      <c r="V821" s="19"/>
      <c r="W821" s="17"/>
      <c r="X821" s="21"/>
      <c r="Y821" s="22"/>
      <c r="Z821" s="22"/>
    </row>
    <row r="822" spans="2:26" ht="15.75" customHeight="1">
      <c r="B822" s="17"/>
      <c r="C822" s="17"/>
      <c r="D822" s="17"/>
      <c r="E822" s="18"/>
      <c r="F822" s="57"/>
      <c r="G822" s="59"/>
      <c r="H822" s="57"/>
      <c r="I822" s="19"/>
      <c r="J822" s="17"/>
      <c r="K822" s="17"/>
      <c r="L822" s="17"/>
      <c r="M822" s="17"/>
      <c r="N822" s="20"/>
      <c r="O822" s="19"/>
      <c r="P822" s="50"/>
      <c r="Q822" s="17"/>
      <c r="R822" s="17"/>
      <c r="S822" s="17"/>
      <c r="T822" s="17"/>
      <c r="U822" s="17"/>
      <c r="V822" s="19"/>
      <c r="W822" s="17"/>
      <c r="X822" s="21"/>
      <c r="Y822" s="22"/>
      <c r="Z822" s="22"/>
    </row>
    <row r="823" spans="2:26" ht="15.75" customHeight="1">
      <c r="B823" s="17"/>
      <c r="C823" s="17"/>
      <c r="D823" s="17"/>
      <c r="E823" s="18"/>
      <c r="F823" s="57"/>
      <c r="G823" s="59"/>
      <c r="H823" s="57"/>
      <c r="I823" s="19"/>
      <c r="J823" s="17"/>
      <c r="K823" s="17"/>
      <c r="L823" s="17"/>
      <c r="M823" s="17"/>
      <c r="N823" s="20"/>
      <c r="O823" s="19"/>
      <c r="P823" s="50"/>
      <c r="Q823" s="17"/>
      <c r="R823" s="17"/>
      <c r="S823" s="17"/>
      <c r="T823" s="17"/>
      <c r="U823" s="17"/>
      <c r="V823" s="19"/>
      <c r="W823" s="17"/>
      <c r="X823" s="21"/>
      <c r="Y823" s="22"/>
      <c r="Z823" s="22"/>
    </row>
    <row r="824" spans="2:26" ht="15.75" customHeight="1">
      <c r="B824" s="17"/>
      <c r="C824" s="17"/>
      <c r="D824" s="17"/>
      <c r="E824" s="18"/>
      <c r="F824" s="57"/>
      <c r="G824" s="59"/>
      <c r="H824" s="57"/>
      <c r="I824" s="19"/>
      <c r="J824" s="17"/>
      <c r="K824" s="17"/>
      <c r="L824" s="17"/>
      <c r="M824" s="17"/>
      <c r="N824" s="20"/>
      <c r="O824" s="19"/>
      <c r="P824" s="50"/>
      <c r="Q824" s="17"/>
      <c r="R824" s="17"/>
      <c r="S824" s="17"/>
      <c r="T824" s="17"/>
      <c r="U824" s="17"/>
      <c r="V824" s="19"/>
      <c r="W824" s="17"/>
      <c r="X824" s="21"/>
      <c r="Y824" s="22"/>
      <c r="Z824" s="22"/>
    </row>
    <row r="825" spans="2:26" ht="15.75" customHeight="1">
      <c r="B825" s="17"/>
      <c r="C825" s="17"/>
      <c r="D825" s="17"/>
      <c r="E825" s="18"/>
      <c r="F825" s="57"/>
      <c r="G825" s="59"/>
      <c r="H825" s="57"/>
      <c r="I825" s="19"/>
      <c r="J825" s="17"/>
      <c r="K825" s="17"/>
      <c r="L825" s="17"/>
      <c r="M825" s="17"/>
      <c r="N825" s="20"/>
      <c r="O825" s="19"/>
      <c r="P825" s="50"/>
      <c r="Q825" s="17"/>
      <c r="R825" s="17"/>
      <c r="S825" s="17"/>
      <c r="T825" s="17"/>
      <c r="U825" s="17"/>
      <c r="V825" s="19"/>
      <c r="W825" s="17"/>
      <c r="X825" s="21"/>
      <c r="Y825" s="22"/>
      <c r="Z825" s="22"/>
    </row>
    <row r="826" spans="2:26" ht="15.75" customHeight="1">
      <c r="B826" s="17"/>
      <c r="C826" s="17"/>
      <c r="D826" s="17"/>
      <c r="E826" s="18"/>
      <c r="F826" s="57"/>
      <c r="G826" s="59"/>
      <c r="H826" s="57"/>
      <c r="I826" s="19"/>
      <c r="J826" s="17"/>
      <c r="K826" s="17"/>
      <c r="L826" s="17"/>
      <c r="M826" s="17"/>
      <c r="N826" s="20"/>
      <c r="O826" s="19"/>
      <c r="P826" s="50"/>
      <c r="Q826" s="17"/>
      <c r="R826" s="17"/>
      <c r="S826" s="17"/>
      <c r="T826" s="17"/>
      <c r="U826" s="17"/>
      <c r="V826" s="19"/>
      <c r="W826" s="17"/>
      <c r="X826" s="21"/>
      <c r="Y826" s="22"/>
      <c r="Z826" s="22"/>
    </row>
    <row r="827" spans="2:26" ht="15.75" customHeight="1">
      <c r="B827" s="17"/>
      <c r="C827" s="17"/>
      <c r="D827" s="17"/>
      <c r="E827" s="18"/>
      <c r="F827" s="57"/>
      <c r="G827" s="59"/>
      <c r="H827" s="57"/>
      <c r="I827" s="19"/>
      <c r="J827" s="17"/>
      <c r="K827" s="17"/>
      <c r="L827" s="17"/>
      <c r="M827" s="17"/>
      <c r="N827" s="20"/>
      <c r="O827" s="19"/>
      <c r="P827" s="50"/>
      <c r="Q827" s="17"/>
      <c r="R827" s="17"/>
      <c r="S827" s="17"/>
      <c r="T827" s="17"/>
      <c r="U827" s="17"/>
      <c r="V827" s="19"/>
      <c r="W827" s="17"/>
      <c r="X827" s="21"/>
      <c r="Y827" s="22"/>
      <c r="Z827" s="22"/>
    </row>
    <row r="828" spans="2:26" ht="15.75" customHeight="1">
      <c r="B828" s="17"/>
      <c r="C828" s="17"/>
      <c r="D828" s="17"/>
      <c r="E828" s="18"/>
      <c r="F828" s="57"/>
      <c r="G828" s="59"/>
      <c r="H828" s="57"/>
      <c r="I828" s="19"/>
      <c r="J828" s="17"/>
      <c r="K828" s="17"/>
      <c r="L828" s="17"/>
      <c r="M828" s="17"/>
      <c r="N828" s="20"/>
      <c r="O828" s="19"/>
      <c r="P828" s="50"/>
      <c r="Q828" s="17"/>
      <c r="R828" s="17"/>
      <c r="S828" s="17"/>
      <c r="T828" s="17"/>
      <c r="U828" s="17"/>
      <c r="V828" s="19"/>
      <c r="W828" s="17"/>
      <c r="X828" s="21"/>
      <c r="Y828" s="22"/>
      <c r="Z828" s="22"/>
    </row>
    <row r="829" spans="2:26" ht="15.75" customHeight="1">
      <c r="B829" s="17"/>
      <c r="C829" s="17"/>
      <c r="D829" s="17"/>
      <c r="E829" s="18"/>
      <c r="F829" s="57"/>
      <c r="G829" s="59"/>
      <c r="H829" s="57"/>
      <c r="I829" s="19"/>
      <c r="J829" s="17"/>
      <c r="K829" s="17"/>
      <c r="L829" s="17"/>
      <c r="M829" s="17"/>
      <c r="N829" s="20"/>
      <c r="O829" s="19"/>
      <c r="P829" s="50"/>
      <c r="Q829" s="17"/>
      <c r="R829" s="17"/>
      <c r="S829" s="17"/>
      <c r="T829" s="17"/>
      <c r="U829" s="17"/>
      <c r="V829" s="19"/>
      <c r="W829" s="17"/>
      <c r="X829" s="21"/>
      <c r="Y829" s="22"/>
      <c r="Z829" s="22"/>
    </row>
    <row r="830" spans="2:26" ht="15.75" customHeight="1">
      <c r="B830" s="17"/>
      <c r="C830" s="17"/>
      <c r="D830" s="17"/>
      <c r="E830" s="18"/>
      <c r="F830" s="57"/>
      <c r="G830" s="59"/>
      <c r="H830" s="57"/>
      <c r="I830" s="19"/>
      <c r="J830" s="17"/>
      <c r="K830" s="17"/>
      <c r="L830" s="17"/>
      <c r="M830" s="17"/>
      <c r="N830" s="20"/>
      <c r="O830" s="19"/>
      <c r="P830" s="50"/>
      <c r="Q830" s="17"/>
      <c r="R830" s="17"/>
      <c r="S830" s="17"/>
      <c r="T830" s="17"/>
      <c r="U830" s="17"/>
      <c r="V830" s="19"/>
      <c r="W830" s="17"/>
      <c r="X830" s="21"/>
      <c r="Y830" s="22"/>
      <c r="Z830" s="22"/>
    </row>
    <row r="831" spans="2:26" ht="15.75" customHeight="1">
      <c r="B831" s="17"/>
      <c r="C831" s="17"/>
      <c r="D831" s="17"/>
      <c r="E831" s="18"/>
      <c r="F831" s="57"/>
      <c r="G831" s="59"/>
      <c r="H831" s="57"/>
      <c r="I831" s="19"/>
      <c r="J831" s="17"/>
      <c r="K831" s="17"/>
      <c r="L831" s="17"/>
      <c r="M831" s="17"/>
      <c r="N831" s="20"/>
      <c r="O831" s="19"/>
      <c r="P831" s="50"/>
      <c r="Q831" s="17"/>
      <c r="R831" s="17"/>
      <c r="S831" s="17"/>
      <c r="T831" s="17"/>
      <c r="U831" s="17"/>
      <c r="V831" s="19"/>
      <c r="W831" s="17"/>
      <c r="X831" s="21"/>
      <c r="Y831" s="22"/>
      <c r="Z831" s="22"/>
    </row>
    <row r="832" spans="2:26" ht="15.75" customHeight="1">
      <c r="B832" s="17"/>
      <c r="C832" s="17"/>
      <c r="D832" s="17"/>
      <c r="E832" s="18"/>
      <c r="F832" s="57"/>
      <c r="G832" s="59"/>
      <c r="H832" s="57"/>
      <c r="I832" s="19"/>
      <c r="J832" s="17"/>
      <c r="K832" s="17"/>
      <c r="L832" s="17"/>
      <c r="M832" s="17"/>
      <c r="N832" s="20"/>
      <c r="O832" s="19"/>
      <c r="P832" s="50"/>
      <c r="Q832" s="17"/>
      <c r="R832" s="17"/>
      <c r="S832" s="17"/>
      <c r="T832" s="17"/>
      <c r="U832" s="17"/>
      <c r="V832" s="19"/>
      <c r="W832" s="17"/>
      <c r="X832" s="21"/>
      <c r="Y832" s="22"/>
      <c r="Z832" s="22"/>
    </row>
    <row r="833" spans="2:26" ht="15.75" customHeight="1">
      <c r="B833" s="17"/>
      <c r="C833" s="17"/>
      <c r="D833" s="17"/>
      <c r="E833" s="18"/>
      <c r="F833" s="57"/>
      <c r="G833" s="59"/>
      <c r="H833" s="57"/>
      <c r="I833" s="19"/>
      <c r="J833" s="17"/>
      <c r="K833" s="17"/>
      <c r="L833" s="17"/>
      <c r="M833" s="17"/>
      <c r="N833" s="20"/>
      <c r="O833" s="19"/>
      <c r="P833" s="50"/>
      <c r="Q833" s="17"/>
      <c r="R833" s="17"/>
      <c r="S833" s="17"/>
      <c r="T833" s="17"/>
      <c r="U833" s="17"/>
      <c r="V833" s="19"/>
      <c r="W833" s="17"/>
      <c r="X833" s="21"/>
      <c r="Y833" s="22"/>
      <c r="Z833" s="22"/>
    </row>
    <row r="834" spans="2:26" ht="15.75" customHeight="1">
      <c r="B834" s="17"/>
      <c r="C834" s="17"/>
      <c r="D834" s="17"/>
      <c r="E834" s="18"/>
      <c r="F834" s="57"/>
      <c r="G834" s="59"/>
      <c r="H834" s="57"/>
      <c r="I834" s="19"/>
      <c r="J834" s="17"/>
      <c r="K834" s="17"/>
      <c r="L834" s="17"/>
      <c r="M834" s="17"/>
      <c r="N834" s="20"/>
      <c r="O834" s="19"/>
      <c r="P834" s="50"/>
      <c r="Q834" s="17"/>
      <c r="R834" s="17"/>
      <c r="S834" s="17"/>
      <c r="T834" s="17"/>
      <c r="U834" s="17"/>
      <c r="V834" s="19"/>
      <c r="W834" s="17"/>
      <c r="X834" s="21"/>
      <c r="Y834" s="22"/>
      <c r="Z834" s="22"/>
    </row>
    <row r="835" spans="2:26" ht="15.75" customHeight="1">
      <c r="B835" s="17"/>
      <c r="C835" s="17"/>
      <c r="D835" s="17"/>
      <c r="E835" s="18"/>
      <c r="F835" s="57"/>
      <c r="G835" s="59"/>
      <c r="H835" s="57"/>
      <c r="I835" s="19"/>
      <c r="J835" s="17"/>
      <c r="K835" s="17"/>
      <c r="L835" s="17"/>
      <c r="M835" s="17"/>
      <c r="N835" s="20"/>
      <c r="O835" s="19"/>
      <c r="P835" s="50"/>
      <c r="Q835" s="17"/>
      <c r="R835" s="17"/>
      <c r="S835" s="17"/>
      <c r="T835" s="17"/>
      <c r="U835" s="17"/>
      <c r="V835" s="19"/>
      <c r="W835" s="17"/>
      <c r="X835" s="21"/>
      <c r="Y835" s="22"/>
      <c r="Z835" s="22"/>
    </row>
    <row r="836" spans="2:26" ht="15.75" customHeight="1">
      <c r="B836" s="17"/>
      <c r="C836" s="17"/>
      <c r="D836" s="17"/>
      <c r="E836" s="18"/>
      <c r="F836" s="57"/>
      <c r="G836" s="59"/>
      <c r="H836" s="57"/>
      <c r="I836" s="19"/>
      <c r="J836" s="17"/>
      <c r="K836" s="17"/>
      <c r="L836" s="17"/>
      <c r="M836" s="17"/>
      <c r="N836" s="20"/>
      <c r="O836" s="19"/>
      <c r="P836" s="50"/>
      <c r="Q836" s="17"/>
      <c r="R836" s="17"/>
      <c r="S836" s="17"/>
      <c r="T836" s="17"/>
      <c r="U836" s="17"/>
      <c r="V836" s="19"/>
      <c r="W836" s="17"/>
      <c r="X836" s="21"/>
      <c r="Y836" s="22"/>
      <c r="Z836" s="22"/>
    </row>
    <row r="837" spans="2:26" ht="15.75" customHeight="1">
      <c r="B837" s="17"/>
      <c r="C837" s="17"/>
      <c r="D837" s="17"/>
      <c r="E837" s="18"/>
      <c r="F837" s="57"/>
      <c r="G837" s="59"/>
      <c r="H837" s="57"/>
      <c r="I837" s="19"/>
      <c r="J837" s="17"/>
      <c r="K837" s="17"/>
      <c r="L837" s="17"/>
      <c r="M837" s="17"/>
      <c r="N837" s="20"/>
      <c r="O837" s="19"/>
      <c r="P837" s="50"/>
      <c r="Q837" s="17"/>
      <c r="R837" s="17"/>
      <c r="S837" s="17"/>
      <c r="T837" s="17"/>
      <c r="U837" s="17"/>
      <c r="V837" s="19"/>
      <c r="W837" s="17"/>
      <c r="X837" s="21"/>
      <c r="Y837" s="22"/>
      <c r="Z837" s="22"/>
    </row>
    <row r="838" spans="2:26" ht="15.75" customHeight="1">
      <c r="B838" s="17"/>
      <c r="C838" s="17"/>
      <c r="D838" s="17"/>
      <c r="E838" s="18"/>
      <c r="F838" s="57"/>
      <c r="G838" s="59"/>
      <c r="H838" s="57"/>
      <c r="I838" s="19"/>
      <c r="J838" s="17"/>
      <c r="K838" s="17"/>
      <c r="L838" s="17"/>
      <c r="M838" s="17"/>
      <c r="N838" s="20"/>
      <c r="O838" s="19"/>
      <c r="P838" s="50"/>
      <c r="Q838" s="17"/>
      <c r="R838" s="17"/>
      <c r="S838" s="17"/>
      <c r="T838" s="17"/>
      <c r="U838" s="17"/>
      <c r="V838" s="19"/>
      <c r="W838" s="17"/>
      <c r="X838" s="21"/>
      <c r="Y838" s="22"/>
      <c r="Z838" s="22"/>
    </row>
    <row r="839" spans="2:26" ht="15.75" customHeight="1">
      <c r="B839" s="17"/>
      <c r="C839" s="17"/>
      <c r="D839" s="17"/>
      <c r="E839" s="18"/>
      <c r="F839" s="57"/>
      <c r="G839" s="59"/>
      <c r="H839" s="57"/>
      <c r="I839" s="19"/>
      <c r="J839" s="17"/>
      <c r="K839" s="17"/>
      <c r="L839" s="17"/>
      <c r="M839" s="17"/>
      <c r="N839" s="20"/>
      <c r="O839" s="19"/>
      <c r="P839" s="50"/>
      <c r="Q839" s="17"/>
      <c r="R839" s="17"/>
      <c r="S839" s="17"/>
      <c r="T839" s="17"/>
      <c r="U839" s="17"/>
      <c r="V839" s="19"/>
      <c r="W839" s="17"/>
      <c r="X839" s="21"/>
      <c r="Y839" s="22"/>
      <c r="Z839" s="22"/>
    </row>
    <row r="840" spans="2:26" ht="15.75" customHeight="1">
      <c r="B840" s="17"/>
      <c r="C840" s="17"/>
      <c r="D840" s="17"/>
      <c r="E840" s="18"/>
      <c r="F840" s="57"/>
      <c r="G840" s="59"/>
      <c r="H840" s="57"/>
      <c r="I840" s="19"/>
      <c r="J840" s="17"/>
      <c r="K840" s="17"/>
      <c r="L840" s="17"/>
      <c r="M840" s="17"/>
      <c r="N840" s="20"/>
      <c r="O840" s="19"/>
      <c r="P840" s="50"/>
      <c r="Q840" s="17"/>
      <c r="R840" s="17"/>
      <c r="S840" s="17"/>
      <c r="T840" s="17"/>
      <c r="U840" s="17"/>
      <c r="V840" s="19"/>
      <c r="W840" s="17"/>
      <c r="X840" s="21"/>
      <c r="Y840" s="22"/>
      <c r="Z840" s="22"/>
    </row>
    <row r="841" spans="2:26" ht="15.75" customHeight="1">
      <c r="B841" s="17"/>
      <c r="C841" s="17"/>
      <c r="D841" s="17"/>
      <c r="E841" s="18"/>
      <c r="F841" s="57"/>
      <c r="G841" s="59"/>
      <c r="H841" s="57"/>
      <c r="I841" s="19"/>
      <c r="J841" s="17"/>
      <c r="K841" s="17"/>
      <c r="L841" s="17"/>
      <c r="M841" s="17"/>
      <c r="N841" s="20"/>
      <c r="O841" s="19"/>
      <c r="P841" s="50"/>
      <c r="Q841" s="17"/>
      <c r="R841" s="17"/>
      <c r="S841" s="17"/>
      <c r="T841" s="17"/>
      <c r="U841" s="17"/>
      <c r="V841" s="19"/>
      <c r="W841" s="17"/>
      <c r="X841" s="21"/>
      <c r="Y841" s="22"/>
      <c r="Z841" s="22"/>
    </row>
    <row r="842" spans="2:26" ht="15.75" customHeight="1">
      <c r="B842" s="17"/>
      <c r="C842" s="17"/>
      <c r="D842" s="17"/>
      <c r="E842" s="18"/>
      <c r="F842" s="57"/>
      <c r="G842" s="59"/>
      <c r="H842" s="57"/>
      <c r="I842" s="19"/>
      <c r="J842" s="17"/>
      <c r="K842" s="17"/>
      <c r="L842" s="17"/>
      <c r="M842" s="17"/>
      <c r="N842" s="20"/>
      <c r="O842" s="19"/>
      <c r="P842" s="50"/>
      <c r="Q842" s="17"/>
      <c r="R842" s="17"/>
      <c r="S842" s="17"/>
      <c r="T842" s="17"/>
      <c r="U842" s="17"/>
      <c r="V842" s="19"/>
      <c r="W842" s="17"/>
      <c r="X842" s="21"/>
      <c r="Y842" s="22"/>
      <c r="Z842" s="22"/>
    </row>
    <row r="843" spans="2:26" ht="15.75" customHeight="1">
      <c r="B843" s="17"/>
      <c r="C843" s="17"/>
      <c r="D843" s="17"/>
      <c r="E843" s="18"/>
      <c r="F843" s="57"/>
      <c r="G843" s="59"/>
      <c r="H843" s="57"/>
      <c r="I843" s="19"/>
      <c r="J843" s="17"/>
      <c r="K843" s="17"/>
      <c r="L843" s="17"/>
      <c r="M843" s="17"/>
      <c r="N843" s="20"/>
      <c r="O843" s="19"/>
      <c r="P843" s="50"/>
      <c r="Q843" s="17"/>
      <c r="R843" s="17"/>
      <c r="S843" s="17"/>
      <c r="T843" s="17"/>
      <c r="U843" s="17"/>
      <c r="V843" s="19"/>
      <c r="W843" s="17"/>
      <c r="X843" s="21"/>
      <c r="Y843" s="22"/>
      <c r="Z843" s="22"/>
    </row>
    <row r="844" spans="2:26" ht="15.75" customHeight="1">
      <c r="B844" s="17"/>
      <c r="C844" s="17"/>
      <c r="D844" s="17"/>
      <c r="E844" s="18"/>
      <c r="F844" s="57"/>
      <c r="G844" s="59"/>
      <c r="H844" s="57"/>
      <c r="I844" s="19"/>
      <c r="J844" s="17"/>
      <c r="K844" s="17"/>
      <c r="L844" s="17"/>
      <c r="M844" s="17"/>
      <c r="N844" s="20"/>
      <c r="O844" s="19"/>
      <c r="P844" s="50"/>
      <c r="Q844" s="17"/>
      <c r="R844" s="17"/>
      <c r="S844" s="17"/>
      <c r="T844" s="17"/>
      <c r="U844" s="17"/>
      <c r="V844" s="19"/>
      <c r="W844" s="17"/>
      <c r="X844" s="21"/>
      <c r="Y844" s="22"/>
      <c r="Z844" s="22"/>
    </row>
    <row r="845" spans="2:26" ht="15.75" customHeight="1">
      <c r="B845" s="17"/>
      <c r="C845" s="17"/>
      <c r="D845" s="17"/>
      <c r="E845" s="18"/>
      <c r="F845" s="57"/>
      <c r="G845" s="59"/>
      <c r="H845" s="57"/>
      <c r="I845" s="19"/>
      <c r="J845" s="17"/>
      <c r="K845" s="17"/>
      <c r="L845" s="17"/>
      <c r="M845" s="17"/>
      <c r="N845" s="20"/>
      <c r="O845" s="19"/>
      <c r="P845" s="50"/>
      <c r="Q845" s="17"/>
      <c r="R845" s="17"/>
      <c r="S845" s="17"/>
      <c r="T845" s="17"/>
      <c r="U845" s="17"/>
      <c r="V845" s="19"/>
      <c r="W845" s="17"/>
      <c r="X845" s="21"/>
      <c r="Y845" s="22"/>
      <c r="Z845" s="22"/>
    </row>
    <row r="846" spans="2:26" ht="15.75" customHeight="1">
      <c r="B846" s="17"/>
      <c r="C846" s="17"/>
      <c r="D846" s="17"/>
      <c r="E846" s="18"/>
      <c r="F846" s="57"/>
      <c r="G846" s="59"/>
      <c r="H846" s="57"/>
      <c r="I846" s="19"/>
      <c r="J846" s="17"/>
      <c r="K846" s="17"/>
      <c r="L846" s="17"/>
      <c r="M846" s="17"/>
      <c r="N846" s="20"/>
      <c r="O846" s="19"/>
      <c r="P846" s="50"/>
      <c r="Q846" s="17"/>
      <c r="R846" s="17"/>
      <c r="S846" s="17"/>
      <c r="T846" s="17"/>
      <c r="U846" s="17"/>
      <c r="V846" s="19"/>
      <c r="W846" s="17"/>
      <c r="X846" s="21"/>
      <c r="Y846" s="22"/>
      <c r="Z846" s="22"/>
    </row>
    <row r="847" spans="2:26" ht="15.75" customHeight="1">
      <c r="B847" s="17"/>
      <c r="C847" s="17"/>
      <c r="D847" s="17"/>
      <c r="E847" s="18"/>
      <c r="F847" s="57"/>
      <c r="G847" s="59"/>
      <c r="H847" s="57"/>
      <c r="I847" s="19"/>
      <c r="J847" s="17"/>
      <c r="K847" s="17"/>
      <c r="L847" s="17"/>
      <c r="M847" s="17"/>
      <c r="N847" s="20"/>
      <c r="O847" s="19"/>
      <c r="P847" s="50"/>
      <c r="Q847" s="17"/>
      <c r="R847" s="17"/>
      <c r="S847" s="17"/>
      <c r="T847" s="17"/>
      <c r="U847" s="17"/>
      <c r="V847" s="19"/>
      <c r="W847" s="17"/>
      <c r="X847" s="21"/>
      <c r="Y847" s="22"/>
      <c r="Z847" s="22"/>
    </row>
    <row r="848" spans="2:26" ht="15.75" customHeight="1">
      <c r="B848" s="17"/>
      <c r="C848" s="17"/>
      <c r="D848" s="17"/>
      <c r="E848" s="18"/>
      <c r="F848" s="57"/>
      <c r="G848" s="59"/>
      <c r="H848" s="57"/>
      <c r="I848" s="19"/>
      <c r="J848" s="17"/>
      <c r="K848" s="17"/>
      <c r="L848" s="17"/>
      <c r="M848" s="17"/>
      <c r="N848" s="20"/>
      <c r="O848" s="19"/>
      <c r="P848" s="50"/>
      <c r="Q848" s="17"/>
      <c r="R848" s="17"/>
      <c r="S848" s="17"/>
      <c r="T848" s="17"/>
      <c r="U848" s="17"/>
      <c r="V848" s="19"/>
      <c r="W848" s="17"/>
      <c r="X848" s="21"/>
      <c r="Y848" s="22"/>
      <c r="Z848" s="22"/>
    </row>
    <row r="849" spans="2:26" ht="15.75" customHeight="1">
      <c r="B849" s="17"/>
      <c r="C849" s="17"/>
      <c r="D849" s="17"/>
      <c r="E849" s="18"/>
      <c r="F849" s="57"/>
      <c r="G849" s="59"/>
      <c r="H849" s="57"/>
      <c r="I849" s="19"/>
      <c r="J849" s="17"/>
      <c r="K849" s="17"/>
      <c r="L849" s="17"/>
      <c r="M849" s="17"/>
      <c r="N849" s="20"/>
      <c r="O849" s="19"/>
      <c r="P849" s="50"/>
      <c r="Q849" s="17"/>
      <c r="R849" s="17"/>
      <c r="S849" s="17"/>
      <c r="T849" s="17"/>
      <c r="U849" s="17"/>
      <c r="V849" s="19"/>
      <c r="W849" s="17"/>
      <c r="X849" s="21"/>
      <c r="Y849" s="22"/>
      <c r="Z849" s="22"/>
    </row>
    <row r="850" spans="2:26" ht="15.75" customHeight="1">
      <c r="B850" s="17"/>
      <c r="C850" s="17"/>
      <c r="D850" s="17"/>
      <c r="E850" s="18"/>
      <c r="F850" s="57"/>
      <c r="G850" s="59"/>
      <c r="H850" s="57"/>
      <c r="I850" s="19"/>
      <c r="J850" s="17"/>
      <c r="K850" s="17"/>
      <c r="L850" s="17"/>
      <c r="M850" s="17"/>
      <c r="N850" s="20"/>
      <c r="O850" s="19"/>
      <c r="P850" s="50"/>
      <c r="Q850" s="17"/>
      <c r="R850" s="17"/>
      <c r="S850" s="17"/>
      <c r="T850" s="17"/>
      <c r="U850" s="17"/>
      <c r="V850" s="19"/>
      <c r="W850" s="17"/>
      <c r="X850" s="21"/>
      <c r="Y850" s="22"/>
      <c r="Z850" s="22"/>
    </row>
    <row r="851" spans="2:26" ht="15.75" customHeight="1">
      <c r="B851" s="17"/>
      <c r="C851" s="17"/>
      <c r="D851" s="17"/>
      <c r="E851" s="18"/>
      <c r="F851" s="57"/>
      <c r="G851" s="59"/>
      <c r="H851" s="57"/>
      <c r="I851" s="19"/>
      <c r="J851" s="17"/>
      <c r="K851" s="17"/>
      <c r="L851" s="17"/>
      <c r="M851" s="17"/>
      <c r="N851" s="20"/>
      <c r="O851" s="19"/>
      <c r="P851" s="50"/>
      <c r="Q851" s="17"/>
      <c r="R851" s="17"/>
      <c r="S851" s="17"/>
      <c r="T851" s="17"/>
      <c r="U851" s="17"/>
      <c r="V851" s="19"/>
      <c r="W851" s="17"/>
      <c r="X851" s="21"/>
      <c r="Y851" s="22"/>
      <c r="Z851" s="22"/>
    </row>
    <row r="852" spans="2:26" ht="15.75" customHeight="1">
      <c r="B852" s="17"/>
      <c r="C852" s="17"/>
      <c r="D852" s="17"/>
      <c r="E852" s="18"/>
      <c r="F852" s="57"/>
      <c r="G852" s="59"/>
      <c r="H852" s="57"/>
      <c r="I852" s="19"/>
      <c r="J852" s="17"/>
      <c r="K852" s="17"/>
      <c r="L852" s="17"/>
      <c r="M852" s="17"/>
      <c r="N852" s="20"/>
      <c r="O852" s="19"/>
      <c r="P852" s="50"/>
      <c r="Q852" s="17"/>
      <c r="R852" s="17"/>
      <c r="S852" s="17"/>
      <c r="T852" s="17"/>
      <c r="U852" s="17"/>
      <c r="V852" s="19"/>
      <c r="W852" s="17"/>
      <c r="X852" s="21"/>
      <c r="Y852" s="22"/>
      <c r="Z852" s="22"/>
    </row>
    <row r="853" spans="2:26" ht="15.75" customHeight="1">
      <c r="B853" s="17"/>
      <c r="C853" s="17"/>
      <c r="D853" s="17"/>
      <c r="E853" s="18"/>
      <c r="F853" s="57"/>
      <c r="G853" s="59"/>
      <c r="H853" s="57"/>
      <c r="I853" s="19"/>
      <c r="J853" s="17"/>
      <c r="K853" s="17"/>
      <c r="L853" s="17"/>
      <c r="M853" s="17"/>
      <c r="N853" s="20"/>
      <c r="O853" s="19"/>
      <c r="P853" s="50"/>
      <c r="Q853" s="17"/>
      <c r="R853" s="17"/>
      <c r="S853" s="17"/>
      <c r="T853" s="17"/>
      <c r="U853" s="17"/>
      <c r="V853" s="19"/>
      <c r="W853" s="17"/>
      <c r="X853" s="21"/>
      <c r="Y853" s="22"/>
      <c r="Z853" s="22"/>
    </row>
    <row r="854" spans="2:26" ht="15.75" customHeight="1">
      <c r="B854" s="17"/>
      <c r="C854" s="17"/>
      <c r="D854" s="17"/>
      <c r="E854" s="18"/>
      <c r="F854" s="57"/>
      <c r="G854" s="59"/>
      <c r="H854" s="57"/>
      <c r="I854" s="19"/>
      <c r="J854" s="17"/>
      <c r="K854" s="17"/>
      <c r="L854" s="17"/>
      <c r="M854" s="17"/>
      <c r="N854" s="20"/>
      <c r="O854" s="19"/>
      <c r="P854" s="50"/>
      <c r="Q854" s="17"/>
      <c r="R854" s="17"/>
      <c r="S854" s="17"/>
      <c r="T854" s="17"/>
      <c r="U854" s="17"/>
      <c r="V854" s="19"/>
      <c r="W854" s="17"/>
      <c r="X854" s="21"/>
      <c r="Y854" s="22"/>
      <c r="Z854" s="22"/>
    </row>
    <row r="855" spans="2:26" ht="15.75" customHeight="1">
      <c r="B855" s="17"/>
      <c r="C855" s="17"/>
      <c r="D855" s="17"/>
      <c r="E855" s="18"/>
      <c r="F855" s="57"/>
      <c r="G855" s="59"/>
      <c r="H855" s="57"/>
      <c r="I855" s="19"/>
      <c r="J855" s="17"/>
      <c r="K855" s="17"/>
      <c r="L855" s="17"/>
      <c r="M855" s="17"/>
      <c r="N855" s="20"/>
      <c r="O855" s="19"/>
      <c r="P855" s="50"/>
      <c r="Q855" s="17"/>
      <c r="R855" s="17"/>
      <c r="S855" s="17"/>
      <c r="T855" s="17"/>
      <c r="U855" s="17"/>
      <c r="V855" s="19"/>
      <c r="W855" s="17"/>
      <c r="X855" s="21"/>
      <c r="Y855" s="22"/>
      <c r="Z855" s="22"/>
    </row>
    <row r="856" spans="2:26" ht="15.75" customHeight="1">
      <c r="B856" s="17"/>
      <c r="C856" s="17"/>
      <c r="D856" s="17"/>
      <c r="E856" s="18"/>
      <c r="F856" s="57"/>
      <c r="G856" s="59"/>
      <c r="H856" s="57"/>
      <c r="I856" s="19"/>
      <c r="J856" s="17"/>
      <c r="K856" s="17"/>
      <c r="L856" s="17"/>
      <c r="M856" s="17"/>
      <c r="N856" s="20"/>
      <c r="O856" s="19"/>
      <c r="P856" s="50"/>
      <c r="Q856" s="17"/>
      <c r="R856" s="17"/>
      <c r="S856" s="17"/>
      <c r="T856" s="17"/>
      <c r="U856" s="17"/>
      <c r="V856" s="19"/>
      <c r="W856" s="17"/>
      <c r="X856" s="21"/>
      <c r="Y856" s="22"/>
      <c r="Z856" s="22"/>
    </row>
    <row r="857" spans="2:26" ht="15.75" customHeight="1">
      <c r="B857" s="17"/>
      <c r="C857" s="17"/>
      <c r="D857" s="17"/>
      <c r="E857" s="18"/>
      <c r="F857" s="57"/>
      <c r="G857" s="59"/>
      <c r="H857" s="57"/>
      <c r="I857" s="19"/>
      <c r="J857" s="17"/>
      <c r="K857" s="17"/>
      <c r="L857" s="17"/>
      <c r="M857" s="17"/>
      <c r="N857" s="20"/>
      <c r="O857" s="19"/>
      <c r="P857" s="50"/>
      <c r="Q857" s="17"/>
      <c r="R857" s="17"/>
      <c r="S857" s="17"/>
      <c r="T857" s="17"/>
      <c r="U857" s="17"/>
      <c r="V857" s="19"/>
      <c r="W857" s="17"/>
      <c r="X857" s="21"/>
      <c r="Y857" s="22"/>
      <c r="Z857" s="22"/>
    </row>
    <row r="858" spans="2:26" ht="15.75" customHeight="1">
      <c r="B858" s="17"/>
      <c r="C858" s="17"/>
      <c r="D858" s="17"/>
      <c r="E858" s="18"/>
      <c r="F858" s="57"/>
      <c r="G858" s="59"/>
      <c r="H858" s="57"/>
      <c r="I858" s="19"/>
      <c r="J858" s="17"/>
      <c r="K858" s="17"/>
      <c r="L858" s="17"/>
      <c r="M858" s="17"/>
      <c r="N858" s="20"/>
      <c r="O858" s="19"/>
      <c r="P858" s="50"/>
      <c r="Q858" s="17"/>
      <c r="R858" s="17"/>
      <c r="S858" s="17"/>
      <c r="T858" s="17"/>
      <c r="U858" s="17"/>
      <c r="V858" s="19"/>
      <c r="W858" s="17"/>
      <c r="X858" s="21"/>
      <c r="Y858" s="22"/>
      <c r="Z858" s="22"/>
    </row>
    <row r="859" spans="2:26" ht="15.75" customHeight="1">
      <c r="B859" s="17"/>
      <c r="C859" s="17"/>
      <c r="D859" s="17"/>
      <c r="E859" s="18"/>
      <c r="F859" s="57"/>
      <c r="G859" s="59"/>
      <c r="H859" s="57"/>
      <c r="I859" s="19"/>
      <c r="J859" s="17"/>
      <c r="K859" s="17"/>
      <c r="L859" s="17"/>
      <c r="M859" s="17"/>
      <c r="N859" s="20"/>
      <c r="O859" s="19"/>
      <c r="P859" s="50"/>
      <c r="Q859" s="17"/>
      <c r="R859" s="17"/>
      <c r="S859" s="17"/>
      <c r="T859" s="17"/>
      <c r="U859" s="17"/>
      <c r="V859" s="19"/>
      <c r="W859" s="17"/>
      <c r="X859" s="21"/>
      <c r="Y859" s="22"/>
      <c r="Z859" s="22"/>
    </row>
    <row r="860" spans="2:26" ht="15.75" customHeight="1">
      <c r="B860" s="17"/>
      <c r="C860" s="17"/>
      <c r="D860" s="17"/>
      <c r="E860" s="18"/>
      <c r="F860" s="57"/>
      <c r="G860" s="59"/>
      <c r="H860" s="57"/>
      <c r="I860" s="19"/>
      <c r="J860" s="17"/>
      <c r="K860" s="17"/>
      <c r="L860" s="17"/>
      <c r="M860" s="17"/>
      <c r="N860" s="20"/>
      <c r="O860" s="19"/>
      <c r="P860" s="50"/>
      <c r="Q860" s="17"/>
      <c r="R860" s="17"/>
      <c r="S860" s="17"/>
      <c r="T860" s="17"/>
      <c r="U860" s="17"/>
      <c r="V860" s="19"/>
      <c r="W860" s="17"/>
      <c r="X860" s="21"/>
      <c r="Y860" s="22"/>
      <c r="Z860" s="22"/>
    </row>
    <row r="861" spans="2:26" ht="15.75" customHeight="1">
      <c r="B861" s="17"/>
      <c r="C861" s="17"/>
      <c r="D861" s="17"/>
      <c r="E861" s="18"/>
      <c r="F861" s="57"/>
      <c r="G861" s="59"/>
      <c r="H861" s="57"/>
      <c r="I861" s="19"/>
      <c r="J861" s="17"/>
      <c r="K861" s="17"/>
      <c r="L861" s="17"/>
      <c r="M861" s="17"/>
      <c r="N861" s="20"/>
      <c r="O861" s="19"/>
      <c r="P861" s="50"/>
      <c r="Q861" s="17"/>
      <c r="R861" s="17"/>
      <c r="S861" s="17"/>
      <c r="T861" s="17"/>
      <c r="U861" s="17"/>
      <c r="V861" s="19"/>
      <c r="W861" s="17"/>
      <c r="X861" s="21"/>
      <c r="Y861" s="22"/>
      <c r="Z861" s="22"/>
    </row>
    <row r="862" spans="2:26" ht="15.75" customHeight="1">
      <c r="B862" s="17"/>
      <c r="C862" s="17"/>
      <c r="D862" s="17"/>
      <c r="E862" s="18"/>
      <c r="F862" s="57"/>
      <c r="G862" s="59"/>
      <c r="H862" s="57"/>
      <c r="I862" s="19"/>
      <c r="J862" s="17"/>
      <c r="K862" s="17"/>
      <c r="L862" s="17"/>
      <c r="M862" s="17"/>
      <c r="N862" s="20"/>
      <c r="O862" s="19"/>
      <c r="P862" s="50"/>
      <c r="Q862" s="17"/>
      <c r="R862" s="17"/>
      <c r="S862" s="17"/>
      <c r="T862" s="17"/>
      <c r="U862" s="17"/>
      <c r="V862" s="19"/>
      <c r="W862" s="17"/>
      <c r="X862" s="21"/>
      <c r="Y862" s="22"/>
      <c r="Z862" s="22"/>
    </row>
    <row r="863" spans="2:26" ht="15.75" customHeight="1">
      <c r="B863" s="17"/>
      <c r="C863" s="17"/>
      <c r="D863" s="17"/>
      <c r="E863" s="18"/>
      <c r="F863" s="57"/>
      <c r="G863" s="59"/>
      <c r="H863" s="57"/>
      <c r="I863" s="19"/>
      <c r="J863" s="17"/>
      <c r="K863" s="17"/>
      <c r="L863" s="17"/>
      <c r="M863" s="17"/>
      <c r="N863" s="20"/>
      <c r="O863" s="19"/>
      <c r="P863" s="50"/>
      <c r="Q863" s="17"/>
      <c r="R863" s="17"/>
      <c r="S863" s="17"/>
      <c r="T863" s="17"/>
      <c r="U863" s="17"/>
      <c r="V863" s="19"/>
      <c r="W863" s="17"/>
      <c r="X863" s="21"/>
      <c r="Y863" s="22"/>
      <c r="Z863" s="22"/>
    </row>
    <row r="864" spans="2:26" ht="15.75" customHeight="1">
      <c r="B864" s="17"/>
      <c r="C864" s="17"/>
      <c r="D864" s="17"/>
      <c r="E864" s="18"/>
      <c r="F864" s="57"/>
      <c r="G864" s="59"/>
      <c r="H864" s="57"/>
      <c r="I864" s="19"/>
      <c r="J864" s="17"/>
      <c r="K864" s="17"/>
      <c r="L864" s="17"/>
      <c r="M864" s="17"/>
      <c r="N864" s="20"/>
      <c r="O864" s="19"/>
      <c r="P864" s="50"/>
      <c r="Q864" s="17"/>
      <c r="R864" s="17"/>
      <c r="S864" s="17"/>
      <c r="T864" s="17"/>
      <c r="U864" s="17"/>
      <c r="V864" s="19"/>
      <c r="W864" s="17"/>
      <c r="X864" s="21"/>
      <c r="Y864" s="22"/>
      <c r="Z864" s="22"/>
    </row>
    <row r="865" spans="2:26" ht="15.75" customHeight="1">
      <c r="B865" s="17"/>
      <c r="C865" s="17"/>
      <c r="D865" s="17"/>
      <c r="E865" s="18"/>
      <c r="F865" s="57"/>
      <c r="G865" s="59"/>
      <c r="H865" s="57"/>
      <c r="I865" s="19"/>
      <c r="J865" s="17"/>
      <c r="K865" s="17"/>
      <c r="L865" s="17"/>
      <c r="M865" s="17"/>
      <c r="N865" s="20"/>
      <c r="O865" s="19"/>
      <c r="P865" s="50"/>
      <c r="Q865" s="17"/>
      <c r="R865" s="17"/>
      <c r="S865" s="17"/>
      <c r="T865" s="17"/>
      <c r="U865" s="17"/>
      <c r="V865" s="19"/>
      <c r="W865" s="17"/>
      <c r="X865" s="21"/>
      <c r="Y865" s="22"/>
      <c r="Z865" s="22"/>
    </row>
  </sheetData>
  <hyperlinks>
    <hyperlink ref="J2" r:id="rId1" xr:uid="{00000000-0004-0000-0000-000000000000}"/>
    <hyperlink ref="J3" r:id="rId2" xr:uid="{00000000-0004-0000-0000-000001000000}"/>
    <hyperlink ref="J6" r:id="rId3" xr:uid="{00000000-0004-0000-0000-000003000000}"/>
    <hyperlink ref="J8" r:id="rId4" xr:uid="{00000000-0004-0000-0000-000004000000}"/>
    <hyperlink ref="J12" r:id="rId5" xr:uid="{00000000-0004-0000-0000-000006000000}"/>
    <hyperlink ref="J13" r:id="rId6" xr:uid="{00000000-0004-0000-0000-000007000000}"/>
    <hyperlink ref="J14" r:id="rId7" xr:uid="{00000000-0004-0000-0000-000008000000}"/>
    <hyperlink ref="J24" r:id="rId8" xr:uid="{00000000-0004-0000-0000-00000C000000}"/>
    <hyperlink ref="J33" r:id="rId9" xr:uid="{00000000-0004-0000-0000-000011000000}"/>
    <hyperlink ref="J42" r:id="rId10" xr:uid="{00000000-0004-0000-0000-000014000000}"/>
    <hyperlink ref="J58" r:id="rId11" xr:uid="{00000000-0004-0000-0000-000015000000}"/>
    <hyperlink ref="J79" r:id="rId12" xr:uid="{00000000-0004-0000-0000-00001C000000}"/>
    <hyperlink ref="J90" r:id="rId13" xr:uid="{00000000-0004-0000-0000-000021000000}"/>
    <hyperlink ref="J93" r:id="rId14" xr:uid="{00000000-0004-0000-0000-000024000000}"/>
    <hyperlink ref="J110" r:id="rId15" xr:uid="{00000000-0004-0000-0000-000028000000}"/>
    <hyperlink ref="J116" r:id="rId16" xr:uid="{00000000-0004-0000-0000-00002A000000}"/>
    <hyperlink ref="J161" r:id="rId17" xr:uid="{00000000-0004-0000-0000-000035000000}"/>
    <hyperlink ref="J165" r:id="rId18" xr:uid="{00000000-0004-0000-0000-000036000000}"/>
    <hyperlink ref="J166" r:id="rId19" xr:uid="{00000000-0004-0000-0000-000037000000}"/>
    <hyperlink ref="J167" r:id="rId20" xr:uid="{00000000-0004-0000-0000-000038000000}"/>
    <hyperlink ref="J174" r:id="rId21" xr:uid="{00000000-0004-0000-0000-00003C000000}"/>
    <hyperlink ref="J181" r:id="rId22" xr:uid="{00000000-0004-0000-0000-00003D000000}"/>
    <hyperlink ref="J183" r:id="rId23" xr:uid="{00000000-0004-0000-0000-00003E000000}"/>
    <hyperlink ref="J192" r:id="rId24" xr:uid="{00000000-0004-0000-0000-000040000000}"/>
    <hyperlink ref="J218" r:id="rId25" xr:uid="{00000000-0004-0000-0000-000047000000}"/>
    <hyperlink ref="J220" r:id="rId26" xr:uid="{00000000-0004-0000-0000-000049000000}"/>
    <hyperlink ref="J221" r:id="rId27" xr:uid="{00000000-0004-0000-0000-00004A000000}"/>
    <hyperlink ref="J230" r:id="rId28" xr:uid="{00000000-0004-0000-0000-00004E000000}"/>
    <hyperlink ref="J254" r:id="rId29" xr:uid="{00000000-0004-0000-0000-000053000000}"/>
    <hyperlink ref="J310" r:id="rId30" xr:uid="{00000000-0004-0000-0000-000056000000}"/>
    <hyperlink ref="J313" r:id="rId31" xr:uid="{00000000-0004-0000-0000-000059000000}"/>
    <hyperlink ref="J317" r:id="rId32" xr:uid="{00000000-0004-0000-0000-00005D000000}"/>
    <hyperlink ref="J319" r:id="rId33" xr:uid="{00000000-0004-0000-0000-00005F000000}"/>
    <hyperlink ref="J320" r:id="rId34" xr:uid="{00000000-0004-0000-0000-000060000000}"/>
    <hyperlink ref="J322" r:id="rId35" xr:uid="{00000000-0004-0000-0000-000062000000}"/>
    <hyperlink ref="J323" r:id="rId36" xr:uid="{00000000-0004-0000-0000-000063000000}"/>
    <hyperlink ref="J324" r:id="rId37" xr:uid="{00000000-0004-0000-0000-000064000000}"/>
    <hyperlink ref="J325" r:id="rId38" xr:uid="{00000000-0004-0000-0000-000065000000}"/>
    <hyperlink ref="J326" r:id="rId39" xr:uid="{00000000-0004-0000-0000-000066000000}"/>
    <hyperlink ref="J328" r:id="rId40" xr:uid="{00000000-0004-0000-0000-000068000000}"/>
    <hyperlink ref="J334" r:id="rId41" xr:uid="{00000000-0004-0000-0000-00006E000000}"/>
    <hyperlink ref="J335" r:id="rId42" xr:uid="{00000000-0004-0000-0000-00006F000000}"/>
    <hyperlink ref="J336" r:id="rId43" xr:uid="{00000000-0004-0000-0000-000070000000}"/>
    <hyperlink ref="J214" r:id="rId44" display="https://gobiernobogota-my.sharepoint.com/:b:/g/personal/alcalde_kennedy_gobiernobogota_gov_co/EcygeDrGWwZAqln2iinB7RUBvYY6YIHlorwS0e26b2rjfg?e=e5BUa3" xr:uid="{B3CEDC88-7B4A-4320-9AF2-9BD695EC366F}"/>
    <hyperlink ref="J143" r:id="rId45" xr:uid="{B4E2E407-0C83-4FE0-94B7-773252B837E1}"/>
    <hyperlink ref="J30" r:id="rId46" xr:uid="{E8DDB833-45FA-4BCB-9810-AEC4C8C815D4}"/>
    <hyperlink ref="J121" r:id="rId47" xr:uid="{FCF96713-D2F4-4DE7-875A-6317E879AD49}"/>
    <hyperlink ref="J145" r:id="rId48" xr:uid="{29E7FEAF-E016-4117-B659-6ED203267F68}"/>
    <hyperlink ref="J255" r:id="rId49" xr:uid="{95080D18-8213-42A0-A4FF-C1E5F9B5339F}"/>
    <hyperlink ref="J222" r:id="rId50" xr:uid="{4074909B-F0E4-47AD-99FB-413973FF3311}"/>
    <hyperlink ref="J69" r:id="rId51" xr:uid="{C59DAC40-F43E-4258-A5F4-686AD09E89F0}"/>
    <hyperlink ref="J111" r:id="rId52" xr:uid="{00000000-0004-0000-0000-000029000000}"/>
    <hyperlink ref="J252" r:id="rId53" xr:uid="{E020CF9B-23C6-4AE6-BE94-91B549111420}"/>
    <hyperlink ref="J23" r:id="rId54" xr:uid="{2ACFC4A1-0D50-40FB-9746-B958F0B6CA19}"/>
    <hyperlink ref="J194" r:id="rId55" xr:uid="{000EA7DD-4817-4864-A16F-B2C45906963D}"/>
    <hyperlink ref="J247" r:id="rId56" xr:uid="{F2B7C40B-F2E9-4B9C-90EF-74D0EC89F95F}"/>
    <hyperlink ref="J205" r:id="rId57" xr:uid="{601E373B-7A1E-4824-BF21-99BCEF022A05}"/>
    <hyperlink ref="J219" r:id="rId58" xr:uid="{3777AAAE-3589-4548-960F-5D2B23963E3E}"/>
    <hyperlink ref="J96" r:id="rId59" xr:uid="{C52638CD-4FEB-4F1E-ABF6-9D66D746D206}"/>
    <hyperlink ref="J229" r:id="rId60" xr:uid="{E0E4CF28-4391-44B0-9F17-40EB712AA337}"/>
    <hyperlink ref="J29" r:id="rId61" xr:uid="{7D6B1630-B2FA-4AD4-8E47-09480BBAA94C}"/>
    <hyperlink ref="J210" r:id="rId62" xr:uid="{34B7C2AD-3C54-49B5-BFDB-F5BFDAA01A79}"/>
    <hyperlink ref="J170" r:id="rId63" xr:uid="{4B7DC787-E1C8-4D9E-B4A4-8189A320E644}"/>
    <hyperlink ref="J91" r:id="rId64" xr:uid="{A2B9D3CF-AA9F-4953-B867-5F2C957EDE7F}"/>
    <hyperlink ref="J92" r:id="rId65" xr:uid="{D96E4508-BC92-4915-BE8E-07C372F07931}"/>
    <hyperlink ref="J168" r:id="rId66" xr:uid="{1276DC90-9964-4B94-820F-68C717435638}"/>
    <hyperlink ref="J197" r:id="rId67" xr:uid="{DB42E770-3858-4C6F-98F4-5E2E2E04DBFB}"/>
    <hyperlink ref="J193" r:id="rId68" xr:uid="{B49BE975-D80A-48D9-BC8C-27FB253AB0F8}"/>
    <hyperlink ref="J223" r:id="rId69" xr:uid="{E23F037E-D57F-443F-9471-530FB602F2D4}"/>
    <hyperlink ref="J239" r:id="rId70" xr:uid="{1C29DFD2-4687-49D0-8A8F-859F30BDECEA}"/>
    <hyperlink ref="J31" r:id="rId71" xr:uid="{E8251007-5366-4C87-90C9-F9664324DEB2}"/>
    <hyperlink ref="J72" r:id="rId72" xr:uid="{013F6F44-6AD1-4EF2-83DB-95AE7DE557B4}"/>
    <hyperlink ref="J22" r:id="rId73" xr:uid="{9C1190B3-0159-4DA1-80E9-0D6262762405}"/>
    <hyperlink ref="J59" r:id="rId74" xr:uid="{EA0D31A4-0E31-4003-B597-2F192762FB0C}"/>
    <hyperlink ref="J10" r:id="rId75" xr:uid="{95298877-4A14-4503-AE23-1F983A09D2DE}"/>
    <hyperlink ref="J140" r:id="rId76" xr:uid="{A8CFBBAC-3BD0-4623-B2D3-CE3EF2EB2F2B}"/>
    <hyperlink ref="J171" r:id="rId77" xr:uid="{8AC78900-B0F3-4A70-93C2-2C1F1CDCAAD3}"/>
    <hyperlink ref="J18" r:id="rId78" xr:uid="{60012856-0EAC-4B76-911B-46923E08549E}"/>
    <hyperlink ref="J61" r:id="rId79" xr:uid="{F82E7C09-C770-4EB9-BD8B-0AA0401755FF}"/>
    <hyperlink ref="J234" r:id="rId80" xr:uid="{D835ED0C-61F9-4761-8AF1-91282A031E1F}"/>
    <hyperlink ref="J40" r:id="rId81" xr:uid="{085EB57C-6EE7-4EF9-ACB8-DF1FC8672313}"/>
    <hyperlink ref="J186" r:id="rId82" xr:uid="{6A8F07E4-9E55-4CC0-BC19-AF5110ECE9CD}"/>
    <hyperlink ref="J94" r:id="rId83" xr:uid="{351B6412-E308-411C-9BE1-C0FA2D269B1E}"/>
    <hyperlink ref="J259" r:id="rId84" xr:uid="{5CEEC028-89D8-4F72-BCB9-BACFEF1F47B2}"/>
    <hyperlink ref="J158" r:id="rId85" xr:uid="{52BCD7E7-2466-4634-B783-0CA50B472602}"/>
    <hyperlink ref="J89" r:id="rId86" xr:uid="{1FD031DA-DAB1-4DAF-8822-4A360DE8A5CD}"/>
    <hyperlink ref="J5" r:id="rId87" xr:uid="{490DE293-CF18-4E19-9A5F-52C347107A66}"/>
    <hyperlink ref="J25" r:id="rId88" xr:uid="{C01A0ACC-AC4B-438F-ABA7-B6D799A17FB7}"/>
    <hyperlink ref="J36" r:id="rId89" xr:uid="{346D0197-63C1-4B10-9FCF-0B07C62520D8}"/>
    <hyperlink ref="J74" r:id="rId90" xr:uid="{11ADC2AA-3345-4CE1-94E1-8912B7E1182F}"/>
    <hyperlink ref="J64" r:id="rId91" xr:uid="{E935EDAE-28AD-4E35-AB81-3A52A671D1EC}"/>
    <hyperlink ref="J233" r:id="rId92" xr:uid="{21424FDE-4379-4AD7-BB55-C6EFCF1F7196}"/>
    <hyperlink ref="J227" r:id="rId93" xr:uid="{D25230E8-C042-4F1B-8CB3-68B63CD0B71C}"/>
    <hyperlink ref="J80" r:id="rId94" xr:uid="{5FA97B7F-EAA0-4ED2-8632-ABC5772B354C}"/>
    <hyperlink ref="J83" r:id="rId95" xr:uid="{3CE801F1-03BD-4774-AB45-9004B96A4DC6}"/>
    <hyperlink ref="J86" r:id="rId96" xr:uid="{11E616AE-97E5-40B5-8985-1B4ACC03FBD8}"/>
    <hyperlink ref="J97" r:id="rId97" xr:uid="{EB97A2D9-2854-4D9E-98E6-182F2C25865A}"/>
    <hyperlink ref="J125" r:id="rId98" xr:uid="{89AB5ED3-C51A-482E-9C6B-9AA6B99A3334}"/>
    <hyperlink ref="J147" r:id="rId99" xr:uid="{EC378726-B660-4B8A-A86A-E3BBB25421A7}"/>
    <hyperlink ref="J149" r:id="rId100" xr:uid="{E8E15DAE-4AF7-4E20-B586-49D0BC270722}"/>
    <hyperlink ref="J154" r:id="rId101" xr:uid="{32381DDC-D5CA-4983-99C2-8D495B4E163A}"/>
    <hyperlink ref="J337" r:id="rId102" xr:uid="{B3577F53-242F-4EBB-B532-A7DF9B69F996}"/>
    <hyperlink ref="J327" r:id="rId103" xr:uid="{E23121FA-E1F5-4064-84B0-48F60CEB72C9}"/>
    <hyperlink ref="J321" r:id="rId104" xr:uid="{D990F9C6-CA96-4942-B750-2F16A888E046}"/>
    <hyperlink ref="J312" r:id="rId105" xr:uid="{5D1DFB17-D669-4DC6-8268-2487D3F38BEE}"/>
    <hyperlink ref="J314" r:id="rId106" xr:uid="{DBFA43AD-71B6-481F-87CA-B2B0B5A71E2A}"/>
    <hyperlink ref="J311" r:id="rId107" xr:uid="{2C6FD920-7B2D-4295-8BA2-538ADF099959}"/>
    <hyperlink ref="J318" r:id="rId108" xr:uid="{9C736737-456E-4834-B950-9EB22CD472C2}"/>
    <hyperlink ref="J315" r:id="rId109" xr:uid="{F04583B9-D5A7-45E8-97DE-1636860DD670}"/>
    <hyperlink ref="J354" r:id="rId110" xr:uid="{80F1FDDC-E728-468F-820D-8D0484F42C0F}"/>
    <hyperlink ref="J353" r:id="rId111" xr:uid="{1A7DD569-EA88-466C-9DE1-306CF932EB6A}"/>
    <hyperlink ref="J350" r:id="rId112" xr:uid="{8E60FCAE-3D8A-43A3-B12F-9CDAE811661C}"/>
    <hyperlink ref="J352" r:id="rId113" xr:uid="{1264234F-610A-4246-B83E-5FD953FE5285}"/>
    <hyperlink ref="J351" r:id="rId114" xr:uid="{A9A4C711-35F3-40BA-8A1A-904B1AD037BB}"/>
    <hyperlink ref="J330" r:id="rId115" xr:uid="{63EA421B-1D56-4600-B25D-66484EA03172}"/>
    <hyperlink ref="J331" r:id="rId116" xr:uid="{EB465EF8-AD88-4985-88EE-CE57ABBB1871}"/>
    <hyperlink ref="J329" r:id="rId117" xr:uid="{4126BB64-30D0-49D1-85DA-3364FE2D02F7}"/>
    <hyperlink ref="J333" r:id="rId118" xr:uid="{00000000-0004-0000-0000-00006D000000}"/>
    <hyperlink ref="J196" r:id="rId119" xr:uid="{3CF25C88-1766-CE43-8DD6-68D39B34936B}"/>
    <hyperlink ref="J396" r:id="rId120" xr:uid="{F9B6B6A8-B763-4A12-8346-82A03267F651}"/>
    <hyperlink ref="J397" r:id="rId121" xr:uid="{C64DF9CA-B1F2-44F9-8469-FBFBD479A629}"/>
    <hyperlink ref="J398" r:id="rId122" xr:uid="{B604214E-C9FE-4428-9432-86B01B24087C}"/>
    <hyperlink ref="J399" r:id="rId123" xr:uid="{AE5E4C13-1074-4D20-B6CE-B292855267B4}"/>
    <hyperlink ref="J400" r:id="rId124" xr:uid="{EC4DE81E-0C26-4398-95BE-AA14B75CA471}"/>
    <hyperlink ref="J401" r:id="rId125" xr:uid="{27C7770E-7FD6-4F4E-A7C3-14E1B7CEB356}"/>
    <hyperlink ref="J27" r:id="rId126" xr:uid="{442E3BA9-81D2-4B93-B47C-2FAD364E059E}"/>
    <hyperlink ref="J206" r:id="rId127" xr:uid="{9C1E5F63-43D4-4351-AE93-DF4C9D3B1D8B}"/>
    <hyperlink ref="J195" r:id="rId128" xr:uid="{95E2D5F0-EBB4-4F7A-AE14-AC970CA5F325}"/>
    <hyperlink ref="J179" r:id="rId129" xr:uid="{CA1267F4-C47D-4434-A800-CE1AA69898B1}"/>
    <hyperlink ref="J43" r:id="rId130" xr:uid="{5F0CAD81-E100-40E3-ACCA-A3235B51B54B}"/>
    <hyperlink ref="J47" r:id="rId131" xr:uid="{2D6704B2-0BFB-453D-A1CD-F0E9596D29FF}"/>
    <hyperlink ref="J48" r:id="rId132" xr:uid="{E83A1EF7-4898-4DDD-8059-9BDBB6A4FC23}"/>
    <hyperlink ref="J295" r:id="rId133" xr:uid="{6CA013A5-44B2-4770-8E37-0C1ECD53F3AE}"/>
    <hyperlink ref="J274" r:id="rId134" xr:uid="{EFE46000-F9EF-46C3-87EF-7FEA3AEE9FB9}"/>
    <hyperlink ref="J392" r:id="rId135" xr:uid="{A8A702EF-70A4-4092-B364-B6E9C0E31DAD}"/>
  </hyperlinks>
  <pageMargins left="0.7" right="0.7" top="0.75" bottom="0.75" header="0" footer="0"/>
  <pageSetup orientation="landscape"/>
  <tableParts count="1">
    <tablePart r:id="rId1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Patricia De La Torre Trujillo</dc:creator>
  <cp:keywords/>
  <dc:description/>
  <cp:lastModifiedBy/>
  <cp:revision/>
  <dcterms:created xsi:type="dcterms:W3CDTF">2024-07-26T15:29:22Z</dcterms:created>
  <dcterms:modified xsi:type="dcterms:W3CDTF">2024-11-06T18:24:59Z</dcterms:modified>
  <cp:category/>
  <cp:contentStatus/>
</cp:coreProperties>
</file>