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carminasegales_grupovenado_com/Documents/Escritorio/Todo/TESORERIA/MIGRACIONES/"/>
    </mc:Choice>
  </mc:AlternateContent>
  <xr:revisionPtr revIDLastSave="0" documentId="8_{A0BC836A-6A74-4FD2-B7BD-E8869B1DB98D}" xr6:coauthVersionLast="47" xr6:coauthVersionMax="47" xr10:uidLastSave="{00000000-0000-0000-0000-000000000000}"/>
  <bookViews>
    <workbookView xWindow="-120" yWindow="-120" windowWidth="20730" windowHeight="11160" tabRatio="851" firstSheet="15" activeTab="25" xr2:uid="{A6CE69D5-0D80-491B-AD0C-B759B8343F08}"/>
  </bookViews>
  <sheets>
    <sheet name="DISPAZ" sheetId="1" r:id="rId1"/>
    <sheet name="AG. ACHUMANI" sheetId="2" r:id="rId2"/>
    <sheet name="AG. MURILLO" sheetId="3" r:id="rId3"/>
    <sheet name="AG. MAX PAREDES" sheetId="4" r:id="rId4"/>
    <sheet name="DISALTO" sheetId="5" r:id="rId5"/>
    <sheet name="AG. SATELITE" sheetId="6" r:id="rId6"/>
    <sheet name="DISCRUZ" sheetId="7" r:id="rId7"/>
    <sheet name="AG. MUTUALISTA" sheetId="8" r:id="rId8"/>
    <sheet name="AG. MONTERO" sheetId="9" r:id="rId9"/>
    <sheet name="AG. WARNES" sheetId="10" r:id="rId10"/>
    <sheet name="DISTAR" sheetId="11" r:id="rId11"/>
    <sheet name="AG. TARIJEÑITA" sheetId="12" r:id="rId12"/>
    <sheet name="COCHABAMBA" sheetId="13" r:id="rId13"/>
    <sheet name="AG. HONDURAS" sheetId="14" r:id="rId14"/>
    <sheet name="AG. CALAMA" sheetId="15" r:id="rId15"/>
    <sheet name="SUCRE" sheetId="16" r:id="rId16"/>
    <sheet name="AG. SUCRE 1" sheetId="17" r:id="rId17"/>
    <sheet name="AG. SUCRE 2" sheetId="18" r:id="rId18"/>
    <sheet name="POTOSI" sheetId="19" r:id="rId19"/>
    <sheet name="AG. POTOSI 1" sheetId="20" r:id="rId20"/>
    <sheet name="ORURO" sheetId="21" r:id="rId21"/>
    <sheet name="AG. ORURO 1" sheetId="22" r:id="rId22"/>
    <sheet name="TRINIDAD" sheetId="23" r:id="rId23"/>
    <sheet name="AG. TRINIDAD 1" sheetId="24" r:id="rId24"/>
    <sheet name="PANDO" sheetId="25" r:id="rId25"/>
    <sheet name="RIBERALTA" sheetId="26" r:id="rId26"/>
    <sheet name="IVSA" sheetId="27" r:id="rId27"/>
    <sheet name="OPAL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00" i="7" l="1"/>
  <c r="D233" i="23"/>
  <c r="F192" i="26"/>
  <c r="F192" i="25"/>
  <c r="F233" i="23"/>
  <c r="F258" i="21"/>
  <c r="F239" i="19"/>
  <c r="F304" i="16"/>
  <c r="F694" i="13"/>
  <c r="F271" i="11"/>
  <c r="F1400" i="7"/>
  <c r="F1494" i="7"/>
  <c r="F549" i="5"/>
  <c r="F562" i="5"/>
  <c r="F2062" i="1"/>
  <c r="D219" i="23"/>
  <c r="D1330" i="7"/>
  <c r="D1386" i="7"/>
  <c r="F182" i="26"/>
  <c r="F219" i="23"/>
  <c r="F244" i="21"/>
  <c r="F223" i="19"/>
  <c r="F272" i="16"/>
  <c r="F289" i="16"/>
  <c r="F649" i="13"/>
  <c r="F257" i="11"/>
  <c r="F1330" i="7"/>
  <c r="F1386" i="7"/>
  <c r="F514" i="5"/>
  <c r="F531" i="5"/>
  <c r="F2010" i="1"/>
  <c r="F2037" i="1"/>
  <c r="D1230" i="7"/>
  <c r="D1163" i="7"/>
  <c r="F154" i="26"/>
  <c r="F146" i="25"/>
  <c r="F156" i="25"/>
  <c r="F179" i="23"/>
  <c r="F201" i="21"/>
  <c r="F179" i="19"/>
  <c r="F235" i="16"/>
  <c r="F557" i="13"/>
  <c r="F228" i="11"/>
  <c r="F221" i="11"/>
  <c r="F203" i="11"/>
  <c r="F1163" i="7"/>
  <c r="F1230" i="7"/>
  <c r="F1250" i="7"/>
  <c r="F1275" i="7"/>
  <c r="F450" i="5"/>
  <c r="F463" i="5"/>
  <c r="F1916" i="1"/>
  <c r="F1951" i="1"/>
  <c r="E1330" i="7" l="1"/>
  <c r="D1067" i="7"/>
  <c r="F142" i="26" l="1"/>
  <c r="F136" i="25"/>
  <c r="F166" i="23"/>
  <c r="F187" i="21"/>
  <c r="F169" i="19"/>
  <c r="F219" i="16"/>
  <c r="F514" i="13"/>
  <c r="F185" i="11"/>
  <c r="F1067" i="7"/>
  <c r="F1092" i="7"/>
  <c r="F1138" i="7"/>
  <c r="F416" i="5"/>
  <c r="F1856" i="1"/>
  <c r="F1897" i="1"/>
  <c r="D151" i="19"/>
  <c r="F126" i="25"/>
  <c r="F156" i="23"/>
  <c r="F174" i="21"/>
  <c r="F151" i="19"/>
  <c r="F199" i="16"/>
  <c r="F468" i="13"/>
  <c r="F169" i="11"/>
  <c r="F917" i="7"/>
  <c r="F998" i="7"/>
  <c r="F380" i="5"/>
  <c r="F395" i="5"/>
  <c r="F1791" i="1"/>
  <c r="F1837" i="1"/>
  <c r="D412" i="13"/>
  <c r="D829" i="7"/>
  <c r="D842" i="7"/>
  <c r="D896" i="7"/>
  <c r="F120" i="26" l="1"/>
  <c r="F115" i="25"/>
  <c r="F145" i="23"/>
  <c r="F160" i="21"/>
  <c r="F139" i="19"/>
  <c r="F180" i="16"/>
  <c r="F412" i="13"/>
  <c r="F155" i="11"/>
  <c r="F842" i="7"/>
  <c r="F896" i="7"/>
  <c r="F341" i="5"/>
  <c r="F360" i="5"/>
  <c r="F1747" i="1"/>
  <c r="F1768" i="1"/>
  <c r="D385" i="13"/>
  <c r="D753" i="7"/>
  <c r="F106" i="26" l="1"/>
  <c r="F105" i="25"/>
  <c r="F134" i="23"/>
  <c r="F147" i="21"/>
  <c r="F127" i="19"/>
  <c r="F164" i="16"/>
  <c r="F385" i="13"/>
  <c r="F753" i="7"/>
  <c r="F829" i="7"/>
  <c r="F309" i="5"/>
  <c r="F323" i="5"/>
  <c r="F1708" i="1"/>
  <c r="F1731" i="1"/>
  <c r="F83" i="26"/>
  <c r="F95" i="25"/>
  <c r="F85" i="25"/>
  <c r="F120" i="23"/>
  <c r="F104" i="23"/>
  <c r="F117" i="21"/>
  <c r="F132" i="16"/>
  <c r="F328" i="13"/>
  <c r="F129" i="11"/>
  <c r="F114" i="11"/>
  <c r="F731" i="7"/>
  <c r="F684" i="7"/>
  <c r="F668" i="7"/>
  <c r="F606" i="7"/>
  <c r="F274" i="5"/>
  <c r="F254" i="5"/>
  <c r="F1669" i="1"/>
  <c r="F1632" i="1"/>
  <c r="F1613" i="1"/>
  <c r="D117" i="21"/>
  <c r="D731" i="7"/>
  <c r="D684" i="7"/>
  <c r="D668" i="7"/>
  <c r="D606" i="7"/>
  <c r="D284" i="13"/>
  <c r="D496" i="7"/>
  <c r="D593" i="7"/>
  <c r="F72" i="26"/>
  <c r="F75" i="25"/>
  <c r="F93" i="23"/>
  <c r="F103" i="21"/>
  <c r="F92" i="19"/>
  <c r="F112" i="16"/>
  <c r="F284" i="13"/>
  <c r="F103" i="11"/>
  <c r="F496" i="7"/>
  <c r="F593" i="7"/>
  <c r="F222" i="5"/>
  <c r="F1587" i="1"/>
  <c r="D241" i="13"/>
  <c r="D474" i="7"/>
  <c r="F61" i="26" l="1"/>
  <c r="F80" i="23"/>
  <c r="F88" i="21"/>
  <c r="F81" i="19"/>
  <c r="F96" i="16"/>
  <c r="F241" i="13"/>
  <c r="F86" i="11"/>
  <c r="F474" i="7"/>
  <c r="F188" i="5"/>
  <c r="F202" i="5"/>
  <c r="F1534" i="1"/>
  <c r="F1567" i="1"/>
  <c r="D204" i="13"/>
  <c r="D392" i="7"/>
  <c r="F56" i="25"/>
  <c r="F69" i="23"/>
  <c r="F78" i="16"/>
  <c r="F204" i="13"/>
  <c r="F73" i="11"/>
  <c r="F392" i="7"/>
  <c r="F159" i="5"/>
  <c r="F1499" i="1"/>
  <c r="D55" i="23"/>
  <c r="F41" i="26" l="1"/>
  <c r="F55" i="23"/>
  <c r="F62" i="21"/>
  <c r="F58" i="19"/>
  <c r="F66" i="16"/>
  <c r="F170" i="13"/>
  <c r="F246" i="7"/>
  <c r="F317" i="7"/>
  <c r="F126" i="5"/>
  <c r="F141" i="5"/>
  <c r="F1462" i="1"/>
  <c r="F1485" i="1"/>
  <c r="D109" i="7" l="1"/>
  <c r="D228" i="7"/>
  <c r="D201" i="7"/>
  <c r="D189" i="7"/>
  <c r="F29" i="26"/>
  <c r="F37" i="25"/>
  <c r="F27" i="25"/>
  <c r="F42" i="23"/>
  <c r="F31" i="19"/>
  <c r="F39" i="16"/>
  <c r="F117" i="13"/>
  <c r="F50" i="11"/>
  <c r="F36" i="11"/>
  <c r="F189" i="7"/>
  <c r="F201" i="7"/>
  <c r="F228" i="7"/>
  <c r="F59" i="5"/>
  <c r="F79" i="5"/>
  <c r="F1383" i="1"/>
  <c r="F1422" i="1"/>
  <c r="F1360" i="1"/>
  <c r="D49" i="7" l="1"/>
  <c r="D71" i="13"/>
  <c r="F49" i="7"/>
  <c r="F17" i="25"/>
  <c r="F19" i="23"/>
  <c r="F22" i="21"/>
  <c r="F19" i="19"/>
  <c r="F25" i="16"/>
  <c r="F71" i="13"/>
  <c r="F25" i="11"/>
  <c r="F109" i="7"/>
  <c r="F29" i="5"/>
  <c r="F43" i="5"/>
  <c r="F1275" i="1"/>
  <c r="F1304" i="1"/>
  <c r="F1327" i="1"/>
  <c r="F1339" i="1"/>
  <c r="D32" i="13"/>
  <c r="D36" i="7"/>
  <c r="F8" i="26" l="1"/>
  <c r="F7" i="23"/>
  <c r="F8" i="19"/>
  <c r="F10" i="16"/>
  <c r="F32" i="13"/>
  <c r="F8" i="11"/>
  <c r="F36" i="7"/>
  <c r="F10" i="5"/>
  <c r="F1239" i="1"/>
  <c r="D1163" i="1"/>
  <c r="F1140" i="1"/>
  <c r="D1140" i="1" s="1"/>
  <c r="F1130" i="1"/>
  <c r="F1163" i="1"/>
  <c r="F1174" i="1"/>
  <c r="F1217" i="1"/>
  <c r="F1067" i="1" l="1"/>
  <c r="F1116" i="1"/>
  <c r="F942" i="1"/>
  <c r="F1002" i="1"/>
  <c r="F902" i="1" l="1"/>
  <c r="F924" i="1"/>
  <c r="F854" i="1"/>
  <c r="F882" i="1"/>
  <c r="F812" i="1"/>
  <c r="F834" i="1"/>
  <c r="F730" i="1"/>
  <c r="F767" i="1"/>
  <c r="F708" i="1"/>
  <c r="F665" i="1"/>
  <c r="F618" i="1"/>
  <c r="F644" i="1"/>
  <c r="F571" i="1"/>
  <c r="F594" i="1"/>
  <c r="F517" i="1"/>
  <c r="F561" i="1"/>
  <c r="F438" i="1"/>
  <c r="F466" i="1"/>
  <c r="F493" i="1"/>
  <c r="F390" i="1" l="1"/>
  <c r="F426" i="1"/>
  <c r="F354" i="1" l="1"/>
  <c r="F376" i="1"/>
  <c r="F315" i="1"/>
  <c r="F339" i="1"/>
  <c r="F270" i="1"/>
  <c r="F300" i="1"/>
  <c r="F247" i="1" l="1"/>
  <c r="F218" i="1"/>
  <c r="F196" i="1"/>
  <c r="F146" i="1"/>
  <c r="F178" i="1"/>
  <c r="F101" i="1" l="1"/>
  <c r="F132" i="1"/>
  <c r="F75" i="1"/>
  <c r="F43" i="1" l="1"/>
  <c r="F13" i="1"/>
</calcChain>
</file>

<file path=xl/sharedStrings.xml><?xml version="1.0" encoding="utf-8"?>
<sst xmlns="http://schemas.openxmlformats.org/spreadsheetml/2006/main" count="33159" uniqueCount="1098">
  <si>
    <t>Cierre Caja</t>
  </si>
  <si>
    <t>Del 31/12/2022</t>
  </si>
  <si>
    <t>Fecha</t>
  </si>
  <si>
    <t>Cajero</t>
  </si>
  <si>
    <t>Nro Voucher</t>
  </si>
  <si>
    <t>Nro Cuenta</t>
  </si>
  <si>
    <t>Tipo Ingreso</t>
  </si>
  <si>
    <t>TIPO DE INGRESO</t>
  </si>
  <si>
    <t>Cobrador</t>
  </si>
  <si>
    <t>EFECTIVO</t>
  </si>
  <si>
    <t>CHEQUE</t>
  </si>
  <si>
    <t>TRANSFERENCIA</t>
  </si>
  <si>
    <t>CCAJ-LP02/561/2022</t>
  </si>
  <si>
    <t>3884 RIBANA RUTH REA RUEDA</t>
  </si>
  <si>
    <t>108 GREGORIO RAMIREZ APAZA</t>
  </si>
  <si>
    <t>266 SANTIAGO MACHACA CALCINA</t>
  </si>
  <si>
    <t>331 CARLOS ALFREDO GUTIERREZ HUANCA</t>
  </si>
  <si>
    <t>584 FREDDY FEDERICO FLORES MARIN</t>
  </si>
  <si>
    <t>883 FRANKLIN CARDOZO RIVERA</t>
  </si>
  <si>
    <t>1116 VLADIMIR FRANZ ATAHUACHI RODRIGUEZ</t>
  </si>
  <si>
    <t>1180 JAIME RAMIRO CHACON PAREDES</t>
  </si>
  <si>
    <t>3052 JUAN JOSE MACHACA TORREZ</t>
  </si>
  <si>
    <t>SAP</t>
  </si>
  <si>
    <t>FECHA</t>
  </si>
  <si>
    <t>CIERRE DE CAJA</t>
  </si>
  <si>
    <t>IMPORTE</t>
  </si>
  <si>
    <t>CCAJ-LP02/562/2022</t>
  </si>
  <si>
    <t>BISA-100070022</t>
  </si>
  <si>
    <t>DEPÓSITO BANCARIO</t>
  </si>
  <si>
    <t>4276 CARLOS MARCELO REQUENA TERAN</t>
  </si>
  <si>
    <t>2464 LUIS FERNANDO GUEVARA PECA</t>
  </si>
  <si>
    <t>BANCO UNION-10000020161539</t>
  </si>
  <si>
    <t>4190 JESUS FELCY MENDOZA CAHUANA</t>
  </si>
  <si>
    <t>2309 FERNANDO POMA ESCOBAR</t>
  </si>
  <si>
    <t>CCAJ-LP08/301/22</t>
  </si>
  <si>
    <t>199 IBANA SOLIZ CUENTAS</t>
  </si>
  <si>
    <t>TARJETA DE DÉBITO/CRÉDITO</t>
  </si>
  <si>
    <t>CÓDIGO QR</t>
  </si>
  <si>
    <t>CCAJ-LP01/572/22</t>
  </si>
  <si>
    <t>3825 ABEL URBANO ALARCON ARROYO</t>
  </si>
  <si>
    <t>CCAJ-LP01/573/22</t>
  </si>
  <si>
    <t>2936 JUAN CARLOS CAPCHA ORELLANA</t>
  </si>
  <si>
    <t>CCAJ-LP07/301/22</t>
  </si>
  <si>
    <t>312 JHONNY IGNACIO FLORES LOPEZ</t>
  </si>
  <si>
    <t>1431 GRACIELA CASTILLO CATARI</t>
  </si>
  <si>
    <t>2597 JOSE MAIDANA EA - T03</t>
  </si>
  <si>
    <t>191 ELIAS MENDOZA YUJRA</t>
  </si>
  <si>
    <t>375 VICTOR ERNESTO QUISPE TICONA</t>
  </si>
  <si>
    <t>480 WALTER AMARRO MAMANI</t>
  </si>
  <si>
    <t>596 VICENTE MENDOZA SIRPA</t>
  </si>
  <si>
    <t>716 JUAN CARLOS MAMANI ORTIZ</t>
  </si>
  <si>
    <t>835 JAVIER DAVID VILLA MAMANI</t>
  </si>
  <si>
    <t>2307 RAMIRO POMA QUISPE</t>
  </si>
  <si>
    <t>841 JAEL ARRATIA - EL ALTO</t>
  </si>
  <si>
    <t>2597 JOSE MAIDANA EA - T01</t>
  </si>
  <si>
    <t>2597 JOSE MAIDANA EA - T02</t>
  </si>
  <si>
    <t>2597 JOSE MAIDANA EA - T04</t>
  </si>
  <si>
    <t>2597 JOSE MAIDANA EA - T05</t>
  </si>
  <si>
    <t>MERCANTIL SANTA CRUZ-4010066211</t>
  </si>
  <si>
    <t>3622 JULIO CESAR PORTILLO HUARACHI</t>
  </si>
  <si>
    <t>4764 CARLOS ERIK CASTRO HURTADO</t>
  </si>
  <si>
    <t>1056 ALEX JESUS ZABALA TICONA</t>
  </si>
  <si>
    <t>261 ALICIA VIRGINIA QUISBERT MAMANI</t>
  </si>
  <si>
    <t>1386 EINAR CHOQUETIJLLA - COBRADOR</t>
  </si>
  <si>
    <t>2551 EDMUNDO CAYANI M.</t>
  </si>
  <si>
    <t>2552 ALVARO JAVIER LOAYZA CACERES</t>
  </si>
  <si>
    <t>4309 RODRIGO RAMOS - T03</t>
  </si>
  <si>
    <t>4309 RODRIGO RAMOS - T04</t>
  </si>
  <si>
    <t>4309 RODRIGO RAMOS - T05</t>
  </si>
  <si>
    <t>4309 RODRIGO RAMOS - T11</t>
  </si>
  <si>
    <t>4309 RODRIGO RAMOS - T16</t>
  </si>
  <si>
    <t>4309 RODRIGO RAMOS - T17</t>
  </si>
  <si>
    <t>4307 PEDRO GALARZA TERCEROS</t>
  </si>
  <si>
    <t xml:space="preserve">1386 EINAR CHOQUETIJLLA - </t>
  </si>
  <si>
    <t>BANCO INDUSTRIAL-100070049</t>
  </si>
  <si>
    <t>1973 BASILIA CRUZ AJARACHI</t>
  </si>
  <si>
    <t>PAGO EXPRESS M/N-101020101</t>
  </si>
  <si>
    <t>3046 CLAUDIA ELEN CASTRO DELGADILLO</t>
  </si>
  <si>
    <t>4863 MOISES MENACHO MONTAÑO</t>
  </si>
  <si>
    <t>MERCANTIL SANTA CRUZ-4010678183</t>
  </si>
  <si>
    <t>BANCO DE CREDITO-7015054675359</t>
  </si>
  <si>
    <t>BANCO UNION-120271437</t>
  </si>
  <si>
    <t>1271 SANDRA SALAZAR ESCOBAR</t>
  </si>
  <si>
    <t>1972 FLAVIA GALEAN MALLON</t>
  </si>
  <si>
    <t>MERCANTIL SANTA CRUZ-4010640108</t>
  </si>
  <si>
    <t>4309 RODRIGO RAMOS - T07</t>
  </si>
  <si>
    <t>2913 MARSOLINI APURANI VACA</t>
  </si>
  <si>
    <t>2917 MILAN HUANCOLLO JUCUMARI</t>
  </si>
  <si>
    <t>2932 EUGENIO LOPEZ CESPEDES</t>
  </si>
  <si>
    <t>2994 CRISTIAN DEIBY PARDO VILLEGAS</t>
  </si>
  <si>
    <t>4309 RODRIGO RAMOS - T06</t>
  </si>
  <si>
    <t>4309 RODRIGO RAMOS - T10</t>
  </si>
  <si>
    <t>4309 RODRIGO RAMOS - T14</t>
  </si>
  <si>
    <t>4309 RODRIGO RAMOS - T15</t>
  </si>
  <si>
    <t>4309 RODRIGO RAMOS - T18</t>
  </si>
  <si>
    <t>4309 RODRIGO RAMOS - T19</t>
  </si>
  <si>
    <t>4309 RODRIGO RAMOS - T20</t>
  </si>
  <si>
    <t>4309 RODRIGO RAMOS - T24</t>
  </si>
  <si>
    <t>4309 RODRIGO RAMOS - T25</t>
  </si>
  <si>
    <t>5019 JOAQUIN CAMPERO SALAZAR</t>
  </si>
  <si>
    <t>3844 OSCAR ANDRES LEON ZAPATA</t>
  </si>
  <si>
    <t>4262 JUAN GILBERTO PARADA ROJAS</t>
  </si>
  <si>
    <t>723 NELVI JUANITA ROMERO CASTILLO</t>
  </si>
  <si>
    <t>BISA-100070081</t>
  </si>
  <si>
    <t>2456 JOEL MOISES RUEDA DELGADO</t>
  </si>
  <si>
    <t>2645 ANDRES ESTEBAN SINGURI LLANOS</t>
  </si>
  <si>
    <t>3094 SHIRLEY HALSEY JALDIN</t>
  </si>
  <si>
    <t>MERCANTIL SANTA CRUZ-4010501329</t>
  </si>
  <si>
    <t>4648 HUGO PEREDO - T02</t>
  </si>
  <si>
    <t>2581 EDGAR FLORES MARQUEZ</t>
  </si>
  <si>
    <t>2779 JUAN PABLO CAMACHO QUISPE</t>
  </si>
  <si>
    <t>3550 BELZA GUTIERREZ CONDORI</t>
  </si>
  <si>
    <t>3726 MARCELO ROCABADO ROJAS</t>
  </si>
  <si>
    <t>2539 JUAN CARLOS ANGULO ROJAS</t>
  </si>
  <si>
    <t>INCORRECTO</t>
  </si>
  <si>
    <t>REVERSION</t>
  </si>
  <si>
    <t>BISA-100070031</t>
  </si>
  <si>
    <t>2276 ESTEBAN MAMANI CATORCENO</t>
  </si>
  <si>
    <t>2378 EDDY DAREN JIMENEZ ROJAS</t>
  </si>
  <si>
    <t>4861 BRIAN ABAD FLORES CRUZ</t>
  </si>
  <si>
    <t>2281 ANGEL DONATO GONZALES CONDORI</t>
  </si>
  <si>
    <t>2286 JOSE MARCELO NOGALES SUAREZ</t>
  </si>
  <si>
    <t>2383 MAURO FELIPE CARICARI</t>
  </si>
  <si>
    <t>2537 JUAN CARLOS REVOLLO RODRIGUEZ</t>
  </si>
  <si>
    <t>2676 RUDDY AUGUSTO BASTO ZURITA</t>
  </si>
  <si>
    <t>2941 EFRAIN MAMANI CAMIÑO</t>
  </si>
  <si>
    <t>2979 ROBERTO CARLOS QUINTEROS FLORES</t>
  </si>
  <si>
    <t>3791 LIMBERT SALAZAR MALDONADO</t>
  </si>
  <si>
    <t>4269 JULY GONZALES - T01</t>
  </si>
  <si>
    <t>4269 JULY GONZALES - T02</t>
  </si>
  <si>
    <t>4269 JULY GONZALES - T05</t>
  </si>
  <si>
    <t>4269 JULY GONZALES - T06</t>
  </si>
  <si>
    <t>4771 CHRISTIAN LEDEZMA - T08</t>
  </si>
  <si>
    <t>4771 CHRISTIAN LEDEZMA - T10</t>
  </si>
  <si>
    <t>4771 CHRISTIAN LEDEZMA - T11</t>
  </si>
  <si>
    <t>2362 MARILYN LESLIE VIDAL RIOS</t>
  </si>
  <si>
    <t>2279 GIOVANNA ALCOCER PEREDO</t>
  </si>
  <si>
    <t>2274 CELMI RIVERA CORDOVA</t>
  </si>
  <si>
    <t>3106 FABIOLA NAVA - CAJA</t>
  </si>
  <si>
    <t>BISA-100070065</t>
  </si>
  <si>
    <t>3365 FELIX VILLCA VILLCA</t>
  </si>
  <si>
    <t>3118 PAOLA LESLY CARMONA GARCIA</t>
  </si>
  <si>
    <t>3144 WILSON ORLANDO CASILLAS ROBLES</t>
  </si>
  <si>
    <t>4099 MANUEL SANCHEZ</t>
  </si>
  <si>
    <t>3107 ANA MARIA VEGA PEREYRA</t>
  </si>
  <si>
    <t>3406 MARCIAL ZELAYA VARGAS</t>
  </si>
  <si>
    <t>4363 BLANCA ROXANA SUBIETA RAMIREZ - CAJA</t>
  </si>
  <si>
    <t>3313 JOSE ADRIAN ORCKO CHECA</t>
  </si>
  <si>
    <t>4536 JUAN FELIX ALEJO APAZA</t>
  </si>
  <si>
    <t>BISA-100070073</t>
  </si>
  <si>
    <t>3136 GONZALO JESUS VARGAS CASTRO</t>
  </si>
  <si>
    <t>4509 JOSE MANUEL MOREIRA MIRANDA</t>
  </si>
  <si>
    <t>3344 GUNNAR VICTOR PORTUGAL MURGUIA</t>
  </si>
  <si>
    <t>0 ADMINISTRADOR-ORURO</t>
  </si>
  <si>
    <t>3091 ISRAEL LUIS OCAMPO CAYOJA</t>
  </si>
  <si>
    <t>BISA-100070057</t>
  </si>
  <si>
    <t>3796 MARCOS JOSUE FLORES CAYOJA</t>
  </si>
  <si>
    <t>646 JOSE ESPEJO - T01</t>
  </si>
  <si>
    <t>646 JOSE ESPEJO - T02</t>
  </si>
  <si>
    <t>3063 ENRIQUE XAVIER RODRIGUEZ CUETO</t>
  </si>
  <si>
    <t>2981 DAVID ZABALA - CAJA</t>
  </si>
  <si>
    <t>BISA-100070090</t>
  </si>
  <si>
    <t>3047 PAOLA LOAYZA ZAMBRANA</t>
  </si>
  <si>
    <t>3002 ADRIAN JESUS CORTEZ CHAVEZ</t>
  </si>
  <si>
    <t>2995 OSCAR LOAYZA SALVATIERRA</t>
  </si>
  <si>
    <t>4627 ROBIN HASSAN - CAJA</t>
  </si>
  <si>
    <t>4627 ROBIN HASSAN - COBRANZAS</t>
  </si>
  <si>
    <t>4802 BENJAMIN QUISBERTH - T01</t>
  </si>
  <si>
    <t>0 VALERY TERCEROS - CAJA</t>
  </si>
  <si>
    <t>4631 ELI RIBERA COIMBRA</t>
  </si>
  <si>
    <t>4637 ERICK EDUARDO IBAÑEZ ZAPATA</t>
  </si>
  <si>
    <t>3140 JUAN MAMANI MERMA</t>
  </si>
  <si>
    <t>4219 HUMBERTO HURTADO - T01</t>
  </si>
  <si>
    <t>Del 03/01/2022</t>
  </si>
  <si>
    <t>CCAJ-LP02/1/2023</t>
  </si>
  <si>
    <t>136 OSCAR REYNALDO LIMACHI SURCO</t>
  </si>
  <si>
    <t>304 ALFREDO MENDOZA APAZA</t>
  </si>
  <si>
    <t>667 WILLIAMS EDSON SANCHEZ SILVA</t>
  </si>
  <si>
    <t>2597 JOSE MAIDANA LP - T01</t>
  </si>
  <si>
    <t>2597 JOSE MAIDANA LP - T02</t>
  </si>
  <si>
    <t>2597 JOSE MAIDANA LP - T03</t>
  </si>
  <si>
    <t>2597 JOSE MAIDANA LP - T04</t>
  </si>
  <si>
    <t>2597 JOSE MAIDANA LP - T05</t>
  </si>
  <si>
    <t>CCAJ-LP02/2/2023</t>
  </si>
  <si>
    <t>CCAJ-LP08/1/23</t>
  </si>
  <si>
    <t>CCAJ-LP01/1/23</t>
  </si>
  <si>
    <t>CCAJ-LP01/2/23</t>
  </si>
  <si>
    <t>CCAJ-LP07/1/23</t>
  </si>
  <si>
    <t>980 RUBEN QUISPE CHURA</t>
  </si>
  <si>
    <t>1970 CARLOS CAMPOS ORTIZ</t>
  </si>
  <si>
    <t>3211 PEDRO CAYALO COCA</t>
  </si>
  <si>
    <t>3323 JORGE SUBIRANA SANCHEZ</t>
  </si>
  <si>
    <t>4309 RODRIGO RAMOS - T02</t>
  </si>
  <si>
    <t>4309 RODRIGO RAMOS - T09</t>
  </si>
  <si>
    <t>PAGO EXPRESS M/E-101020203</t>
  </si>
  <si>
    <t>2287 OLVER VACA ARCHONDO</t>
  </si>
  <si>
    <t>4363 BLANCA ROXANA SUBIETA RAMIREZ</t>
  </si>
  <si>
    <t>SOLO HUBO DEPOSITOS</t>
  </si>
  <si>
    <t>Del 02/01/2022</t>
  </si>
  <si>
    <t>NO HUBO CIERRES DE CAJA, DEBIDO A FERIADO POR AÑO NUEVO</t>
  </si>
  <si>
    <t>Del 04/01/2022</t>
  </si>
  <si>
    <t>CCAJ-LP02/3/2023</t>
  </si>
  <si>
    <t>CCAJ-LP02/4/2023</t>
  </si>
  <si>
    <t>BISA-100072017</t>
  </si>
  <si>
    <t>2597 JOSE MAIDANA LP - T06</t>
  </si>
  <si>
    <t>CCAJ-LP08/2/23</t>
  </si>
  <si>
    <t>CCAJ-LP01/3/23</t>
  </si>
  <si>
    <t xml:space="preserve">2936 JUAN CARLOS CAPCHA </t>
  </si>
  <si>
    <t>CCAJ-LP01/4/23</t>
  </si>
  <si>
    <t>CCAJ-LP07/2/23</t>
  </si>
  <si>
    <t>4771 CHRISTIAN LEDEZMA - T12</t>
  </si>
  <si>
    <t>4269 JULY GONZALES - T04</t>
  </si>
  <si>
    <t>BANCO UNION-10000020271437</t>
  </si>
  <si>
    <t>4524 ALVARO GARCIA - T01</t>
  </si>
  <si>
    <t>ANULADO</t>
  </si>
  <si>
    <t>CCAJ-LP02/6/2023</t>
  </si>
  <si>
    <t>CCAJ-LP02/5/2023</t>
  </si>
  <si>
    <t>Del 05/01/2022</t>
  </si>
  <si>
    <t>CCAJ-LP08/3/23</t>
  </si>
  <si>
    <t>CCAJ-LP01/5/23</t>
  </si>
  <si>
    <t>CCAJ-LP01/6/23</t>
  </si>
  <si>
    <t>CCAJ-LP07/3/23</t>
  </si>
  <si>
    <t>3051 EFRAIN ARMANDO CHIPANA MARTINEZ</t>
  </si>
  <si>
    <t>3412 CRISTIAN HUARACHI QUISPE</t>
  </si>
  <si>
    <t>2999 GUSTAVO LINARES CASTRO</t>
  </si>
  <si>
    <t>1019 HARWIN JAYO - T01</t>
  </si>
  <si>
    <t>Del 06/01/2022</t>
  </si>
  <si>
    <t>CCAJ-LP02/7/2023</t>
  </si>
  <si>
    <t>CCAJ-LP02/8/2023</t>
  </si>
  <si>
    <t>Del 07/01/2022</t>
  </si>
  <si>
    <t>CCAJ-LP02/9/2023</t>
  </si>
  <si>
    <t>CCAJ-LP08/4/23</t>
  </si>
  <si>
    <t>CCAJ-LP08/5/23</t>
  </si>
  <si>
    <t>CCAJ-LP01/7/23</t>
  </si>
  <si>
    <t>CCAJ-LP01/8/23</t>
  </si>
  <si>
    <t>CCAJ-LP01/9/23</t>
  </si>
  <si>
    <t xml:space="preserve">3825 ABEL URBANO ALARCON </t>
  </si>
  <si>
    <t>CCAJ-LP01/10/23</t>
  </si>
  <si>
    <t>CCAJ-LP07/4/23</t>
  </si>
  <si>
    <t>CCAJ-LP07/5/23</t>
  </si>
  <si>
    <t>4309 RODRIGO RAMOS - T21</t>
  </si>
  <si>
    <t>4771 CHRISTIAN LEDEZMA - T09</t>
  </si>
  <si>
    <t>4269 JULY GONZALES - T07</t>
  </si>
  <si>
    <t>2340 NAIN QUIÑONES TIPA</t>
  </si>
  <si>
    <t>NO HUBO CIERRES DE CAJA, SABADO</t>
  </si>
  <si>
    <t>4524 ALVARO GARCIA - T02</t>
  </si>
  <si>
    <t>CCAJ-LP02/11/2023</t>
  </si>
  <si>
    <t>CCAJ-LP02/10/2023</t>
  </si>
  <si>
    <t>Del 09/01/2022</t>
  </si>
  <si>
    <t>CCAJ-LP08/6/23</t>
  </si>
  <si>
    <t>CCAJ-LP01/11/23</t>
  </si>
  <si>
    <t>CCAJ-LP01/12/23</t>
  </si>
  <si>
    <t>CCAJ-LP07/6/23</t>
  </si>
  <si>
    <t>4309 RODRIGO RAMOS - T12</t>
  </si>
  <si>
    <t>901 FELIX GARCIA ROCHA</t>
  </si>
  <si>
    <t>BISA-100070049</t>
  </si>
  <si>
    <t>4509 JOSE MOREIRA - T02</t>
  </si>
  <si>
    <t>3090 DAVID RODRIGO CHUMACERO VEGA</t>
  </si>
  <si>
    <t>CCAJ-LP02/13/2023</t>
  </si>
  <si>
    <t>CCAJ-LP02/13/202</t>
  </si>
  <si>
    <t>CCAJ-LP02/12/2023</t>
  </si>
  <si>
    <t>Del 10/01/2022</t>
  </si>
  <si>
    <t>CCAJ-LP08/7/23</t>
  </si>
  <si>
    <t>CCAJ-LP01/14/23</t>
  </si>
  <si>
    <t>CCAJ-LP01/13/23</t>
  </si>
  <si>
    <t>CCAJ-LP07/7/23</t>
  </si>
  <si>
    <t>0 ADMINISTRADOR-</t>
  </si>
  <si>
    <t>CCAJ-LP02/15/2023</t>
  </si>
  <si>
    <t>CCAJ-LP02/14/2023</t>
  </si>
  <si>
    <t>Del 11/01/2022</t>
  </si>
  <si>
    <t>CCAJ-LP08/8/23</t>
  </si>
  <si>
    <t>CCAJ-LP01/16/23</t>
  </si>
  <si>
    <t>CCAJ-LP01/15/23</t>
  </si>
  <si>
    <t>CCAJ-LP07/8/23</t>
  </si>
  <si>
    <t>3070 JUAN CARLOS RAMIREZ COPA</t>
  </si>
  <si>
    <t>Del 12/01/2022</t>
  </si>
  <si>
    <t>CCAJ-LP02/17/2023</t>
  </si>
  <si>
    <t>CCAJ-LP02/16/2023</t>
  </si>
  <si>
    <t>CCAJ-LP08/9/23</t>
  </si>
  <si>
    <t>CCAJ-LP01/18/23</t>
  </si>
  <si>
    <t>CCAJ-LP01/17/23</t>
  </si>
  <si>
    <t>CCAJ-LP07/9/23</t>
  </si>
  <si>
    <t>BISA-100070103</t>
  </si>
  <si>
    <t>CCAJ-LP02/20/2023</t>
  </si>
  <si>
    <t>Del 14/01/2022</t>
  </si>
  <si>
    <t>CCAJ-LP02/19/2023</t>
  </si>
  <si>
    <t>CCAJ-LP02/19/202</t>
  </si>
  <si>
    <t>CCAJ-LP02/18/2023</t>
  </si>
  <si>
    <t>Del 13/01/2022</t>
  </si>
  <si>
    <t>CCAJ-LP08/10/23</t>
  </si>
  <si>
    <t>CCAJ-LP08/11/23</t>
  </si>
  <si>
    <t>CCAJ-LP01/19/23</t>
  </si>
  <si>
    <t>CCAJ-LP01/20/23</t>
  </si>
  <si>
    <t>CCAJ-LP01/21/23</t>
  </si>
  <si>
    <t>CCAJ-LP01/22/23</t>
  </si>
  <si>
    <t>CCAJ-LP07/10/23</t>
  </si>
  <si>
    <t>CCAJ-LP07/11/23</t>
  </si>
  <si>
    <t>1019 HARWIN JAYO - T02</t>
  </si>
  <si>
    <t>BOOT</t>
  </si>
  <si>
    <t>CCAJ-LP02/22/2023</t>
  </si>
  <si>
    <t>CCAJ-LP02/22/202</t>
  </si>
  <si>
    <t>CCAJ-LP02/21/2023</t>
  </si>
  <si>
    <t>CCAJ-LP02/21/202</t>
  </si>
  <si>
    <t>Del 16/01/2022</t>
  </si>
  <si>
    <t>CCAJ-LP08/12/23</t>
  </si>
  <si>
    <t>CCAJ-LP01/24/23</t>
  </si>
  <si>
    <t>CCAJ-LP01/23/23</t>
  </si>
  <si>
    <t>CCAJ-LP07/12/23</t>
  </si>
  <si>
    <t>4219 HUMBERTO HURTADO - T02</t>
  </si>
  <si>
    <t>4509 JOSE MOREIRA - T03</t>
  </si>
  <si>
    <t>CCAJ-LP02/25/2023</t>
  </si>
  <si>
    <t>MERCANTIL SANTA CRUZ-4010374232</t>
  </si>
  <si>
    <t>CCAJ-LP02/24/2023</t>
  </si>
  <si>
    <t>CCAJ-LP02/23/2023</t>
  </si>
  <si>
    <t>Del 17/01/2022</t>
  </si>
  <si>
    <t>CCAJ-LP08/13/23</t>
  </si>
  <si>
    <t>CCAJ-LP01/26/23</t>
  </si>
  <si>
    <t>CCAJ-LP01/25/23</t>
  </si>
  <si>
    <t>CCAJ-LP07/13/23</t>
  </si>
  <si>
    <t>MERCANTIL SANTA CRUZ-4010542984</t>
  </si>
  <si>
    <t>TODOS FUERON DEPOSITOS</t>
  </si>
  <si>
    <t>CCAJ-LP02/27/2023</t>
  </si>
  <si>
    <t>CCAJ-LP02/27/202</t>
  </si>
  <si>
    <t>CCAJ-LP02/26/2023</t>
  </si>
  <si>
    <t>Del 18/01/2022</t>
  </si>
  <si>
    <t>CCAJ-LP08/14/23</t>
  </si>
  <si>
    <t>CCAJ-LP01/28/23</t>
  </si>
  <si>
    <t>CCAJ-LP01/27/23</t>
  </si>
  <si>
    <t>CCAJ-LP07/14/23</t>
  </si>
  <si>
    <t>TARJETA DE DÉBITO/CRÉDI</t>
  </si>
  <si>
    <t>1019 HARWIN JAYO - T03</t>
  </si>
  <si>
    <t>CCAJ-LP02/29/2023</t>
  </si>
  <si>
    <t>CCAJ-LP02/29/202</t>
  </si>
  <si>
    <t>CCAJ-LP02/28/2023</t>
  </si>
  <si>
    <t>Del 19/01/2022</t>
  </si>
  <si>
    <t>CCAJ-LP08/15/23</t>
  </si>
  <si>
    <t>CCAJ-LP01/30/23</t>
  </si>
  <si>
    <t>CCAJ-LP01/29/23</t>
  </si>
  <si>
    <t>CCAJ-LP07/15/23</t>
  </si>
  <si>
    <t>CCAJ-LP02/32/2023</t>
  </si>
  <si>
    <t>Del 21/01/2023</t>
  </si>
  <si>
    <t>CCAJ-LP02/31/2023</t>
  </si>
  <si>
    <t>CCAJ-LP02/31/202</t>
  </si>
  <si>
    <t>CCAJ-LP02/30/2023</t>
  </si>
  <si>
    <t>Del 20/01/2023</t>
  </si>
  <si>
    <t>CCAJ-LP08/16/23</t>
  </si>
  <si>
    <t>CCAJ-LP08/17/23</t>
  </si>
  <si>
    <t>CCAJ-LP01/34/23</t>
  </si>
  <si>
    <t>CCAJ-LP01/33/23</t>
  </si>
  <si>
    <t>CCAJ-LP01/32/23</t>
  </si>
  <si>
    <t>CCAJ-LP01/31/23</t>
  </si>
  <si>
    <t>CCAJ-LP07/16/23</t>
  </si>
  <si>
    <t>CCAJ-LP07/17/23</t>
  </si>
  <si>
    <t xml:space="preserve">4363 BLANCA ROXANA SUBIETA </t>
  </si>
  <si>
    <t>SE REALIZO LA REVERSION S/G CORREO DEL 24/01/23</t>
  </si>
  <si>
    <t>CCAJ-LP02/30/2023 DEP DIRECTO A BANCO</t>
  </si>
  <si>
    <t>CCAJ-LP02/29/2023 DEP DIRECTO A BANCO</t>
  </si>
  <si>
    <t>CCAJ-LP02/34/2023</t>
  </si>
  <si>
    <t>CCAJ-LP02/33/2023</t>
  </si>
  <si>
    <t>CCAJ-LP02/33/202</t>
  </si>
  <si>
    <t>Del 24/01/2023</t>
  </si>
  <si>
    <t>CCAJ-LP08/18/23</t>
  </si>
  <si>
    <t>CCAJ-LP01/36/23</t>
  </si>
  <si>
    <t>CCAJ-LP01/35/23</t>
  </si>
  <si>
    <t>CCAJ-LP07/18/23</t>
  </si>
  <si>
    <t>NO HUBO CIERRE DE CAJA, TODOS FUERON DEPOSITOS</t>
  </si>
  <si>
    <t>CCAJ-LP02/36/2023</t>
  </si>
  <si>
    <t>CCAJ-LP02/36/202</t>
  </si>
  <si>
    <t>CCAJ-LP02/35/2023</t>
  </si>
  <si>
    <t>Del 25/01/2023</t>
  </si>
  <si>
    <t>CCAJ-LP08/19/23</t>
  </si>
  <si>
    <t>CCAJ-LP01/38/23</t>
  </si>
  <si>
    <t>CCAJ-LP01/37/23</t>
  </si>
  <si>
    <t>CCAJ-LP07/19/23</t>
  </si>
  <si>
    <t>Del 23/01/2023</t>
  </si>
  <si>
    <t>NO HUBO CIERRES DE CAJA DEBIDO A FERIADO NACIONAL POR EL DIA DEL ESTADO PLURINACIONAL</t>
  </si>
  <si>
    <t>CCAJ-LP02/38/2023</t>
  </si>
  <si>
    <t>CCAJ-LP02/37/2023</t>
  </si>
  <si>
    <t>Del 26/01/2023</t>
  </si>
  <si>
    <t>CCAJ-LP08/20/23</t>
  </si>
  <si>
    <t>CCAJ-LP01/40/23</t>
  </si>
  <si>
    <t>CCAJ-LP01/39/23</t>
  </si>
  <si>
    <t>CCAJ-LP07/20/23</t>
  </si>
  <si>
    <t>1974 JOEL EGUEZ BARBA</t>
  </si>
  <si>
    <t>CCAJ-LP02/41/2023</t>
  </si>
  <si>
    <t>CCAJ-LP02/41/202</t>
  </si>
  <si>
    <t>Del 28/01/2023</t>
  </si>
  <si>
    <t>CCAJ-LP02/40/2023</t>
  </si>
  <si>
    <t>CCAJ-LP02/40/202</t>
  </si>
  <si>
    <t>CCAJ-LP02/39/2023</t>
  </si>
  <si>
    <t>Del 27/01/2023</t>
  </si>
  <si>
    <t>CCAJ-LP08/21/23</t>
  </si>
  <si>
    <t>CCAJ-LP08/22/23</t>
  </si>
  <si>
    <t>CCAJ-LP01/44/23</t>
  </si>
  <si>
    <t>CCAJ-LP01/43/23</t>
  </si>
  <si>
    <t>CCAJ-LP01/42/23</t>
  </si>
  <si>
    <t>CCAJ-LP01/41/23</t>
  </si>
  <si>
    <t>CCAJ-LP07/21/23</t>
  </si>
  <si>
    <t>CCAJ-LP07/22/23</t>
  </si>
  <si>
    <t>CCAJ-LP02/43/2023</t>
  </si>
  <si>
    <t>CCAJ-LP02/43/202</t>
  </si>
  <si>
    <t>CCAJ-LP02/42/2023</t>
  </si>
  <si>
    <t>Del 30/01/2023</t>
  </si>
  <si>
    <t>CCAJ-LP08/23/23</t>
  </si>
  <si>
    <t>CCAJ-LP01/46/23</t>
  </si>
  <si>
    <t>CCAJ-LP01/45/23</t>
  </si>
  <si>
    <t>CCAJ-LP07/23/23</t>
  </si>
  <si>
    <t>CCAJ-LP02/48/2023</t>
  </si>
  <si>
    <t>CCAJ-LP02/48/202</t>
  </si>
  <si>
    <t>CCAJ-LP02/47/2023</t>
  </si>
  <si>
    <t>CCAJ-LP02/46/2023</t>
  </si>
  <si>
    <t>CCAJ-LP02/45/2023</t>
  </si>
  <si>
    <t>CCAJ-LP02/45/202</t>
  </si>
  <si>
    <t>CCAJ-LP02/44/2023</t>
  </si>
  <si>
    <t>Del 31/01/2023</t>
  </si>
  <si>
    <t>CCAJ-LP08/24/23</t>
  </si>
  <si>
    <t>CCAJ-LP01/48/23</t>
  </si>
  <si>
    <t>CCAJ-LP01/47/23</t>
  </si>
  <si>
    <t>CCAJ-LP07/24/23</t>
  </si>
  <si>
    <t>REV</t>
  </si>
  <si>
    <t>SIN SALDO POR ANULACION DE 2 FACTURAS SIMSA</t>
  </si>
  <si>
    <t>CCAJ-LP02/49/2023</t>
  </si>
  <si>
    <t>5103 JOSE LUIS VARGAS SANTOS</t>
  </si>
  <si>
    <t>Del 01/02/2023</t>
  </si>
  <si>
    <t>CCAJ-LP08/25/23</t>
  </si>
  <si>
    <t>CCAJ-LP01/50/23</t>
  </si>
  <si>
    <t>CCAJ-LP01/49/23</t>
  </si>
  <si>
    <t>CCAJ-EA10/45/2023</t>
  </si>
  <si>
    <t>CCAJ-EA58/25/23</t>
  </si>
  <si>
    <t>CCAJ-SC39/51/2023</t>
  </si>
  <si>
    <t>CCAJ-SC39/51/202</t>
  </si>
  <si>
    <t>CCAJ-SC65/25/23</t>
  </si>
  <si>
    <t>CCAJ-SC57/25/23</t>
  </si>
  <si>
    <t>CCAJ-SC59/25/23</t>
  </si>
  <si>
    <t>CCAJ-TA43/25/2023</t>
  </si>
  <si>
    <t>CCAJ-TA06/25/23</t>
  </si>
  <si>
    <t>CCAJ-CB11/28/2023</t>
  </si>
  <si>
    <t>CCAJ-CB11/28/202</t>
  </si>
  <si>
    <t>CCAJ-CB12/33/23</t>
  </si>
  <si>
    <t>CCAJ-CB12/32/23</t>
  </si>
  <si>
    <t>CCAJ-CB13/25/23</t>
  </si>
  <si>
    <t>CCAJ-SR27/21/2023</t>
  </si>
  <si>
    <t>CCAJ-SR54/25/23</t>
  </si>
  <si>
    <t>CCAJ-SR24/25/23</t>
  </si>
  <si>
    <t>CCAJ-PT53/21/2023</t>
  </si>
  <si>
    <t>CCAJ-PT18/25/23</t>
  </si>
  <si>
    <t>CCAJ-OR52/22/2023</t>
  </si>
  <si>
    <t>CCAJ-OR52/22/202</t>
  </si>
  <si>
    <t>CCAJ-OR51/25/23</t>
  </si>
  <si>
    <t>CCAJ-TR47/25/2023</t>
  </si>
  <si>
    <t>CCAJ-TR50/25/23</t>
  </si>
  <si>
    <t>CCAJ-PN62/26/2023</t>
  </si>
  <si>
    <t>CCAJ-RB01/21/2023</t>
  </si>
  <si>
    <t>NO HUBO CIERRES DE CAJA DEBIDO A ANULACION DE FACTURAS S/G CORREO DEL 02/02/2023 SE CONFIRMO AL DIA SIGUIENTE</t>
  </si>
  <si>
    <t>CCAJ-LP02/54/2023</t>
  </si>
  <si>
    <t>CCAJ-LP02/53/2023</t>
  </si>
  <si>
    <t>CCAJ-LP02/52/2023</t>
  </si>
  <si>
    <t>CCAJ-LP02/52/202</t>
  </si>
  <si>
    <t>CCAJ-LP02/51/2023</t>
  </si>
  <si>
    <t>CCAJ-LP02/50/2023</t>
  </si>
  <si>
    <t>CCAJ-LP02/50/202</t>
  </si>
  <si>
    <t>Del 02/02/2023</t>
  </si>
  <si>
    <t>CCAJ-LP08/26/23</t>
  </si>
  <si>
    <t>CCAJ-LP01/52/23</t>
  </si>
  <si>
    <t>CCAJ-LP01/51/23</t>
  </si>
  <si>
    <t>CCAJ-LP07/26/23</t>
  </si>
  <si>
    <t>CCAJ-LP07/25/23</t>
  </si>
  <si>
    <t>CCAJ-EA10/47/2023</t>
  </si>
  <si>
    <t>CCAJ-EA10/46/2023</t>
  </si>
  <si>
    <t>CCAJ-EA58/26/23</t>
  </si>
  <si>
    <t>CCAJ-SC39/53/2023</t>
  </si>
  <si>
    <t>CCAJ-SC39/53/202</t>
  </si>
  <si>
    <t>CCAJ-SC39/52/2023</t>
  </si>
  <si>
    <t>CCAJ-SC65/26/23</t>
  </si>
  <si>
    <t>CCAJ-SC57/26/23</t>
  </si>
  <si>
    <t>CCAJ-SC59/26/23</t>
  </si>
  <si>
    <t>CCAJ-TA43/26/2023</t>
  </si>
  <si>
    <t>CCAJ-TA06/26/23</t>
  </si>
  <si>
    <t>CCAJ-CB11/29/2023</t>
  </si>
  <si>
    <t>CCAJ-CB12/35/23</t>
  </si>
  <si>
    <t>CCAJ-CB12/34/23</t>
  </si>
  <si>
    <t>CCAJ-CB13/26/23</t>
  </si>
  <si>
    <t>CCAJ-SR27/22/2023</t>
  </si>
  <si>
    <t>CCAJ-SR27/22/202</t>
  </si>
  <si>
    <t>CCAJ-SR54/26/23</t>
  </si>
  <si>
    <t>CCAJ-SR24/26/23</t>
  </si>
  <si>
    <t>CCAJ-PT53/22/2023</t>
  </si>
  <si>
    <t>CCAJ-PT18/26/23</t>
  </si>
  <si>
    <t>CCAJ-OR52/23/2023</t>
  </si>
  <si>
    <t>CCAJ-OR51/26/23</t>
  </si>
  <si>
    <t>CCAJ-TR47/26/2023</t>
  </si>
  <si>
    <t>CCAJ-TR50/26/23</t>
  </si>
  <si>
    <t>CCAJ-PN62/27/2023</t>
  </si>
  <si>
    <t>CCAJ-RB01/22/202</t>
  </si>
  <si>
    <t>DIFERENCIA DEBIDO A ANULACION DE 2 FACTURAS SIMSA REEMPLAZO DEL CCAJ-LP02/12/2023</t>
  </si>
  <si>
    <t>DIFERENCIA DEBIDO A ANULACION DE 2 FACTURAS SIMSA REEMPLAZO DEL CCAJ-LP02/21/2023</t>
  </si>
  <si>
    <t>CCAJ-LP02/12/2023 ANULADO POR ANULACION FACTURAS SIMSA S/G CORREO DEL 31/01/2023 REEMPLAZADO CON EL CCAJ-LP02/45/2023</t>
  </si>
  <si>
    <t>CCAJ-LP02/21/2023 ANULADO POR ANULACION FACTURAS SIMSA S/G CORREO DEL 31/01/2023 REEMPLAZADO CON EL CCAJ-LP02/46/2023</t>
  </si>
  <si>
    <t>Se realizo el traslado manualmente debido a que el cierre fue confirmado al dia siguiente</t>
  </si>
  <si>
    <t>se realizo el traslado etv con el CCAJ-LP02/45/2023</t>
  </si>
  <si>
    <t>se realizo el traslado etv con el CCAJ-LP02/50/2023</t>
  </si>
  <si>
    <t>se realizo el traslado etv con el CCAJ-LP02/46/2023</t>
  </si>
  <si>
    <t>se realizo el traslado etv con el CCAJ-LP02/52/2023</t>
  </si>
  <si>
    <t>reversion debido a que el Boot 5 realizo doble traslado</t>
  </si>
  <si>
    <t>No relizó el deposito debido a feriado regional o aniversario de Riberalta se lo depositara al dia siguiente.</t>
  </si>
  <si>
    <t>CCAJ-LP02/57/2023</t>
  </si>
  <si>
    <t>Del 04/02/2023</t>
  </si>
  <si>
    <t>CCAJ-LP02/56/2023</t>
  </si>
  <si>
    <t>CCAJ-LP02/55/2023</t>
  </si>
  <si>
    <t>Del 03/02/2023</t>
  </si>
  <si>
    <t>CCAJ-LP08/27/23</t>
  </si>
  <si>
    <t>CCAJ-LP01/56/23</t>
  </si>
  <si>
    <t>CCAJ-LP01/55/23</t>
  </si>
  <si>
    <t>CCAJ-LP01/54/23</t>
  </si>
  <si>
    <t>CCAJ-LP01/53/23</t>
  </si>
  <si>
    <t>CCAJ-LP07/28/23</t>
  </si>
  <si>
    <t>CCAJ-LP07/27/23</t>
  </si>
  <si>
    <t>CCAJ-LP08/28/23</t>
  </si>
  <si>
    <t>CCAJ-EA10/50/2023</t>
  </si>
  <si>
    <t>CCAJ-EA10/49/2023</t>
  </si>
  <si>
    <t>CCAJ-EA10/48/2023</t>
  </si>
  <si>
    <t>CCAJ-EA58/28/23</t>
  </si>
  <si>
    <t>CCAJ-EA58/27/23</t>
  </si>
  <si>
    <t>CCAJ-SC39/57/2023</t>
  </si>
  <si>
    <t>CCAJ-SC39/57/202</t>
  </si>
  <si>
    <t>CCAJ-SC39/56/2023</t>
  </si>
  <si>
    <t>CCAJ-SC39/56/202</t>
  </si>
  <si>
    <t>CCAJ-SC39/55/2023</t>
  </si>
  <si>
    <t>CCAJ-SC39/55/202</t>
  </si>
  <si>
    <t>CCAJ-SC39/54/2023</t>
  </si>
  <si>
    <t>CCAJ-SC65/27/23</t>
  </si>
  <si>
    <t>CCAJ-SC65/28/23</t>
  </si>
  <si>
    <t>CCAJ-SC57/27/23</t>
  </si>
  <si>
    <t>CCAJ-SC57/28/23</t>
  </si>
  <si>
    <t>CCAJ-SC59/27/23</t>
  </si>
  <si>
    <t>CCAJ-SC59/28/23</t>
  </si>
  <si>
    <t>CCAJ-TA43/27/2023</t>
  </si>
  <si>
    <t>CCAJ-TA43/28/2023</t>
  </si>
  <si>
    <t>CCAJ-TA06/27/23</t>
  </si>
  <si>
    <t>CCAJ-TA06/28/23</t>
  </si>
  <si>
    <t>CCAJ-CB11/31/2023</t>
  </si>
  <si>
    <t>CCAJ-CB11/30/2023</t>
  </si>
  <si>
    <t>2276 ESTEBAN MAMANI V</t>
  </si>
  <si>
    <t>CCAJ-CB12/37/23</t>
  </si>
  <si>
    <t>CCAJ-CB12/36/23</t>
  </si>
  <si>
    <t>CCAJ-CB12/39/23</t>
  </si>
  <si>
    <t>CCAJ-CB12/38/23</t>
  </si>
  <si>
    <t>CCAJ-CB13/27/23</t>
  </si>
  <si>
    <t>CCAJ-CB13/28/23</t>
  </si>
  <si>
    <t>CCAJ-SR27/23/2023</t>
  </si>
  <si>
    <t>CCAJ-SR24/27/23</t>
  </si>
  <si>
    <t>CCAJ-SR24/28/23</t>
  </si>
  <si>
    <t>CCAJ-SR54/27/23</t>
  </si>
  <si>
    <t>CCAJ-SR54/28/23</t>
  </si>
  <si>
    <t>CCAJ-PT53/23/2023</t>
  </si>
  <si>
    <t>CCAJ-PT18/27/23</t>
  </si>
  <si>
    <t>CCAJ-PT18/28/23</t>
  </si>
  <si>
    <t>CCAJ-OR52/24/2023</t>
  </si>
  <si>
    <t>CCAJ-OR51/27/23</t>
  </si>
  <si>
    <t>CCAJ-OR51/28/23</t>
  </si>
  <si>
    <t>CCAJ-TR47/27/2023</t>
  </si>
  <si>
    <t>CCAJ-TR47/28/2023</t>
  </si>
  <si>
    <t>CCAJ-TR50/27/23</t>
  </si>
  <si>
    <t>CCAJ-TR50/28/23</t>
  </si>
  <si>
    <t>CCAJ-PN62/28/2023</t>
  </si>
  <si>
    <t>CCAJ-PN62/29/2023</t>
  </si>
  <si>
    <t>CCAJ-RB01/23/2023</t>
  </si>
  <si>
    <t>TODOS FUERON DEPOSITOS Y TRANSFERENCIAS.</t>
  </si>
  <si>
    <t>SOLO HUBO DEPOSITOS Y TRANSFERENCIAS</t>
  </si>
  <si>
    <t>no envio la remesa porque era muy reducida envio el dia lunes 06/02/2023</t>
  </si>
  <si>
    <t xml:space="preserve">SE QUEDÓ CON LA REFERENCIA QUE REALIZO EL BOOT NO SE CAMBIO A TRASLADO ETV EN EL TRASLADO ETV </t>
  </si>
  <si>
    <t>Se realizo el traslado ETV junto a el CCAJ-LP02/53/2023</t>
  </si>
  <si>
    <t>CCAJ-LP02/59/2023</t>
  </si>
  <si>
    <t>CCAJ-LP02/59/202</t>
  </si>
  <si>
    <t>CCAJ-LP02/58/2023</t>
  </si>
  <si>
    <t>Del 06/02/2023</t>
  </si>
  <si>
    <t>CCAJ-LP08/29/23</t>
  </si>
  <si>
    <t>CCAJ-LP01/58/23</t>
  </si>
  <si>
    <t>CCAJ-LP01/57/23</t>
  </si>
  <si>
    <t>CCAJ-LP07/29/23</t>
  </si>
  <si>
    <t>CCAJ-EA10/52/2023</t>
  </si>
  <si>
    <t>CCAJ-EA10/51/2023</t>
  </si>
  <si>
    <t>CCAJ-EA10/51/202</t>
  </si>
  <si>
    <t>CCAJ-EA58/29/23</t>
  </si>
  <si>
    <t>CCAJ-SC39/59/2023</t>
  </si>
  <si>
    <t>CCAJ-SC39/59/202</t>
  </si>
  <si>
    <t>CCAJ-SC39/58/2023</t>
  </si>
  <si>
    <t>CCAJ-SC65/29/23</t>
  </si>
  <si>
    <t>CCAJ-SC57/29/23</t>
  </si>
  <si>
    <t>CCAJ-SC59/29/23</t>
  </si>
  <si>
    <t>CCAJ-TA43/29/2023</t>
  </si>
  <si>
    <t>CCAJ-TA06/29/23</t>
  </si>
  <si>
    <t>CCAJ-CB11/32/2023</t>
  </si>
  <si>
    <t>CCAJ-CB11/32/202</t>
  </si>
  <si>
    <t>CCAJ-CB12/41/23</t>
  </si>
  <si>
    <t>CCAJ-CB12/40/23</t>
  </si>
  <si>
    <t>CCAJ-CB13/29/23</t>
  </si>
  <si>
    <t>CCAJ-SR27/24/2023</t>
  </si>
  <si>
    <t>CCAJ-SR54/29/23</t>
  </si>
  <si>
    <t>CCAJ-SR24/29/23</t>
  </si>
  <si>
    <t>CCAJ-PT53/24/2023</t>
  </si>
  <si>
    <t>CCAJ-PT18/29/23</t>
  </si>
  <si>
    <t>CCAJ-OR52/25/2023</t>
  </si>
  <si>
    <t>CCAJ-OR51/29/23</t>
  </si>
  <si>
    <t>CCAJ-TR47/29/2023</t>
  </si>
  <si>
    <t>CCAJ-TR50/29/23</t>
  </si>
  <si>
    <t>CCAJ-PN62/30/2023</t>
  </si>
  <si>
    <t>CCAJ-RB01/24/2023</t>
  </si>
  <si>
    <t>CCAJ-LP02/56/2023 SE REALIZO EL DEPOSITO DIRECTO A BANCO, SIN INTERMEDIARIO ETV.</t>
  </si>
  <si>
    <t>CCAJ-LP02/58/2023 SE REALIZO EL DEPOSITO DIRECTO A BANCO, SIN INTERMEDIARIO ETV.</t>
  </si>
  <si>
    <t>VER</t>
  </si>
  <si>
    <t>CCAJ-LP02/61/2023</t>
  </si>
  <si>
    <t>CCAJ-LP02/61/202</t>
  </si>
  <si>
    <t>CCAJ-LP02/60/2023</t>
  </si>
  <si>
    <t>Del 07/02/2023</t>
  </si>
  <si>
    <t>CCAJ-LP08/30/23</t>
  </si>
  <si>
    <t>CCAJ-LP01/60/23</t>
  </si>
  <si>
    <t>CCAJ-LP01/59/23</t>
  </si>
  <si>
    <t>CCAJ-LP07/30/23</t>
  </si>
  <si>
    <t>CCAJ-EA10/54/2023</t>
  </si>
  <si>
    <t>CCAJ-EA10/53/2023</t>
  </si>
  <si>
    <t>CCAJ-EA58/30/23</t>
  </si>
  <si>
    <t>CCAJ-SC39/61/2023</t>
  </si>
  <si>
    <t>CCAJ-SC39/61/202</t>
  </si>
  <si>
    <t>CCAJ-SC39/60/2023</t>
  </si>
  <si>
    <t>CCAJ-SC65/30/23</t>
  </si>
  <si>
    <t>CCAJ-SC57/30/23</t>
  </si>
  <si>
    <t>CCAJ-SC59/30/23</t>
  </si>
  <si>
    <t>CCAJ-TA43/30/2023</t>
  </si>
  <si>
    <t>CCAJ-TA06/30/23</t>
  </si>
  <si>
    <t>CCAJ-CB11/33/2023</t>
  </si>
  <si>
    <t>CCAJ-CB12/43/23</t>
  </si>
  <si>
    <t>CCAJ-CB12/42/23</t>
  </si>
  <si>
    <t>CCAJ-CB13/30/23</t>
  </si>
  <si>
    <t>CCAJ-SR27/25/2023</t>
  </si>
  <si>
    <t>CCAJ-SR54/30/23</t>
  </si>
  <si>
    <t>CCAJ-SR24/30/23</t>
  </si>
  <si>
    <t>CCAJ-PT53/25/2023</t>
  </si>
  <si>
    <t>CCAJ-PT18/30/23</t>
  </si>
  <si>
    <t>CCAJ-OR52/26/2023</t>
  </si>
  <si>
    <t>CCAJ-OR51/30/23</t>
  </si>
  <si>
    <t>CCAJ-TR47/30/2023</t>
  </si>
  <si>
    <t>CCAJ-TR50/30/23</t>
  </si>
  <si>
    <t>CCAJ-PN62/31/2023</t>
  </si>
  <si>
    <t>CCAJ-RB01/25/2023</t>
  </si>
  <si>
    <t>CCAJ-LP02/63/2023</t>
  </si>
  <si>
    <t>CCAJ-LP02/62/2023</t>
  </si>
  <si>
    <t>Del 08/02/2023</t>
  </si>
  <si>
    <t>CCAJ-LP08/31/23</t>
  </si>
  <si>
    <t>CCAJ-LP01/62/23</t>
  </si>
  <si>
    <t>CCAJ-LP01/61/23</t>
  </si>
  <si>
    <t>CCAJ-LP07/31/23</t>
  </si>
  <si>
    <t>CCAJ-EA10/56/2023</t>
  </si>
  <si>
    <t>CCAJ-EA10/56/202</t>
  </si>
  <si>
    <t>CCAJ-EA10/55/2023</t>
  </si>
  <si>
    <t>CCAJ-EA58/31/23</t>
  </si>
  <si>
    <t>CCAJ-SC39/63/2023</t>
  </si>
  <si>
    <t>CCAJ-SC39/63/202</t>
  </si>
  <si>
    <t>CCAJ-SC39/62/2023</t>
  </si>
  <si>
    <t>CCAJ-SC65/31/23</t>
  </si>
  <si>
    <t>CCAJ-SC57/31/23</t>
  </si>
  <si>
    <t>CCAJ-SC59/31/23</t>
  </si>
  <si>
    <t>CCAJ-TA43/31/2023</t>
  </si>
  <si>
    <t>CCAJ-TA06/31/23</t>
  </si>
  <si>
    <t>CCAJ-CB11/34/2023</t>
  </si>
  <si>
    <t>CCAJ-CB11/34/202</t>
  </si>
  <si>
    <t>CCAJ-CB12/45/23</t>
  </si>
  <si>
    <t>CCAJ-CB12/44/23</t>
  </si>
  <si>
    <t>CCAJ-CB13/31/23</t>
  </si>
  <si>
    <t>CCAJ-SR27/26/2023</t>
  </si>
  <si>
    <t>CCAJ-SR54/31/23</t>
  </si>
  <si>
    <t>CCAJ-SR24/31/23</t>
  </si>
  <si>
    <t>CCAJ-PT53/26/2023</t>
  </si>
  <si>
    <t>CCAJ-PT18/31/23</t>
  </si>
  <si>
    <t>CCAJ-OR52/27/2023</t>
  </si>
  <si>
    <t>CCAJ-OR51/31/23</t>
  </si>
  <si>
    <t>CCAJ-TR47/31/2023</t>
  </si>
  <si>
    <t>CCAJ-TR50/31/23</t>
  </si>
  <si>
    <t>CCAJ-PN62/32/2023</t>
  </si>
  <si>
    <t>CCAJ-RB01/26/2023</t>
  </si>
  <si>
    <t>REVERTIDO</t>
  </si>
  <si>
    <t>CORREGIDO</t>
  </si>
  <si>
    <t>Se realizó la reversión por mal traslado dep. directo a banco cuando deberia de ser a banco y a etv s/g correo del 08/02/23</t>
  </si>
  <si>
    <t>ANULADOS</t>
  </si>
  <si>
    <t>CCAJ-LP02/65/2023</t>
  </si>
  <si>
    <t>CCAJ-LP02/64/2023</t>
  </si>
  <si>
    <t>Del 09/02/2023</t>
  </si>
  <si>
    <t>CCAJ-LP08/32/23</t>
  </si>
  <si>
    <t>CCAJ-LP01/64/23</t>
  </si>
  <si>
    <t>CCAJ-LP01/63/23</t>
  </si>
  <si>
    <t>CCAJ-LP07/32/23</t>
  </si>
  <si>
    <t>CCAJ-EA10/58/2023</t>
  </si>
  <si>
    <t>CCAJ-EA10/57/2023</t>
  </si>
  <si>
    <t>CCAJ-EA58/32/23</t>
  </si>
  <si>
    <t>CCAJ-SC39/65/2023</t>
  </si>
  <si>
    <t>CCAJ-SC39/65/202</t>
  </si>
  <si>
    <t>CCAJ-SC39/64/2023</t>
  </si>
  <si>
    <t>CCAJ-SC65/32/23</t>
  </si>
  <si>
    <t>CCAJ-SC57/32/23</t>
  </si>
  <si>
    <t>CCAJ-SC59/32/23</t>
  </si>
  <si>
    <t>CCAJ-TA43/32/2023</t>
  </si>
  <si>
    <t>CCAJ-TA43/32/202</t>
  </si>
  <si>
    <t>CCAJ-TA06/32/23</t>
  </si>
  <si>
    <t>CCAJ-CB11/35/2023</t>
  </si>
  <si>
    <t>CCAJ-CB11/35/202</t>
  </si>
  <si>
    <t>CCAJ-CB12/47/23</t>
  </si>
  <si>
    <t>CCAJ-CB12/46/23</t>
  </si>
  <si>
    <t>CCAJ-CB13/32/23</t>
  </si>
  <si>
    <t>CCAJ-SR27/27/2023</t>
  </si>
  <si>
    <t>CCAJ-SR54/32/23</t>
  </si>
  <si>
    <t>CCAJ-SR24/32/23</t>
  </si>
  <si>
    <t>CCAJ-PT53/27/2023</t>
  </si>
  <si>
    <t>CCAJ-PT18/32/23</t>
  </si>
  <si>
    <t>CCAJ-OR52/28/2023</t>
  </si>
  <si>
    <t>CCAJ-OR51/32/23</t>
  </si>
  <si>
    <t>CCAJ-TR47/32/2023</t>
  </si>
  <si>
    <t>CCAJ-TR50/32/23</t>
  </si>
  <si>
    <t>CCAJ-PN62/33/2023</t>
  </si>
  <si>
    <t>CCAJ-RB01/27/2023</t>
  </si>
  <si>
    <t>PENDIENTE DE TRASLADO PARA PRUEBAS BOOT 5</t>
  </si>
  <si>
    <t>CCAJ-LP02/68/2023</t>
  </si>
  <si>
    <t>Del 11/02/2023</t>
  </si>
  <si>
    <t>CCAJ-LP02/67/2023</t>
  </si>
  <si>
    <t>CCAJ-LP02/67/202</t>
  </si>
  <si>
    <t>CCAJ-LP02/66/2023</t>
  </si>
  <si>
    <t>Del 10/02/2023</t>
  </si>
  <si>
    <t>CCAJ-LP08/34/23</t>
  </si>
  <si>
    <t>CCAJ-LP08/33/23</t>
  </si>
  <si>
    <t>CCAJ-LP01/68/23</t>
  </si>
  <si>
    <t>CCAJ-LP01/67/23</t>
  </si>
  <si>
    <t>CCAJ-LP07/34/23</t>
  </si>
  <si>
    <t>CCAJ-LP07/33/23</t>
  </si>
  <si>
    <t>CCAJ-EA10/61/2023</t>
  </si>
  <si>
    <t>CCAJ-EA10/60/2023</t>
  </si>
  <si>
    <t>CCAJ-EA10/60/202</t>
  </si>
  <si>
    <t>CCAJ-EA10/59/2023</t>
  </si>
  <si>
    <t>CCAJ-EA58/34/23</t>
  </si>
  <si>
    <t>CCAJ-EA58/33/23</t>
  </si>
  <si>
    <t>CCAJ-SC39/69/2023</t>
  </si>
  <si>
    <t>CCAJ-SC39/69/202</t>
  </si>
  <si>
    <t>CCAJ-SC39/68/2023</t>
  </si>
  <si>
    <t>CCAJ-SC39/68/202</t>
  </si>
  <si>
    <t>CCAJ-SC39/67/2023</t>
  </si>
  <si>
    <t>CCAJ-SC39/67/202</t>
  </si>
  <si>
    <t>CCAJ-SC39/66/2023</t>
  </si>
  <si>
    <t>CCAJ-SC65/33/23</t>
  </si>
  <si>
    <t>CCAJ-SC65/34/23</t>
  </si>
  <si>
    <t>CCAJ-SC57/33/23</t>
  </si>
  <si>
    <t>CCAJ-SC57/34/23</t>
  </si>
  <si>
    <t>CCAJ-SC59/33/23</t>
  </si>
  <si>
    <t>CCAJ-SC59/34/23</t>
  </si>
  <si>
    <t>CCAJ-TA43/33/2023</t>
  </si>
  <si>
    <t>CCAJ-TA43/34/2023</t>
  </si>
  <si>
    <t>4648 HUGO PEREDO - T03</t>
  </si>
  <si>
    <t>CCAJ-TA06/33/23</t>
  </si>
  <si>
    <t>CCAJ-TA06/34/23</t>
  </si>
  <si>
    <t>CCAJ-CB11/37/2023</t>
  </si>
  <si>
    <t>CCAJ-CB11/36/2023</t>
  </si>
  <si>
    <t>CCAJ-CB12/49/23</t>
  </si>
  <si>
    <t>CCAJ-CB12/48/23</t>
  </si>
  <si>
    <t>CCAJ-CB12/51/23</t>
  </si>
  <si>
    <t>CCAJ-CB12/50/23</t>
  </si>
  <si>
    <t>CCAJ-CB13/34/23</t>
  </si>
  <si>
    <t>CCAJ-CB13/33/23</t>
  </si>
  <si>
    <t>CCAJ-SR27/28/2023</t>
  </si>
  <si>
    <t>CCAJ-SR54/33/23</t>
  </si>
  <si>
    <t>CCAJ-SR54/34/23</t>
  </si>
  <si>
    <t>CCAJ-SR24/33/23</t>
  </si>
  <si>
    <t>CCAJ-SR24/34/23</t>
  </si>
  <si>
    <t>CCAJ-PT53/28/2023</t>
  </si>
  <si>
    <t>CCAJ-PT18/33/23</t>
  </si>
  <si>
    <t>CCAJ-PT18/34/23</t>
  </si>
  <si>
    <t>CCAJ-OR52/29/2023</t>
  </si>
  <si>
    <t>CCAJ-OR51/33/23</t>
  </si>
  <si>
    <t>NO HUBO CIERRES DE CAJA, FERIADO DEPARTAMENTAL ANIVERSARIO DE ORURO</t>
  </si>
  <si>
    <t>CCAJ-TR47/33/2023</t>
  </si>
  <si>
    <t>CCAJ-TR47/34/2023</t>
  </si>
  <si>
    <t>CCAJ-TR50/33/23</t>
  </si>
  <si>
    <t>CCAJ-TR50/34/23</t>
  </si>
  <si>
    <t>CCAJ-PN62/35/2023</t>
  </si>
  <si>
    <t>CCAJ-PN62/34/2023</t>
  </si>
  <si>
    <t>CCAJ-RB01/28/2023</t>
  </si>
  <si>
    <t>CCAJ-LP01/66/23</t>
  </si>
  <si>
    <t>CCAJ-LP01/65/23</t>
  </si>
  <si>
    <t>TOOS FUERON DEPOSITOS Y TRANSFERENCIAS</t>
  </si>
  <si>
    <t>CCAJ-LP02/70/2023</t>
  </si>
  <si>
    <t>CCAJ-LP02/70/202</t>
  </si>
  <si>
    <t>CCAJ-LP02/69/2023</t>
  </si>
  <si>
    <t>Del 13/02/2023</t>
  </si>
  <si>
    <t>CCAJ-LP08/35/23</t>
  </si>
  <si>
    <t>CCAJ-LP01/70/23</t>
  </si>
  <si>
    <t>CCAJ-LP01/69/23</t>
  </si>
  <si>
    <t>CCAJ-LP07/35/23</t>
  </si>
  <si>
    <t>CCAJ-EA10/63/2023</t>
  </si>
  <si>
    <t>CCAJ-EA10/62/2023</t>
  </si>
  <si>
    <t>CCAJ-EA10/62/202</t>
  </si>
  <si>
    <t>CCAJ-EA58/35/23</t>
  </si>
  <si>
    <t>CCAJ-SC39/71/2023</t>
  </si>
  <si>
    <t>CCAJ-SC39/71/202</t>
  </si>
  <si>
    <t>CCAJ-SC39/70/2023</t>
  </si>
  <si>
    <t>CCAJ-SC65/35/23</t>
  </si>
  <si>
    <t>CCAJ-SC57/35/23</t>
  </si>
  <si>
    <t>CCAJ-SC59/35/23</t>
  </si>
  <si>
    <t>CCAJ-TA43/35/2023</t>
  </si>
  <si>
    <t>CCAJ-TA06/35/23</t>
  </si>
  <si>
    <t>CCAJ-CB11/38/2023</t>
  </si>
  <si>
    <t>CCAJ-CB11/38/202</t>
  </si>
  <si>
    <t>CCAJ-CB12/53/23</t>
  </si>
  <si>
    <t>CCAJ-CB12/52/23</t>
  </si>
  <si>
    <t>CCAJ-CB13/35/23</t>
  </si>
  <si>
    <t>CCAJ-SR27/29/2023</t>
  </si>
  <si>
    <t>CCAJ-SR54/35/23</t>
  </si>
  <si>
    <t>CCAJ-SR24/35/23</t>
  </si>
  <si>
    <t>CCAJ-PT53/29/2023</t>
  </si>
  <si>
    <t xml:space="preserve">4363 BLANCA ROXANA SUBIETA RAMIREZ - CAJA </t>
  </si>
  <si>
    <t>CCAJ-PT18/35/23</t>
  </si>
  <si>
    <t>CCAJ-OR52/30/2023</t>
  </si>
  <si>
    <t>CCAJ-OR51/34/23</t>
  </si>
  <si>
    <t>CCAJ-TR47/35/2023</t>
  </si>
  <si>
    <t>CCAJ-TR50/35/23</t>
  </si>
  <si>
    <t>CCAJ-PN62/36/2023</t>
  </si>
  <si>
    <t>0 VALERY DANIA TERCEROS - COBRADOR</t>
  </si>
  <si>
    <t>CCAJ-RB01/29/2023</t>
  </si>
  <si>
    <t>EL CIERRE 28 NO REALIZO SU TRASLADO A ETV POR BAJO IMPORTE</t>
  </si>
  <si>
    <t>CIERRE 34 SE ENCONTRABA "POR REVISAR" Y SE CONFIRMO EL MISMO DIA</t>
  </si>
  <si>
    <t>CCAJ-LP02/72/2023</t>
  </si>
  <si>
    <t>CCAJ-LP02/71/2023</t>
  </si>
  <si>
    <t>Del 14/02/2023</t>
  </si>
  <si>
    <t>CCAJ-LP08/36/23</t>
  </si>
  <si>
    <t>CCAJ-LP01/72/23</t>
  </si>
  <si>
    <t>CCAJ-LP01/71/23</t>
  </si>
  <si>
    <t>CCAJ-LP07/36/23</t>
  </si>
  <si>
    <t>CCAJ-EA10/65/2023</t>
  </si>
  <si>
    <t>CCAJ-EA10/64/2023</t>
  </si>
  <si>
    <t>CCAJ-EA58/36/23</t>
  </si>
  <si>
    <t>CCAJ-SC39/73/2023</t>
  </si>
  <si>
    <t>CCAJ-SC39/73/202</t>
  </si>
  <si>
    <t>CCAJ-SC39/72/2023</t>
  </si>
  <si>
    <t>CCAJ-SC65/36/23</t>
  </si>
  <si>
    <t>CCAJ-SC57/36/23</t>
  </si>
  <si>
    <t>CCAJ-SC59/36/23</t>
  </si>
  <si>
    <t>CCAJ-TA43/36/2023</t>
  </si>
  <si>
    <t>CCAJ-TA06/36/23</t>
  </si>
  <si>
    <t>CCAJ-CB11/39/2023</t>
  </si>
  <si>
    <t>CCAJ-CB11/39/202</t>
  </si>
  <si>
    <t>CCAJ-CB12/55/23</t>
  </si>
  <si>
    <t>CCAJ-CB12/54/23</t>
  </si>
  <si>
    <t>CCAJ-CB13/36/23</t>
  </si>
  <si>
    <t>CCAJ-SR27/30/2023</t>
  </si>
  <si>
    <t>CCAJ-SR27/30/202</t>
  </si>
  <si>
    <t>CCAJ-SR54/36/23</t>
  </si>
  <si>
    <t>CCAJ-SR24/36/23</t>
  </si>
  <si>
    <t>CCAJ-PT53/30/2023</t>
  </si>
  <si>
    <t>CCAJ-PT18/36/23</t>
  </si>
  <si>
    <t>CCAJ-OR52/31/2023</t>
  </si>
  <si>
    <t>CCAJ-OR51/35/23</t>
  </si>
  <si>
    <t>CCAJ-TR47/36/2023</t>
  </si>
  <si>
    <t>CCAJ-TR50/36/23</t>
  </si>
  <si>
    <t>CCAJ-PN62/37/2023</t>
  </si>
  <si>
    <t>CCAJ-RB01/30/2023</t>
  </si>
  <si>
    <t>El boot realizo un dia despues el traslado</t>
  </si>
  <si>
    <t>CCAJ-LP02/74/2023</t>
  </si>
  <si>
    <t>CCAJ-LP02/74/202</t>
  </si>
  <si>
    <t>CCAJ-LP02/73/2023</t>
  </si>
  <si>
    <t>Del 15/02/2023</t>
  </si>
  <si>
    <t>CCAJ-LP08/37/23</t>
  </si>
  <si>
    <t>CCAJ-LP01/74/23</t>
  </si>
  <si>
    <t>CCAJ-LP01/73/23</t>
  </si>
  <si>
    <t>CCAJ-LP07/37/23</t>
  </si>
  <si>
    <t>CCAJ-EA10/67/2023</t>
  </si>
  <si>
    <t>CCAJ-EA10/66/2023</t>
  </si>
  <si>
    <t>CCAJ-EA10/66/202</t>
  </si>
  <si>
    <t>CCAJ-EA58/37/23</t>
  </si>
  <si>
    <t>CCAJ-SC39/75/2023</t>
  </si>
  <si>
    <t>CCAJ-SC39/75/202</t>
  </si>
  <si>
    <t>CCAJ-SC39/74/2023</t>
  </si>
  <si>
    <t>CCAJ-SC65/37/23</t>
  </si>
  <si>
    <t>CCAJ-SC57/37/23</t>
  </si>
  <si>
    <t>CCAJ-SC59/37/23</t>
  </si>
  <si>
    <t>CCAJ-TA43/37/2023</t>
  </si>
  <si>
    <t>CCAJ-TA06/37/23</t>
  </si>
  <si>
    <t>CCAJ-CB11/40/2023</t>
  </si>
  <si>
    <t>CCAJ-CB11/40/202</t>
  </si>
  <si>
    <t>CCAJ-CB12/57/23</t>
  </si>
  <si>
    <t>CCAJ-CB12/56/23</t>
  </si>
  <si>
    <t>CCAJ-CB13/37/23</t>
  </si>
  <si>
    <t>CCAJ-SR27/31/2023</t>
  </si>
  <si>
    <t>CCAJ-SR27/31/202</t>
  </si>
  <si>
    <t>CCAJ-SR54/37/23</t>
  </si>
  <si>
    <t>CCAJ-SR24/37/23</t>
  </si>
  <si>
    <t>5117 JIMMY JHIOMAR PAXI HUAYTA</t>
  </si>
  <si>
    <t>CCAJ-PT53/31/2023</t>
  </si>
  <si>
    <t>CCAJ-PT18/37/23</t>
  </si>
  <si>
    <t>CCAJ-OR52/32/2023</t>
  </si>
  <si>
    <t>CCAJ-OR51/36/23</t>
  </si>
  <si>
    <t>CCAJ-TR47/37/2023</t>
  </si>
  <si>
    <t>CCAJ-TR50/37/23</t>
  </si>
  <si>
    <t>CCAJ-PN62/38/2023</t>
  </si>
  <si>
    <t>CCAJ-RB01/31/2023</t>
  </si>
  <si>
    <t>No Migró a SAP por problemas de sistema s/g correo del 16/02/23</t>
  </si>
  <si>
    <t>ANULADO DEBIDO A MAL REGISTRO DE Nro. DE COMPROBANTE S/G CORREO DEL 16/02/23</t>
  </si>
  <si>
    <t>CCAJ-LP02/76/2023</t>
  </si>
  <si>
    <t>CCAJ-LP02/76/202</t>
  </si>
  <si>
    <t>CCAJ-LP02/75/2023</t>
  </si>
  <si>
    <t>Del 16/02/2023</t>
  </si>
  <si>
    <t>CCAJ-LP08/38/23</t>
  </si>
  <si>
    <t>CCAJ-LP01/76/23</t>
  </si>
  <si>
    <t>CCAJ-LP01/75/23</t>
  </si>
  <si>
    <t>CCAJ-LP07/38/23</t>
  </si>
  <si>
    <t>CCAJ-EA10/69/2023</t>
  </si>
  <si>
    <t>CCAJ-EA10/68/2023</t>
  </si>
  <si>
    <t>CCAJ-EA58/38/23</t>
  </si>
  <si>
    <t>CCAJ-SC39/78/2023</t>
  </si>
  <si>
    <t>CCAJ-SC39/78/202</t>
  </si>
  <si>
    <t>CCAJ-SC39/77/2023</t>
  </si>
  <si>
    <t>CCAJ-SC39/77/202</t>
  </si>
  <si>
    <t>CCAJ-SC39/76/2023</t>
  </si>
  <si>
    <t>CCAJ-SC39/76/202</t>
  </si>
  <si>
    <t>CCAJ-SC65/38/23</t>
  </si>
  <si>
    <t>CCAJ-SC57/38/23</t>
  </si>
  <si>
    <t>CCAJ-SC59/38/23</t>
  </si>
  <si>
    <t>CCAJ-TA43/38/2023</t>
  </si>
  <si>
    <t>CCAJ-TA06/38/23</t>
  </si>
  <si>
    <t>CCAJ-CB11/41/2023</t>
  </si>
  <si>
    <t>CCAJ-CB11/41/202</t>
  </si>
  <si>
    <t>CCAJ-CB12/59/23</t>
  </si>
  <si>
    <t>CCAJ-CB12/58/23</t>
  </si>
  <si>
    <t>CCAJ-CB13/38/23</t>
  </si>
  <si>
    <t>CCAJ-SR27/32/2023</t>
  </si>
  <si>
    <t>CCAJ-SR54/38/23</t>
  </si>
  <si>
    <t>CCAJ-SR24/38/23</t>
  </si>
  <si>
    <t>CCAJ-PT53/32/2023</t>
  </si>
  <si>
    <t>CCAJ-PT18/38/23</t>
  </si>
  <si>
    <t>CCAJ-OR52/33/2023</t>
  </si>
  <si>
    <t>CCAJ-OR51/37/23</t>
  </si>
  <si>
    <t>CCAJ-TR47/38/2023</t>
  </si>
  <si>
    <t>CCAJ-TR50/38/23</t>
  </si>
  <si>
    <t>CCAJ-PN62/39/2023</t>
  </si>
  <si>
    <t>4638 VALERY DANIA TERCEROS - COBRADOR</t>
  </si>
  <si>
    <t>CCAJ-RB01/32/2023</t>
  </si>
  <si>
    <t>CCAJ-LP02/79/2023</t>
  </si>
  <si>
    <t>Del 18/02/2023</t>
  </si>
  <si>
    <t>0 GERSON VELASCO LP - T05</t>
  </si>
  <si>
    <t>CCAJ-LP02/78/2023</t>
  </si>
  <si>
    <t>0 GERSON VELASCO LP - T04</t>
  </si>
  <si>
    <t>0 GERSON VELASCO LP - T03</t>
  </si>
  <si>
    <t>0 GERSON VELASCO LP - T02</t>
  </si>
  <si>
    <t>CCAJ-LP02/77/2023</t>
  </si>
  <si>
    <t>Del 17/02/2023</t>
  </si>
  <si>
    <t>CCAJ-LP08/40/23</t>
  </si>
  <si>
    <t>CCAJ-LP08/39/23</t>
  </si>
  <si>
    <t>CCAJ-LP01/78/23</t>
  </si>
  <si>
    <t>CCAJ-LP01/77/23</t>
  </si>
  <si>
    <t>CCAJ-LP07/40/23</t>
  </si>
  <si>
    <t>CCAJ-LP07/39/23</t>
  </si>
  <si>
    <t>CCAJ-LP01/80/23</t>
  </si>
  <si>
    <t>CCAJ-LP01/79/23</t>
  </si>
  <si>
    <t>0 GERSON VELASCO EA - T03</t>
  </si>
  <si>
    <t>CCAJ-EA10/71/2023</t>
  </si>
  <si>
    <t>CCAJ-EA10/70/2023</t>
  </si>
  <si>
    <t>CCAJ-EA10/70/202</t>
  </si>
  <si>
    <t>CCAJ-EA58/40/23</t>
  </si>
  <si>
    <t>CCAJ-EA58/39/23</t>
  </si>
  <si>
    <t>CCAJ-EA10/72/2023</t>
  </si>
  <si>
    <t>CCAJ-SC39/82/2023</t>
  </si>
  <si>
    <t>CCAJ-SC39/82/202</t>
  </si>
  <si>
    <t>CCAJ-SC39/81/2023</t>
  </si>
  <si>
    <t>CCAJ-SC39/80/2023</t>
  </si>
  <si>
    <t>CCAJ-SC39/80/202</t>
  </si>
  <si>
    <t>CCAJ-SC39/79/2023</t>
  </si>
  <si>
    <t>CCAJ-SC65/39/23</t>
  </si>
  <si>
    <t>CCAJ-SC65/40/23</t>
  </si>
  <si>
    <t>CCAJ-SC57/39/23</t>
  </si>
  <si>
    <t>CCAJ-SC57/40/23</t>
  </si>
  <si>
    <t>CCAJ-SC59/39/23</t>
  </si>
  <si>
    <t>CCAJ-SC59/40/23</t>
  </si>
  <si>
    <t>CCAJ-TA43/39/2023</t>
  </si>
  <si>
    <t>CCAJ-TA43/40/2023</t>
  </si>
  <si>
    <t>CCAJ-TA43/41/2023</t>
  </si>
  <si>
    <t>CCAJ-TA06/39/23</t>
  </si>
  <si>
    <t>CCAJ-TA06/40/23</t>
  </si>
  <si>
    <t>CCAJ-CB11/43/2023</t>
  </si>
  <si>
    <t>CCAJ-CB11/42/2023</t>
  </si>
  <si>
    <t>CCAJ-CB11/42/202</t>
  </si>
  <si>
    <t>CCAJ-CB12/61/23</t>
  </si>
  <si>
    <t>CCAJ-CB12/60/23</t>
  </si>
  <si>
    <t>CCAJ-CB13/40/23</t>
  </si>
  <si>
    <t>CCAJ-CB13/39/23</t>
  </si>
  <si>
    <t>CCAJ-SR27/33/2023</t>
  </si>
  <si>
    <t>CCAJ-SR54/39/23</t>
  </si>
  <si>
    <t>CCAJ-SR54/40/23</t>
  </si>
  <si>
    <t>CCAJ-SR24/39/23</t>
  </si>
  <si>
    <t>CCAJ-SR24/40/23</t>
  </si>
  <si>
    <t>CCAJ-PT53/33/2023</t>
  </si>
  <si>
    <t xml:space="preserve">3344 GUNNAR VICTOR PORTUGAL </t>
  </si>
  <si>
    <t>CCAJ-PT18/40/23</t>
  </si>
  <si>
    <t>CCAJ-PT18/39/23</t>
  </si>
  <si>
    <t>CCAJ-OR52/34/2023</t>
  </si>
  <si>
    <t>CCAJ-OR51/38/23</t>
  </si>
  <si>
    <t>CCAJ-TR47/39/2023</t>
  </si>
  <si>
    <t>CCAJ-TR47/40/2023</t>
  </si>
  <si>
    <t>CCAJ-TR50/39/23</t>
  </si>
  <si>
    <t>CCAJ-TR50/40/23</t>
  </si>
  <si>
    <t>CCAJ-PN62/41/2023</t>
  </si>
  <si>
    <t>CCAJ-PN62/40/2023</t>
  </si>
  <si>
    <t>CCAJ-RB01/33/2023</t>
  </si>
  <si>
    <t>Del 20/02/2023</t>
  </si>
  <si>
    <t>NO HUBO CIERRES DE CAJA DEBIDO A FERIADO NACIONAL POR CARNAVALES</t>
  </si>
  <si>
    <t>Del 21/02/2023</t>
  </si>
  <si>
    <t>EL DEPOSITO DE EFECTIVO CORRESPONDIENTE AL CIERRE DE AYER NO SE REALIZO DEBIDO A QUE LA ENTIDAD CERRO ANTES A LAS 12:30 SE LO DEPOSITO EL 22/02 S/G CORREO DEL 22/02/2023</t>
  </si>
  <si>
    <t>NO HUBO DOS CIERRES DEBIDO A VACACION DE CAJERA MARILYN VIDAL S/G CORREO DEL 30/01/2023</t>
  </si>
  <si>
    <t>Enviaron el siguiente mensaje a whatsap debido a que el cierre no migro a SAP</t>
  </si>
  <si>
    <t>CCAJ-LP02/81/2023</t>
  </si>
  <si>
    <t>5092 GERSON VELASCO LP - T05</t>
  </si>
  <si>
    <t>CCAJ-LP02/80/2023</t>
  </si>
  <si>
    <t>5092 GERSON VELASCO LP - T04</t>
  </si>
  <si>
    <t>5092 GERSON VELASCO LP - T03</t>
  </si>
  <si>
    <t>5092 GERSON VELASCO LP - T02</t>
  </si>
  <si>
    <t>5092 GERSON VELASCO LP - T01</t>
  </si>
  <si>
    <t>CCAJ-LP02/80/202</t>
  </si>
  <si>
    <t>Del 22/02/2023</t>
  </si>
  <si>
    <t>CCAJ-LP08/41/23</t>
  </si>
  <si>
    <t>CCAJ-LP01/82/23</t>
  </si>
  <si>
    <t>CCAJ-LP01/81/23</t>
  </si>
  <si>
    <t>CCAJ-LP07/41/23</t>
  </si>
  <si>
    <t>5092 GERSON VELASCO EA - T04</t>
  </si>
  <si>
    <t>CCAJ-EA10/74/2023</t>
  </si>
  <si>
    <t>5092 GERSON VELASCO EA - T05</t>
  </si>
  <si>
    <t>CCAJ-EA10/73/2023</t>
  </si>
  <si>
    <t>5092 GERSON VELASCO EA - T03</t>
  </si>
  <si>
    <t>5092 GERSON VELASCO EA - T02</t>
  </si>
  <si>
    <t>5092 GERSON VELASCO EA - T01</t>
  </si>
  <si>
    <t>CCAJ-EA58/41/23</t>
  </si>
  <si>
    <t>CCAJ-SC39/84/2023</t>
  </si>
  <si>
    <t>1989 PATRICIA MARCELA UGALDE QUIROZ</t>
  </si>
  <si>
    <t>CCAJ-SC39/84/202</t>
  </si>
  <si>
    <t>CCAJ-SC39/83/2023</t>
  </si>
  <si>
    <t>CCAJ-SC65/41/23</t>
  </si>
  <si>
    <t>CCAJ-SC57/41/23</t>
  </si>
  <si>
    <t>CCAJ-SC59/41/23</t>
  </si>
  <si>
    <t>CCAJ-TA43/42/2023</t>
  </si>
  <si>
    <t>CCAJ-TA06/41/23</t>
  </si>
  <si>
    <t>CCAJ-CB11/44/2023</t>
  </si>
  <si>
    <t>CCAJ-CB11/44/202</t>
  </si>
  <si>
    <t>CCAJ-CB12/62/23</t>
  </si>
  <si>
    <t>CCAJ-CB13/41/23</t>
  </si>
  <si>
    <t>CCAJ-SR27/35/2023</t>
  </si>
  <si>
    <t>CCAJ-SR27/35/202</t>
  </si>
  <si>
    <t>CCAJ-SR27/34/2023</t>
  </si>
  <si>
    <t>CCAJ-SR54/41/23</t>
  </si>
  <si>
    <t>CCAJ-SR24/41/23</t>
  </si>
  <si>
    <t>CCAJ-PT53/34/2023</t>
  </si>
  <si>
    <t>BANCO DE CREDITO-2015026265385</t>
  </si>
  <si>
    <t>CCAJ-PT18/41/23</t>
  </si>
  <si>
    <t>CCAJ-OR52/35/2023</t>
  </si>
  <si>
    <t>CCAJ-OR51/39/23</t>
  </si>
  <si>
    <t>CCAJ-TR47/41/2023</t>
  </si>
  <si>
    <t>CCAJ-TR50/41/23</t>
  </si>
  <si>
    <t>CCAJ-PN62/42/2023</t>
  </si>
  <si>
    <t>CCAJ-RB01/34/2023</t>
  </si>
  <si>
    <t>CCAJ-RB01/34/202</t>
  </si>
  <si>
    <t>CCAJ-LP02/83/2023</t>
  </si>
  <si>
    <t>CCAJ-LP02/83/202</t>
  </si>
  <si>
    <t>CCAJ-LP02/82/2023</t>
  </si>
  <si>
    <t>Del 23/02/2023</t>
  </si>
  <si>
    <t>CCAJ-LP08/42/23</t>
  </si>
  <si>
    <t>CCAJ-LP01/84/23</t>
  </si>
  <si>
    <t>CCAJ-LP01/83/23</t>
  </si>
  <si>
    <t>CCAJ-LP07/42/23</t>
  </si>
  <si>
    <t>CCAJ-EA10/76/2023</t>
  </si>
  <si>
    <t>CCAJ-EA10/75/2023</t>
  </si>
  <si>
    <t>CCAJ-EA58/42/23</t>
  </si>
  <si>
    <t>CCAJ-SC39/86/2023</t>
  </si>
  <si>
    <t>CCAJ-SC39/86/202</t>
  </si>
  <si>
    <t>CCAJ-SC39/85/2023</t>
  </si>
  <si>
    <t>CCAJ-SC65/42/23</t>
  </si>
  <si>
    <t>CCAJ-SC57/42/23</t>
  </si>
  <si>
    <t>CCAJ-SC59/42/23</t>
  </si>
  <si>
    <t>CCAJ-TA43/43/2023</t>
  </si>
  <si>
    <t>CCAJ-TA06/42/23</t>
  </si>
  <si>
    <t>CCAJ-CB11/45/2023</t>
  </si>
  <si>
    <t>CCAJ-CB11/45/202</t>
  </si>
  <si>
    <t>CCAJ-CB12/63/23</t>
  </si>
  <si>
    <t>CCAJ-CB13/42/23</t>
  </si>
  <si>
    <t>CCAJ-SR27/36/2023</t>
  </si>
  <si>
    <t>CCAJ-SR54/42/23</t>
  </si>
  <si>
    <t>CCAJ-SR24/42/23</t>
  </si>
  <si>
    <t>5132 MAURO EZEQUIEL GUTIERREZ PACHECO</t>
  </si>
  <si>
    <t>CCAJ-PT53/35/2023</t>
  </si>
  <si>
    <t>CCAJ-PT53/35/202</t>
  </si>
  <si>
    <t>CCAJ-PT18/42/23</t>
  </si>
  <si>
    <t>CCAJ-OR52/36/2023</t>
  </si>
  <si>
    <t>CCAJ-OR51/40/23</t>
  </si>
  <si>
    <t>CCAJ-TR47/42/2023</t>
  </si>
  <si>
    <t>CCAJ-TR50/42/23</t>
  </si>
  <si>
    <t>CCAJ-PN62/43/2023</t>
  </si>
  <si>
    <t>CCAJ-PN62/43/202</t>
  </si>
  <si>
    <t>CCAJ-RB01/35/2023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</si>
</sst>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0"/>
    <numFmt numFmtId="166" formatCode="#0.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SansSerif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8"/>
      <color indexed="8"/>
      <name val="SansSerif"/>
    </font>
    <font>
      <b/>
      <sz val="12"/>
      <color rgb="FF000080"/>
      <name val="Arial"/>
      <family val="2"/>
    </font>
    <font>
      <b/>
      <sz val="9"/>
      <color indexed="8"/>
      <name val="SansSerif"/>
    </font>
    <font>
      <b/>
      <sz val="12"/>
      <color rgb="FF002060"/>
      <name val="Arial"/>
      <family val="2"/>
    </font>
    <font>
      <b/>
      <sz val="10"/>
      <color indexed="8"/>
      <name val="SansSerif"/>
    </font>
    <font>
      <b/>
      <sz val="8"/>
      <color rgb="FFFF0000"/>
      <name val="Arial"/>
      <family val="2"/>
    </font>
    <font>
      <b/>
      <sz val="13.5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7" fillId="4" borderId="0" xfId="0" applyNumberFormat="1" applyFont="1" applyFill="1"/>
    <xf numFmtId="0" fontId="4" fillId="5" borderId="6" xfId="0" applyFont="1" applyFill="1" applyBorder="1" applyAlignment="1">
      <alignment horizontal="center"/>
    </xf>
    <xf numFmtId="0" fontId="8" fillId="0" borderId="0" xfId="0" applyFont="1"/>
    <xf numFmtId="165" fontId="6" fillId="0" borderId="0" xfId="0" applyNumberFormat="1" applyFont="1" applyAlignment="1">
      <alignment vertical="center"/>
    </xf>
    <xf numFmtId="0" fontId="1" fillId="4" borderId="0" xfId="0" applyFont="1" applyFill="1"/>
    <xf numFmtId="166" fontId="9" fillId="0" borderId="0" xfId="0" applyNumberFormat="1" applyFont="1" applyAlignment="1">
      <alignment vertical="center"/>
    </xf>
    <xf numFmtId="4" fontId="1" fillId="4" borderId="0" xfId="0" applyNumberFormat="1" applyFont="1" applyFill="1"/>
    <xf numFmtId="2" fontId="1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6" fillId="0" borderId="0" xfId="0" applyNumberFormat="1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/>
    </xf>
    <xf numFmtId="0" fontId="0" fillId="4" borderId="0" xfId="0" applyFill="1"/>
    <xf numFmtId="0" fontId="9" fillId="4" borderId="0" xfId="0" applyFont="1" applyFill="1" applyAlignment="1">
      <alignment horizontal="left" vertical="center"/>
    </xf>
    <xf numFmtId="0" fontId="8" fillId="7" borderId="0" xfId="0" applyFont="1" applyFill="1"/>
    <xf numFmtId="0" fontId="1" fillId="7" borderId="0" xfId="0" applyFont="1" applyFill="1"/>
    <xf numFmtId="0" fontId="9" fillId="7" borderId="0" xfId="0" applyFont="1" applyFill="1" applyAlignment="1">
      <alignment horizontal="left" vertical="center"/>
    </xf>
    <xf numFmtId="4" fontId="7" fillId="4" borderId="0" xfId="0" applyNumberFormat="1" applyFont="1" applyFill="1"/>
    <xf numFmtId="4" fontId="7" fillId="0" borderId="0" xfId="0" applyNumberFormat="1" applyFont="1"/>
    <xf numFmtId="0" fontId="7" fillId="4" borderId="0" xfId="0" applyFont="1" applyFill="1"/>
    <xf numFmtId="0" fontId="9" fillId="4" borderId="0" xfId="0" applyFont="1" applyFill="1" applyAlignment="1">
      <alignment vertical="center"/>
    </xf>
    <xf numFmtId="16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0" fillId="4" borderId="0" xfId="0" applyFont="1" applyFill="1"/>
    <xf numFmtId="4" fontId="11" fillId="4" borderId="0" xfId="0" applyNumberFormat="1" applyFont="1" applyFill="1" applyAlignment="1">
      <alignment horizontal="right" vertical="center"/>
    </xf>
    <xf numFmtId="164" fontId="9" fillId="4" borderId="0" xfId="0" applyNumberFormat="1" applyFont="1" applyFill="1" applyAlignment="1">
      <alignment horizontal="center" vertical="center"/>
    </xf>
    <xf numFmtId="4" fontId="9" fillId="4" borderId="0" xfId="0" applyNumberFormat="1" applyFont="1" applyFill="1" applyAlignment="1">
      <alignment horizontal="right" vertical="center"/>
    </xf>
    <xf numFmtId="0" fontId="10" fillId="8" borderId="0" xfId="0" applyFont="1" applyFill="1"/>
    <xf numFmtId="0" fontId="1" fillId="8" borderId="0" xfId="0" applyFont="1" applyFill="1"/>
    <xf numFmtId="165" fontId="9" fillId="8" borderId="0" xfId="0" applyNumberFormat="1" applyFont="1" applyFill="1" applyAlignment="1">
      <alignment horizontal="center" vertical="center"/>
    </xf>
    <xf numFmtId="165" fontId="13" fillId="8" borderId="0" xfId="0" applyNumberFormat="1" applyFont="1" applyFill="1" applyAlignment="1">
      <alignment vertical="center"/>
    </xf>
    <xf numFmtId="0" fontId="1" fillId="0" borderId="0" xfId="0" applyFont="1"/>
    <xf numFmtId="0" fontId="8" fillId="6" borderId="0" xfId="0" applyFont="1" applyFill="1"/>
    <xf numFmtId="0" fontId="9" fillId="6" borderId="0" xfId="0" applyFont="1" applyFill="1" applyAlignment="1">
      <alignment horizontal="left" vertical="center"/>
    </xf>
    <xf numFmtId="0" fontId="1" fillId="6" borderId="0" xfId="0" applyFont="1" applyFill="1"/>
    <xf numFmtId="0" fontId="10" fillId="7" borderId="0" xfId="0" applyFont="1" applyFill="1"/>
    <xf numFmtId="165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166" fontId="6" fillId="0" borderId="0" xfId="0" applyNumberFormat="1" applyFont="1" applyAlignment="1">
      <alignment vertical="center"/>
    </xf>
    <xf numFmtId="2" fontId="7" fillId="0" borderId="0" xfId="0" applyNumberFormat="1" applyFont="1"/>
    <xf numFmtId="4" fontId="6" fillId="4" borderId="0" xfId="0" applyNumberFormat="1" applyFont="1" applyFill="1" applyAlignment="1">
      <alignment horizontal="right" vertical="center"/>
    </xf>
    <xf numFmtId="4" fontId="0" fillId="0" borderId="0" xfId="0" applyNumberFormat="1"/>
    <xf numFmtId="0" fontId="0" fillId="7" borderId="0" xfId="0" applyFill="1"/>
    <xf numFmtId="165" fontId="9" fillId="7" borderId="0" xfId="0" applyNumberFormat="1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4" fillId="5" borderId="0" xfId="0" applyFont="1" applyFill="1"/>
    <xf numFmtId="0" fontId="14" fillId="5" borderId="0" xfId="0" applyFont="1" applyFill="1"/>
    <xf numFmtId="0" fontId="9" fillId="6" borderId="0" xfId="0" applyFont="1" applyFill="1" applyAlignment="1">
      <alignment vertical="center"/>
    </xf>
    <xf numFmtId="164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5" fontId="6" fillId="6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2" fillId="7" borderId="0" xfId="0" applyFont="1" applyFill="1"/>
    <xf numFmtId="0" fontId="15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2.png"/><Relationship Id="rId13" Type="http://schemas.openxmlformats.org/officeDocument/2006/relationships/image" Target="../media/image417.png"/><Relationship Id="rId18" Type="http://schemas.openxmlformats.org/officeDocument/2006/relationships/image" Target="../media/image422.png"/><Relationship Id="rId3" Type="http://schemas.openxmlformats.org/officeDocument/2006/relationships/image" Target="../media/image407.png"/><Relationship Id="rId7" Type="http://schemas.openxmlformats.org/officeDocument/2006/relationships/image" Target="../media/image411.png"/><Relationship Id="rId12" Type="http://schemas.openxmlformats.org/officeDocument/2006/relationships/image" Target="../media/image416.png"/><Relationship Id="rId17" Type="http://schemas.openxmlformats.org/officeDocument/2006/relationships/image" Target="../media/image421.png"/><Relationship Id="rId2" Type="http://schemas.openxmlformats.org/officeDocument/2006/relationships/image" Target="../media/image406.png"/><Relationship Id="rId16" Type="http://schemas.openxmlformats.org/officeDocument/2006/relationships/image" Target="../media/image420.png"/><Relationship Id="rId1" Type="http://schemas.openxmlformats.org/officeDocument/2006/relationships/image" Target="../media/image405.png"/><Relationship Id="rId6" Type="http://schemas.openxmlformats.org/officeDocument/2006/relationships/image" Target="../media/image410.png"/><Relationship Id="rId11" Type="http://schemas.openxmlformats.org/officeDocument/2006/relationships/image" Target="../media/image415.png"/><Relationship Id="rId5" Type="http://schemas.openxmlformats.org/officeDocument/2006/relationships/image" Target="../media/image409.png"/><Relationship Id="rId15" Type="http://schemas.openxmlformats.org/officeDocument/2006/relationships/image" Target="../media/image419.png"/><Relationship Id="rId10" Type="http://schemas.openxmlformats.org/officeDocument/2006/relationships/image" Target="../media/image414.png"/><Relationship Id="rId4" Type="http://schemas.openxmlformats.org/officeDocument/2006/relationships/image" Target="../media/image408.png"/><Relationship Id="rId9" Type="http://schemas.openxmlformats.org/officeDocument/2006/relationships/image" Target="../media/image413.png"/><Relationship Id="rId14" Type="http://schemas.openxmlformats.org/officeDocument/2006/relationships/image" Target="../media/image41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0.png"/><Relationship Id="rId13" Type="http://schemas.openxmlformats.org/officeDocument/2006/relationships/image" Target="../media/image435.png"/><Relationship Id="rId18" Type="http://schemas.openxmlformats.org/officeDocument/2006/relationships/image" Target="../media/image440.png"/><Relationship Id="rId3" Type="http://schemas.openxmlformats.org/officeDocument/2006/relationships/image" Target="../media/image425.png"/><Relationship Id="rId7" Type="http://schemas.openxmlformats.org/officeDocument/2006/relationships/image" Target="../media/image429.png"/><Relationship Id="rId12" Type="http://schemas.openxmlformats.org/officeDocument/2006/relationships/image" Target="../media/image434.png"/><Relationship Id="rId17" Type="http://schemas.openxmlformats.org/officeDocument/2006/relationships/image" Target="../media/image439.png"/><Relationship Id="rId2" Type="http://schemas.openxmlformats.org/officeDocument/2006/relationships/image" Target="../media/image424.png"/><Relationship Id="rId16" Type="http://schemas.openxmlformats.org/officeDocument/2006/relationships/image" Target="../media/image438.png"/><Relationship Id="rId1" Type="http://schemas.openxmlformats.org/officeDocument/2006/relationships/image" Target="../media/image423.png"/><Relationship Id="rId6" Type="http://schemas.openxmlformats.org/officeDocument/2006/relationships/image" Target="../media/image428.png"/><Relationship Id="rId11" Type="http://schemas.openxmlformats.org/officeDocument/2006/relationships/image" Target="../media/image433.png"/><Relationship Id="rId5" Type="http://schemas.openxmlformats.org/officeDocument/2006/relationships/image" Target="../media/image427.png"/><Relationship Id="rId15" Type="http://schemas.openxmlformats.org/officeDocument/2006/relationships/image" Target="../media/image437.png"/><Relationship Id="rId10" Type="http://schemas.openxmlformats.org/officeDocument/2006/relationships/image" Target="../media/image432.png"/><Relationship Id="rId19" Type="http://schemas.openxmlformats.org/officeDocument/2006/relationships/image" Target="../media/image441.png"/><Relationship Id="rId4" Type="http://schemas.openxmlformats.org/officeDocument/2006/relationships/image" Target="../media/image426.png"/><Relationship Id="rId9" Type="http://schemas.openxmlformats.org/officeDocument/2006/relationships/image" Target="../media/image431.png"/><Relationship Id="rId14" Type="http://schemas.openxmlformats.org/officeDocument/2006/relationships/image" Target="../media/image43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9.png"/><Relationship Id="rId13" Type="http://schemas.openxmlformats.org/officeDocument/2006/relationships/image" Target="../media/image454.png"/><Relationship Id="rId18" Type="http://schemas.openxmlformats.org/officeDocument/2006/relationships/image" Target="../media/image459.png"/><Relationship Id="rId3" Type="http://schemas.openxmlformats.org/officeDocument/2006/relationships/image" Target="../media/image444.png"/><Relationship Id="rId7" Type="http://schemas.openxmlformats.org/officeDocument/2006/relationships/image" Target="../media/image448.png"/><Relationship Id="rId12" Type="http://schemas.openxmlformats.org/officeDocument/2006/relationships/image" Target="../media/image453.png"/><Relationship Id="rId17" Type="http://schemas.openxmlformats.org/officeDocument/2006/relationships/image" Target="../media/image458.png"/><Relationship Id="rId2" Type="http://schemas.openxmlformats.org/officeDocument/2006/relationships/image" Target="../media/image443.png"/><Relationship Id="rId16" Type="http://schemas.openxmlformats.org/officeDocument/2006/relationships/image" Target="../media/image457.png"/><Relationship Id="rId1" Type="http://schemas.openxmlformats.org/officeDocument/2006/relationships/image" Target="../media/image442.png"/><Relationship Id="rId6" Type="http://schemas.openxmlformats.org/officeDocument/2006/relationships/image" Target="../media/image447.png"/><Relationship Id="rId11" Type="http://schemas.openxmlformats.org/officeDocument/2006/relationships/image" Target="../media/image452.png"/><Relationship Id="rId5" Type="http://schemas.openxmlformats.org/officeDocument/2006/relationships/image" Target="../media/image446.png"/><Relationship Id="rId15" Type="http://schemas.openxmlformats.org/officeDocument/2006/relationships/image" Target="../media/image456.png"/><Relationship Id="rId10" Type="http://schemas.openxmlformats.org/officeDocument/2006/relationships/image" Target="../media/image451.png"/><Relationship Id="rId4" Type="http://schemas.openxmlformats.org/officeDocument/2006/relationships/image" Target="../media/image445.png"/><Relationship Id="rId9" Type="http://schemas.openxmlformats.org/officeDocument/2006/relationships/image" Target="../media/image450.png"/><Relationship Id="rId14" Type="http://schemas.openxmlformats.org/officeDocument/2006/relationships/image" Target="../media/image455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7.png"/><Relationship Id="rId13" Type="http://schemas.openxmlformats.org/officeDocument/2006/relationships/image" Target="../media/image472.png"/><Relationship Id="rId18" Type="http://schemas.openxmlformats.org/officeDocument/2006/relationships/image" Target="../media/image477.png"/><Relationship Id="rId3" Type="http://schemas.openxmlformats.org/officeDocument/2006/relationships/image" Target="../media/image462.png"/><Relationship Id="rId21" Type="http://schemas.openxmlformats.org/officeDocument/2006/relationships/image" Target="../media/image480.png"/><Relationship Id="rId7" Type="http://schemas.openxmlformats.org/officeDocument/2006/relationships/image" Target="../media/image466.png"/><Relationship Id="rId12" Type="http://schemas.openxmlformats.org/officeDocument/2006/relationships/image" Target="../media/image471.png"/><Relationship Id="rId17" Type="http://schemas.openxmlformats.org/officeDocument/2006/relationships/image" Target="../media/image476.png"/><Relationship Id="rId2" Type="http://schemas.openxmlformats.org/officeDocument/2006/relationships/image" Target="../media/image461.png"/><Relationship Id="rId16" Type="http://schemas.openxmlformats.org/officeDocument/2006/relationships/image" Target="../media/image475.png"/><Relationship Id="rId20" Type="http://schemas.openxmlformats.org/officeDocument/2006/relationships/image" Target="../media/image479.png"/><Relationship Id="rId1" Type="http://schemas.openxmlformats.org/officeDocument/2006/relationships/image" Target="../media/image460.png"/><Relationship Id="rId6" Type="http://schemas.openxmlformats.org/officeDocument/2006/relationships/image" Target="../media/image465.png"/><Relationship Id="rId11" Type="http://schemas.openxmlformats.org/officeDocument/2006/relationships/image" Target="../media/image470.png"/><Relationship Id="rId5" Type="http://schemas.openxmlformats.org/officeDocument/2006/relationships/image" Target="../media/image464.png"/><Relationship Id="rId15" Type="http://schemas.openxmlformats.org/officeDocument/2006/relationships/image" Target="../media/image474.png"/><Relationship Id="rId10" Type="http://schemas.openxmlformats.org/officeDocument/2006/relationships/image" Target="../media/image469.png"/><Relationship Id="rId19" Type="http://schemas.openxmlformats.org/officeDocument/2006/relationships/image" Target="../media/image478.png"/><Relationship Id="rId4" Type="http://schemas.openxmlformats.org/officeDocument/2006/relationships/image" Target="../media/image463.png"/><Relationship Id="rId9" Type="http://schemas.openxmlformats.org/officeDocument/2006/relationships/image" Target="../media/image468.png"/><Relationship Id="rId14" Type="http://schemas.openxmlformats.org/officeDocument/2006/relationships/image" Target="../media/image473.png"/><Relationship Id="rId22" Type="http://schemas.openxmlformats.org/officeDocument/2006/relationships/image" Target="../media/image481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9.png"/><Relationship Id="rId13" Type="http://schemas.openxmlformats.org/officeDocument/2006/relationships/image" Target="../media/image494.png"/><Relationship Id="rId18" Type="http://schemas.openxmlformats.org/officeDocument/2006/relationships/image" Target="../media/image499.png"/><Relationship Id="rId26" Type="http://schemas.openxmlformats.org/officeDocument/2006/relationships/image" Target="../media/image507.png"/><Relationship Id="rId3" Type="http://schemas.openxmlformats.org/officeDocument/2006/relationships/image" Target="../media/image484.png"/><Relationship Id="rId21" Type="http://schemas.openxmlformats.org/officeDocument/2006/relationships/image" Target="../media/image502.png"/><Relationship Id="rId7" Type="http://schemas.openxmlformats.org/officeDocument/2006/relationships/image" Target="../media/image488.png"/><Relationship Id="rId12" Type="http://schemas.openxmlformats.org/officeDocument/2006/relationships/image" Target="../media/image493.png"/><Relationship Id="rId17" Type="http://schemas.openxmlformats.org/officeDocument/2006/relationships/image" Target="../media/image498.png"/><Relationship Id="rId25" Type="http://schemas.openxmlformats.org/officeDocument/2006/relationships/image" Target="../media/image506.png"/><Relationship Id="rId2" Type="http://schemas.openxmlformats.org/officeDocument/2006/relationships/image" Target="../media/image483.png"/><Relationship Id="rId16" Type="http://schemas.openxmlformats.org/officeDocument/2006/relationships/image" Target="../media/image497.png"/><Relationship Id="rId20" Type="http://schemas.openxmlformats.org/officeDocument/2006/relationships/image" Target="../media/image501.png"/><Relationship Id="rId29" Type="http://schemas.openxmlformats.org/officeDocument/2006/relationships/image" Target="../media/image510.png"/><Relationship Id="rId1" Type="http://schemas.openxmlformats.org/officeDocument/2006/relationships/image" Target="../media/image482.png"/><Relationship Id="rId6" Type="http://schemas.openxmlformats.org/officeDocument/2006/relationships/image" Target="../media/image487.png"/><Relationship Id="rId11" Type="http://schemas.openxmlformats.org/officeDocument/2006/relationships/image" Target="../media/image492.png"/><Relationship Id="rId24" Type="http://schemas.openxmlformats.org/officeDocument/2006/relationships/image" Target="../media/image505.png"/><Relationship Id="rId32" Type="http://schemas.openxmlformats.org/officeDocument/2006/relationships/image" Target="../media/image513.png"/><Relationship Id="rId5" Type="http://schemas.openxmlformats.org/officeDocument/2006/relationships/image" Target="../media/image486.png"/><Relationship Id="rId15" Type="http://schemas.openxmlformats.org/officeDocument/2006/relationships/image" Target="../media/image496.png"/><Relationship Id="rId23" Type="http://schemas.openxmlformats.org/officeDocument/2006/relationships/image" Target="../media/image504.png"/><Relationship Id="rId28" Type="http://schemas.openxmlformats.org/officeDocument/2006/relationships/image" Target="../media/image509.png"/><Relationship Id="rId10" Type="http://schemas.openxmlformats.org/officeDocument/2006/relationships/image" Target="../media/image491.png"/><Relationship Id="rId19" Type="http://schemas.openxmlformats.org/officeDocument/2006/relationships/image" Target="../media/image500.png"/><Relationship Id="rId31" Type="http://schemas.openxmlformats.org/officeDocument/2006/relationships/image" Target="../media/image512.png"/><Relationship Id="rId4" Type="http://schemas.openxmlformats.org/officeDocument/2006/relationships/image" Target="../media/image485.png"/><Relationship Id="rId9" Type="http://schemas.openxmlformats.org/officeDocument/2006/relationships/image" Target="../media/image490.png"/><Relationship Id="rId14" Type="http://schemas.openxmlformats.org/officeDocument/2006/relationships/image" Target="../media/image495.png"/><Relationship Id="rId22" Type="http://schemas.openxmlformats.org/officeDocument/2006/relationships/image" Target="../media/image503.png"/><Relationship Id="rId27" Type="http://schemas.openxmlformats.org/officeDocument/2006/relationships/image" Target="../media/image508.png"/><Relationship Id="rId30" Type="http://schemas.openxmlformats.org/officeDocument/2006/relationships/image" Target="../media/image511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21.png"/><Relationship Id="rId13" Type="http://schemas.openxmlformats.org/officeDocument/2006/relationships/image" Target="../media/image526.png"/><Relationship Id="rId18" Type="http://schemas.openxmlformats.org/officeDocument/2006/relationships/image" Target="../media/image531.png"/><Relationship Id="rId3" Type="http://schemas.openxmlformats.org/officeDocument/2006/relationships/image" Target="../media/image516.png"/><Relationship Id="rId7" Type="http://schemas.openxmlformats.org/officeDocument/2006/relationships/image" Target="../media/image520.png"/><Relationship Id="rId12" Type="http://schemas.openxmlformats.org/officeDocument/2006/relationships/image" Target="../media/image525.png"/><Relationship Id="rId17" Type="http://schemas.openxmlformats.org/officeDocument/2006/relationships/image" Target="../media/image530.png"/><Relationship Id="rId2" Type="http://schemas.openxmlformats.org/officeDocument/2006/relationships/image" Target="../media/image515.png"/><Relationship Id="rId16" Type="http://schemas.openxmlformats.org/officeDocument/2006/relationships/image" Target="../media/image529.png"/><Relationship Id="rId1" Type="http://schemas.openxmlformats.org/officeDocument/2006/relationships/image" Target="../media/image514.png"/><Relationship Id="rId6" Type="http://schemas.openxmlformats.org/officeDocument/2006/relationships/image" Target="../media/image519.png"/><Relationship Id="rId11" Type="http://schemas.openxmlformats.org/officeDocument/2006/relationships/image" Target="../media/image524.png"/><Relationship Id="rId5" Type="http://schemas.openxmlformats.org/officeDocument/2006/relationships/image" Target="../media/image518.png"/><Relationship Id="rId15" Type="http://schemas.openxmlformats.org/officeDocument/2006/relationships/image" Target="../media/image528.png"/><Relationship Id="rId10" Type="http://schemas.openxmlformats.org/officeDocument/2006/relationships/image" Target="../media/image523.png"/><Relationship Id="rId4" Type="http://schemas.openxmlformats.org/officeDocument/2006/relationships/image" Target="../media/image517.png"/><Relationship Id="rId9" Type="http://schemas.openxmlformats.org/officeDocument/2006/relationships/image" Target="../media/image522.png"/><Relationship Id="rId14" Type="http://schemas.openxmlformats.org/officeDocument/2006/relationships/image" Target="../media/image527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9.png"/><Relationship Id="rId13" Type="http://schemas.openxmlformats.org/officeDocument/2006/relationships/image" Target="../media/image544.png"/><Relationship Id="rId3" Type="http://schemas.openxmlformats.org/officeDocument/2006/relationships/image" Target="../media/image534.png"/><Relationship Id="rId7" Type="http://schemas.openxmlformats.org/officeDocument/2006/relationships/image" Target="../media/image538.png"/><Relationship Id="rId12" Type="http://schemas.openxmlformats.org/officeDocument/2006/relationships/image" Target="../media/image543.png"/><Relationship Id="rId2" Type="http://schemas.openxmlformats.org/officeDocument/2006/relationships/image" Target="../media/image533.png"/><Relationship Id="rId16" Type="http://schemas.openxmlformats.org/officeDocument/2006/relationships/image" Target="../media/image547.png"/><Relationship Id="rId1" Type="http://schemas.openxmlformats.org/officeDocument/2006/relationships/image" Target="../media/image532.png"/><Relationship Id="rId6" Type="http://schemas.openxmlformats.org/officeDocument/2006/relationships/image" Target="../media/image537.png"/><Relationship Id="rId11" Type="http://schemas.openxmlformats.org/officeDocument/2006/relationships/image" Target="../media/image542.png"/><Relationship Id="rId5" Type="http://schemas.openxmlformats.org/officeDocument/2006/relationships/image" Target="../media/image536.png"/><Relationship Id="rId15" Type="http://schemas.openxmlformats.org/officeDocument/2006/relationships/image" Target="../media/image546.png"/><Relationship Id="rId10" Type="http://schemas.openxmlformats.org/officeDocument/2006/relationships/image" Target="../media/image541.png"/><Relationship Id="rId4" Type="http://schemas.openxmlformats.org/officeDocument/2006/relationships/image" Target="../media/image535.png"/><Relationship Id="rId9" Type="http://schemas.openxmlformats.org/officeDocument/2006/relationships/image" Target="../media/image540.png"/><Relationship Id="rId14" Type="http://schemas.openxmlformats.org/officeDocument/2006/relationships/image" Target="../media/image545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5.png"/><Relationship Id="rId13" Type="http://schemas.openxmlformats.org/officeDocument/2006/relationships/image" Target="../media/image560.png"/><Relationship Id="rId18" Type="http://schemas.openxmlformats.org/officeDocument/2006/relationships/image" Target="../media/image565.png"/><Relationship Id="rId3" Type="http://schemas.openxmlformats.org/officeDocument/2006/relationships/image" Target="../media/image550.png"/><Relationship Id="rId7" Type="http://schemas.openxmlformats.org/officeDocument/2006/relationships/image" Target="../media/image554.png"/><Relationship Id="rId12" Type="http://schemas.openxmlformats.org/officeDocument/2006/relationships/image" Target="../media/image559.png"/><Relationship Id="rId17" Type="http://schemas.openxmlformats.org/officeDocument/2006/relationships/image" Target="../media/image564.png"/><Relationship Id="rId2" Type="http://schemas.openxmlformats.org/officeDocument/2006/relationships/image" Target="../media/image549.png"/><Relationship Id="rId16" Type="http://schemas.openxmlformats.org/officeDocument/2006/relationships/image" Target="../media/image563.png"/><Relationship Id="rId1" Type="http://schemas.openxmlformats.org/officeDocument/2006/relationships/image" Target="../media/image548.png"/><Relationship Id="rId6" Type="http://schemas.openxmlformats.org/officeDocument/2006/relationships/image" Target="../media/image553.png"/><Relationship Id="rId11" Type="http://schemas.openxmlformats.org/officeDocument/2006/relationships/image" Target="../media/image558.png"/><Relationship Id="rId5" Type="http://schemas.openxmlformats.org/officeDocument/2006/relationships/image" Target="../media/image552.png"/><Relationship Id="rId15" Type="http://schemas.openxmlformats.org/officeDocument/2006/relationships/image" Target="../media/image562.png"/><Relationship Id="rId10" Type="http://schemas.openxmlformats.org/officeDocument/2006/relationships/image" Target="../media/image557.png"/><Relationship Id="rId4" Type="http://schemas.openxmlformats.org/officeDocument/2006/relationships/image" Target="../media/image551.png"/><Relationship Id="rId9" Type="http://schemas.openxmlformats.org/officeDocument/2006/relationships/image" Target="../media/image556.png"/><Relationship Id="rId14" Type="http://schemas.openxmlformats.org/officeDocument/2006/relationships/image" Target="../media/image56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3.png"/><Relationship Id="rId13" Type="http://schemas.openxmlformats.org/officeDocument/2006/relationships/image" Target="../media/image578.png"/><Relationship Id="rId18" Type="http://schemas.openxmlformats.org/officeDocument/2006/relationships/image" Target="../media/image583.png"/><Relationship Id="rId3" Type="http://schemas.openxmlformats.org/officeDocument/2006/relationships/image" Target="../media/image568.png"/><Relationship Id="rId7" Type="http://schemas.openxmlformats.org/officeDocument/2006/relationships/image" Target="../media/image572.png"/><Relationship Id="rId12" Type="http://schemas.openxmlformats.org/officeDocument/2006/relationships/image" Target="../media/image577.png"/><Relationship Id="rId17" Type="http://schemas.openxmlformats.org/officeDocument/2006/relationships/image" Target="../media/image582.png"/><Relationship Id="rId2" Type="http://schemas.openxmlformats.org/officeDocument/2006/relationships/image" Target="../media/image567.png"/><Relationship Id="rId16" Type="http://schemas.openxmlformats.org/officeDocument/2006/relationships/image" Target="../media/image581.png"/><Relationship Id="rId1" Type="http://schemas.openxmlformats.org/officeDocument/2006/relationships/image" Target="../media/image566.png"/><Relationship Id="rId6" Type="http://schemas.openxmlformats.org/officeDocument/2006/relationships/image" Target="../media/image571.png"/><Relationship Id="rId11" Type="http://schemas.openxmlformats.org/officeDocument/2006/relationships/image" Target="../media/image576.png"/><Relationship Id="rId5" Type="http://schemas.openxmlformats.org/officeDocument/2006/relationships/image" Target="../media/image570.png"/><Relationship Id="rId15" Type="http://schemas.openxmlformats.org/officeDocument/2006/relationships/image" Target="../media/image580.png"/><Relationship Id="rId10" Type="http://schemas.openxmlformats.org/officeDocument/2006/relationships/image" Target="../media/image575.png"/><Relationship Id="rId4" Type="http://schemas.openxmlformats.org/officeDocument/2006/relationships/image" Target="../media/image569.png"/><Relationship Id="rId9" Type="http://schemas.openxmlformats.org/officeDocument/2006/relationships/image" Target="../media/image574.png"/><Relationship Id="rId14" Type="http://schemas.openxmlformats.org/officeDocument/2006/relationships/image" Target="../media/image57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1.png"/><Relationship Id="rId13" Type="http://schemas.openxmlformats.org/officeDocument/2006/relationships/image" Target="../media/image596.png"/><Relationship Id="rId3" Type="http://schemas.openxmlformats.org/officeDocument/2006/relationships/image" Target="../media/image586.png"/><Relationship Id="rId7" Type="http://schemas.openxmlformats.org/officeDocument/2006/relationships/image" Target="../media/image590.png"/><Relationship Id="rId12" Type="http://schemas.openxmlformats.org/officeDocument/2006/relationships/image" Target="../media/image595.png"/><Relationship Id="rId2" Type="http://schemas.openxmlformats.org/officeDocument/2006/relationships/image" Target="../media/image585.png"/><Relationship Id="rId16" Type="http://schemas.openxmlformats.org/officeDocument/2006/relationships/image" Target="../media/image599.png"/><Relationship Id="rId1" Type="http://schemas.openxmlformats.org/officeDocument/2006/relationships/image" Target="../media/image584.png"/><Relationship Id="rId6" Type="http://schemas.openxmlformats.org/officeDocument/2006/relationships/image" Target="../media/image589.png"/><Relationship Id="rId11" Type="http://schemas.openxmlformats.org/officeDocument/2006/relationships/image" Target="../media/image594.png"/><Relationship Id="rId5" Type="http://schemas.openxmlformats.org/officeDocument/2006/relationships/image" Target="../media/image588.png"/><Relationship Id="rId15" Type="http://schemas.openxmlformats.org/officeDocument/2006/relationships/image" Target="../media/image598.png"/><Relationship Id="rId10" Type="http://schemas.openxmlformats.org/officeDocument/2006/relationships/image" Target="../media/image593.png"/><Relationship Id="rId4" Type="http://schemas.openxmlformats.org/officeDocument/2006/relationships/image" Target="../media/image587.png"/><Relationship Id="rId9" Type="http://schemas.openxmlformats.org/officeDocument/2006/relationships/image" Target="../media/image592.png"/><Relationship Id="rId14" Type="http://schemas.openxmlformats.org/officeDocument/2006/relationships/image" Target="../media/image597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6.png"/><Relationship Id="rId18" Type="http://schemas.openxmlformats.org/officeDocument/2006/relationships/image" Target="../media/image101.png"/><Relationship Id="rId26" Type="http://schemas.openxmlformats.org/officeDocument/2006/relationships/image" Target="../media/image109.png"/><Relationship Id="rId39" Type="http://schemas.openxmlformats.org/officeDocument/2006/relationships/image" Target="../media/image122.png"/><Relationship Id="rId21" Type="http://schemas.openxmlformats.org/officeDocument/2006/relationships/image" Target="../media/image104.png"/><Relationship Id="rId34" Type="http://schemas.openxmlformats.org/officeDocument/2006/relationships/image" Target="../media/image117.png"/><Relationship Id="rId42" Type="http://schemas.openxmlformats.org/officeDocument/2006/relationships/image" Target="../media/image125.png"/><Relationship Id="rId7" Type="http://schemas.openxmlformats.org/officeDocument/2006/relationships/image" Target="../media/image90.png"/><Relationship Id="rId2" Type="http://schemas.openxmlformats.org/officeDocument/2006/relationships/image" Target="../media/image85.png"/><Relationship Id="rId16" Type="http://schemas.openxmlformats.org/officeDocument/2006/relationships/image" Target="../media/image99.png"/><Relationship Id="rId20" Type="http://schemas.openxmlformats.org/officeDocument/2006/relationships/image" Target="../media/image103.png"/><Relationship Id="rId29" Type="http://schemas.openxmlformats.org/officeDocument/2006/relationships/image" Target="../media/image112.png"/><Relationship Id="rId41" Type="http://schemas.openxmlformats.org/officeDocument/2006/relationships/image" Target="../media/image124.png"/><Relationship Id="rId1" Type="http://schemas.openxmlformats.org/officeDocument/2006/relationships/image" Target="../media/image84.png"/><Relationship Id="rId6" Type="http://schemas.openxmlformats.org/officeDocument/2006/relationships/image" Target="../media/image89.png"/><Relationship Id="rId11" Type="http://schemas.openxmlformats.org/officeDocument/2006/relationships/image" Target="../media/image94.png"/><Relationship Id="rId24" Type="http://schemas.openxmlformats.org/officeDocument/2006/relationships/image" Target="../media/image107.png"/><Relationship Id="rId32" Type="http://schemas.openxmlformats.org/officeDocument/2006/relationships/image" Target="../media/image115.png"/><Relationship Id="rId37" Type="http://schemas.openxmlformats.org/officeDocument/2006/relationships/image" Target="../media/image120.png"/><Relationship Id="rId40" Type="http://schemas.openxmlformats.org/officeDocument/2006/relationships/image" Target="../media/image123.png"/><Relationship Id="rId5" Type="http://schemas.openxmlformats.org/officeDocument/2006/relationships/image" Target="../media/image88.png"/><Relationship Id="rId15" Type="http://schemas.openxmlformats.org/officeDocument/2006/relationships/image" Target="../media/image98.png"/><Relationship Id="rId23" Type="http://schemas.openxmlformats.org/officeDocument/2006/relationships/image" Target="../media/image106.png"/><Relationship Id="rId28" Type="http://schemas.openxmlformats.org/officeDocument/2006/relationships/image" Target="../media/image111.png"/><Relationship Id="rId36" Type="http://schemas.openxmlformats.org/officeDocument/2006/relationships/image" Target="../media/image119.png"/><Relationship Id="rId10" Type="http://schemas.openxmlformats.org/officeDocument/2006/relationships/image" Target="../media/image93.png"/><Relationship Id="rId19" Type="http://schemas.openxmlformats.org/officeDocument/2006/relationships/image" Target="../media/image102.png"/><Relationship Id="rId31" Type="http://schemas.openxmlformats.org/officeDocument/2006/relationships/image" Target="../media/image114.png"/><Relationship Id="rId4" Type="http://schemas.openxmlformats.org/officeDocument/2006/relationships/image" Target="../media/image87.png"/><Relationship Id="rId9" Type="http://schemas.openxmlformats.org/officeDocument/2006/relationships/image" Target="../media/image92.png"/><Relationship Id="rId14" Type="http://schemas.openxmlformats.org/officeDocument/2006/relationships/image" Target="../media/image97.png"/><Relationship Id="rId22" Type="http://schemas.openxmlformats.org/officeDocument/2006/relationships/image" Target="../media/image105.png"/><Relationship Id="rId27" Type="http://schemas.openxmlformats.org/officeDocument/2006/relationships/image" Target="../media/image110.png"/><Relationship Id="rId30" Type="http://schemas.openxmlformats.org/officeDocument/2006/relationships/image" Target="../media/image113.png"/><Relationship Id="rId35" Type="http://schemas.openxmlformats.org/officeDocument/2006/relationships/image" Target="../media/image118.png"/><Relationship Id="rId43" Type="http://schemas.openxmlformats.org/officeDocument/2006/relationships/image" Target="../media/image126.png"/><Relationship Id="rId8" Type="http://schemas.openxmlformats.org/officeDocument/2006/relationships/image" Target="../media/image91.png"/><Relationship Id="rId3" Type="http://schemas.openxmlformats.org/officeDocument/2006/relationships/image" Target="../media/image86.png"/><Relationship Id="rId12" Type="http://schemas.openxmlformats.org/officeDocument/2006/relationships/image" Target="../media/image95.png"/><Relationship Id="rId17" Type="http://schemas.openxmlformats.org/officeDocument/2006/relationships/image" Target="../media/image100.png"/><Relationship Id="rId25" Type="http://schemas.openxmlformats.org/officeDocument/2006/relationships/image" Target="../media/image108.png"/><Relationship Id="rId33" Type="http://schemas.openxmlformats.org/officeDocument/2006/relationships/image" Target="../media/image116.png"/><Relationship Id="rId38" Type="http://schemas.openxmlformats.org/officeDocument/2006/relationships/image" Target="../media/image1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7.png"/><Relationship Id="rId13" Type="http://schemas.openxmlformats.org/officeDocument/2006/relationships/image" Target="../media/image612.png"/><Relationship Id="rId18" Type="http://schemas.openxmlformats.org/officeDocument/2006/relationships/image" Target="../media/image617.png"/><Relationship Id="rId3" Type="http://schemas.openxmlformats.org/officeDocument/2006/relationships/image" Target="../media/image602.png"/><Relationship Id="rId7" Type="http://schemas.openxmlformats.org/officeDocument/2006/relationships/image" Target="../media/image606.png"/><Relationship Id="rId12" Type="http://schemas.openxmlformats.org/officeDocument/2006/relationships/image" Target="../media/image611.png"/><Relationship Id="rId17" Type="http://schemas.openxmlformats.org/officeDocument/2006/relationships/image" Target="../media/image616.png"/><Relationship Id="rId2" Type="http://schemas.openxmlformats.org/officeDocument/2006/relationships/image" Target="../media/image601.png"/><Relationship Id="rId16" Type="http://schemas.openxmlformats.org/officeDocument/2006/relationships/image" Target="../media/image615.png"/><Relationship Id="rId1" Type="http://schemas.openxmlformats.org/officeDocument/2006/relationships/image" Target="../media/image600.png"/><Relationship Id="rId6" Type="http://schemas.openxmlformats.org/officeDocument/2006/relationships/image" Target="../media/image605.png"/><Relationship Id="rId11" Type="http://schemas.openxmlformats.org/officeDocument/2006/relationships/image" Target="../media/image610.png"/><Relationship Id="rId5" Type="http://schemas.openxmlformats.org/officeDocument/2006/relationships/image" Target="../media/image604.png"/><Relationship Id="rId15" Type="http://schemas.openxmlformats.org/officeDocument/2006/relationships/image" Target="../media/image614.png"/><Relationship Id="rId10" Type="http://schemas.openxmlformats.org/officeDocument/2006/relationships/image" Target="../media/image609.png"/><Relationship Id="rId19" Type="http://schemas.openxmlformats.org/officeDocument/2006/relationships/image" Target="../media/image618.png"/><Relationship Id="rId4" Type="http://schemas.openxmlformats.org/officeDocument/2006/relationships/image" Target="../media/image603.png"/><Relationship Id="rId9" Type="http://schemas.openxmlformats.org/officeDocument/2006/relationships/image" Target="../media/image608.png"/><Relationship Id="rId14" Type="http://schemas.openxmlformats.org/officeDocument/2006/relationships/image" Target="../media/image613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6.png"/><Relationship Id="rId13" Type="http://schemas.openxmlformats.org/officeDocument/2006/relationships/image" Target="../media/image631.png"/><Relationship Id="rId3" Type="http://schemas.openxmlformats.org/officeDocument/2006/relationships/image" Target="../media/image621.png"/><Relationship Id="rId7" Type="http://schemas.openxmlformats.org/officeDocument/2006/relationships/image" Target="../media/image625.png"/><Relationship Id="rId12" Type="http://schemas.openxmlformats.org/officeDocument/2006/relationships/image" Target="../media/image630.png"/><Relationship Id="rId2" Type="http://schemas.openxmlformats.org/officeDocument/2006/relationships/image" Target="../media/image620.png"/><Relationship Id="rId1" Type="http://schemas.openxmlformats.org/officeDocument/2006/relationships/image" Target="../media/image619.png"/><Relationship Id="rId6" Type="http://schemas.openxmlformats.org/officeDocument/2006/relationships/image" Target="../media/image624.png"/><Relationship Id="rId11" Type="http://schemas.openxmlformats.org/officeDocument/2006/relationships/image" Target="../media/image629.png"/><Relationship Id="rId5" Type="http://schemas.openxmlformats.org/officeDocument/2006/relationships/image" Target="../media/image623.png"/><Relationship Id="rId15" Type="http://schemas.openxmlformats.org/officeDocument/2006/relationships/image" Target="../media/image633.png"/><Relationship Id="rId10" Type="http://schemas.openxmlformats.org/officeDocument/2006/relationships/image" Target="../media/image628.png"/><Relationship Id="rId4" Type="http://schemas.openxmlformats.org/officeDocument/2006/relationships/image" Target="../media/image622.png"/><Relationship Id="rId9" Type="http://schemas.openxmlformats.org/officeDocument/2006/relationships/image" Target="../media/image627.png"/><Relationship Id="rId14" Type="http://schemas.openxmlformats.org/officeDocument/2006/relationships/image" Target="../media/image632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1.png"/><Relationship Id="rId13" Type="http://schemas.openxmlformats.org/officeDocument/2006/relationships/image" Target="../media/image646.png"/><Relationship Id="rId3" Type="http://schemas.openxmlformats.org/officeDocument/2006/relationships/image" Target="../media/image636.png"/><Relationship Id="rId7" Type="http://schemas.openxmlformats.org/officeDocument/2006/relationships/image" Target="../media/image640.png"/><Relationship Id="rId12" Type="http://schemas.openxmlformats.org/officeDocument/2006/relationships/image" Target="../media/image645.png"/><Relationship Id="rId2" Type="http://schemas.openxmlformats.org/officeDocument/2006/relationships/image" Target="../media/image635.png"/><Relationship Id="rId16" Type="http://schemas.openxmlformats.org/officeDocument/2006/relationships/image" Target="../media/image649.png"/><Relationship Id="rId1" Type="http://schemas.openxmlformats.org/officeDocument/2006/relationships/image" Target="../media/image634.png"/><Relationship Id="rId6" Type="http://schemas.openxmlformats.org/officeDocument/2006/relationships/image" Target="../media/image639.png"/><Relationship Id="rId11" Type="http://schemas.openxmlformats.org/officeDocument/2006/relationships/image" Target="../media/image644.png"/><Relationship Id="rId5" Type="http://schemas.openxmlformats.org/officeDocument/2006/relationships/image" Target="../media/image638.png"/><Relationship Id="rId15" Type="http://schemas.openxmlformats.org/officeDocument/2006/relationships/image" Target="../media/image648.png"/><Relationship Id="rId10" Type="http://schemas.openxmlformats.org/officeDocument/2006/relationships/image" Target="../media/image643.png"/><Relationship Id="rId4" Type="http://schemas.openxmlformats.org/officeDocument/2006/relationships/image" Target="../media/image637.png"/><Relationship Id="rId9" Type="http://schemas.openxmlformats.org/officeDocument/2006/relationships/image" Target="../media/image642.png"/><Relationship Id="rId14" Type="http://schemas.openxmlformats.org/officeDocument/2006/relationships/image" Target="../media/image647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7.png"/><Relationship Id="rId13" Type="http://schemas.openxmlformats.org/officeDocument/2006/relationships/image" Target="../media/image662.png"/><Relationship Id="rId18" Type="http://schemas.openxmlformats.org/officeDocument/2006/relationships/image" Target="../media/image667.png"/><Relationship Id="rId3" Type="http://schemas.openxmlformats.org/officeDocument/2006/relationships/image" Target="../media/image652.png"/><Relationship Id="rId21" Type="http://schemas.openxmlformats.org/officeDocument/2006/relationships/image" Target="../media/image670.png"/><Relationship Id="rId7" Type="http://schemas.openxmlformats.org/officeDocument/2006/relationships/image" Target="../media/image656.png"/><Relationship Id="rId12" Type="http://schemas.openxmlformats.org/officeDocument/2006/relationships/image" Target="../media/image661.png"/><Relationship Id="rId17" Type="http://schemas.openxmlformats.org/officeDocument/2006/relationships/image" Target="../media/image666.png"/><Relationship Id="rId2" Type="http://schemas.openxmlformats.org/officeDocument/2006/relationships/image" Target="../media/image651.png"/><Relationship Id="rId16" Type="http://schemas.openxmlformats.org/officeDocument/2006/relationships/image" Target="../media/image665.png"/><Relationship Id="rId20" Type="http://schemas.openxmlformats.org/officeDocument/2006/relationships/image" Target="../media/image669.png"/><Relationship Id="rId1" Type="http://schemas.openxmlformats.org/officeDocument/2006/relationships/image" Target="../media/image650.png"/><Relationship Id="rId6" Type="http://schemas.openxmlformats.org/officeDocument/2006/relationships/image" Target="../media/image655.png"/><Relationship Id="rId11" Type="http://schemas.openxmlformats.org/officeDocument/2006/relationships/image" Target="../media/image660.png"/><Relationship Id="rId5" Type="http://schemas.openxmlformats.org/officeDocument/2006/relationships/image" Target="../media/image654.png"/><Relationship Id="rId15" Type="http://schemas.openxmlformats.org/officeDocument/2006/relationships/image" Target="../media/image664.png"/><Relationship Id="rId10" Type="http://schemas.openxmlformats.org/officeDocument/2006/relationships/image" Target="../media/image659.png"/><Relationship Id="rId19" Type="http://schemas.openxmlformats.org/officeDocument/2006/relationships/image" Target="../media/image668.png"/><Relationship Id="rId4" Type="http://schemas.openxmlformats.org/officeDocument/2006/relationships/image" Target="../media/image653.png"/><Relationship Id="rId9" Type="http://schemas.openxmlformats.org/officeDocument/2006/relationships/image" Target="../media/image658.png"/><Relationship Id="rId14" Type="http://schemas.openxmlformats.org/officeDocument/2006/relationships/image" Target="../media/image663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78.png"/><Relationship Id="rId13" Type="http://schemas.openxmlformats.org/officeDocument/2006/relationships/image" Target="../media/image683.png"/><Relationship Id="rId18" Type="http://schemas.openxmlformats.org/officeDocument/2006/relationships/image" Target="../media/image688.png"/><Relationship Id="rId3" Type="http://schemas.openxmlformats.org/officeDocument/2006/relationships/image" Target="../media/image673.png"/><Relationship Id="rId7" Type="http://schemas.openxmlformats.org/officeDocument/2006/relationships/image" Target="../media/image677.png"/><Relationship Id="rId12" Type="http://schemas.openxmlformats.org/officeDocument/2006/relationships/image" Target="../media/image682.png"/><Relationship Id="rId17" Type="http://schemas.openxmlformats.org/officeDocument/2006/relationships/image" Target="../media/image687.png"/><Relationship Id="rId2" Type="http://schemas.openxmlformats.org/officeDocument/2006/relationships/image" Target="../media/image672.png"/><Relationship Id="rId16" Type="http://schemas.openxmlformats.org/officeDocument/2006/relationships/image" Target="../media/image686.png"/><Relationship Id="rId1" Type="http://schemas.openxmlformats.org/officeDocument/2006/relationships/image" Target="../media/image671.png"/><Relationship Id="rId6" Type="http://schemas.openxmlformats.org/officeDocument/2006/relationships/image" Target="../media/image676.png"/><Relationship Id="rId11" Type="http://schemas.openxmlformats.org/officeDocument/2006/relationships/image" Target="../media/image681.png"/><Relationship Id="rId5" Type="http://schemas.openxmlformats.org/officeDocument/2006/relationships/image" Target="../media/image675.png"/><Relationship Id="rId15" Type="http://schemas.openxmlformats.org/officeDocument/2006/relationships/image" Target="../media/image685.png"/><Relationship Id="rId10" Type="http://schemas.openxmlformats.org/officeDocument/2006/relationships/image" Target="../media/image680.png"/><Relationship Id="rId4" Type="http://schemas.openxmlformats.org/officeDocument/2006/relationships/image" Target="../media/image674.png"/><Relationship Id="rId9" Type="http://schemas.openxmlformats.org/officeDocument/2006/relationships/image" Target="../media/image679.png"/><Relationship Id="rId14" Type="http://schemas.openxmlformats.org/officeDocument/2006/relationships/image" Target="../media/image684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6.png"/><Relationship Id="rId13" Type="http://schemas.openxmlformats.org/officeDocument/2006/relationships/image" Target="../media/image701.png"/><Relationship Id="rId18" Type="http://schemas.openxmlformats.org/officeDocument/2006/relationships/image" Target="../media/image706.png"/><Relationship Id="rId3" Type="http://schemas.openxmlformats.org/officeDocument/2006/relationships/image" Target="../media/image691.png"/><Relationship Id="rId7" Type="http://schemas.openxmlformats.org/officeDocument/2006/relationships/image" Target="../media/image695.png"/><Relationship Id="rId12" Type="http://schemas.openxmlformats.org/officeDocument/2006/relationships/image" Target="../media/image700.png"/><Relationship Id="rId17" Type="http://schemas.openxmlformats.org/officeDocument/2006/relationships/image" Target="../media/image705.png"/><Relationship Id="rId2" Type="http://schemas.openxmlformats.org/officeDocument/2006/relationships/image" Target="../media/image690.png"/><Relationship Id="rId16" Type="http://schemas.openxmlformats.org/officeDocument/2006/relationships/image" Target="../media/image704.png"/><Relationship Id="rId1" Type="http://schemas.openxmlformats.org/officeDocument/2006/relationships/image" Target="../media/image689.png"/><Relationship Id="rId6" Type="http://schemas.openxmlformats.org/officeDocument/2006/relationships/image" Target="../media/image694.png"/><Relationship Id="rId11" Type="http://schemas.openxmlformats.org/officeDocument/2006/relationships/image" Target="../media/image699.png"/><Relationship Id="rId5" Type="http://schemas.openxmlformats.org/officeDocument/2006/relationships/image" Target="../media/image693.png"/><Relationship Id="rId15" Type="http://schemas.openxmlformats.org/officeDocument/2006/relationships/image" Target="../media/image703.png"/><Relationship Id="rId10" Type="http://schemas.openxmlformats.org/officeDocument/2006/relationships/image" Target="../media/image698.png"/><Relationship Id="rId4" Type="http://schemas.openxmlformats.org/officeDocument/2006/relationships/image" Target="../media/image692.png"/><Relationship Id="rId9" Type="http://schemas.openxmlformats.org/officeDocument/2006/relationships/image" Target="../media/image697.png"/><Relationship Id="rId14" Type="http://schemas.openxmlformats.org/officeDocument/2006/relationships/image" Target="../media/image702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14.png"/><Relationship Id="rId13" Type="http://schemas.openxmlformats.org/officeDocument/2006/relationships/image" Target="../media/image719.png"/><Relationship Id="rId3" Type="http://schemas.openxmlformats.org/officeDocument/2006/relationships/image" Target="../media/image709.png"/><Relationship Id="rId7" Type="http://schemas.openxmlformats.org/officeDocument/2006/relationships/image" Target="../media/image713.png"/><Relationship Id="rId12" Type="http://schemas.openxmlformats.org/officeDocument/2006/relationships/image" Target="../media/image718.png"/><Relationship Id="rId17" Type="http://schemas.openxmlformats.org/officeDocument/2006/relationships/image" Target="../media/image723.png"/><Relationship Id="rId2" Type="http://schemas.openxmlformats.org/officeDocument/2006/relationships/image" Target="../media/image708.png"/><Relationship Id="rId16" Type="http://schemas.openxmlformats.org/officeDocument/2006/relationships/image" Target="../media/image722.png"/><Relationship Id="rId1" Type="http://schemas.openxmlformats.org/officeDocument/2006/relationships/image" Target="../media/image707.png"/><Relationship Id="rId6" Type="http://schemas.openxmlformats.org/officeDocument/2006/relationships/image" Target="../media/image712.png"/><Relationship Id="rId11" Type="http://schemas.openxmlformats.org/officeDocument/2006/relationships/image" Target="../media/image717.png"/><Relationship Id="rId5" Type="http://schemas.openxmlformats.org/officeDocument/2006/relationships/image" Target="../media/image711.png"/><Relationship Id="rId15" Type="http://schemas.openxmlformats.org/officeDocument/2006/relationships/image" Target="../media/image721.png"/><Relationship Id="rId10" Type="http://schemas.openxmlformats.org/officeDocument/2006/relationships/image" Target="../media/image716.png"/><Relationship Id="rId4" Type="http://schemas.openxmlformats.org/officeDocument/2006/relationships/image" Target="../media/image710.png"/><Relationship Id="rId9" Type="http://schemas.openxmlformats.org/officeDocument/2006/relationships/image" Target="../media/image715.png"/><Relationship Id="rId14" Type="http://schemas.openxmlformats.org/officeDocument/2006/relationships/image" Target="../media/image720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2.png"/><Relationship Id="rId21" Type="http://schemas.openxmlformats.org/officeDocument/2006/relationships/image" Target="../media/image147.png"/><Relationship Id="rId42" Type="http://schemas.openxmlformats.org/officeDocument/2006/relationships/image" Target="../media/image168.png"/><Relationship Id="rId47" Type="http://schemas.openxmlformats.org/officeDocument/2006/relationships/image" Target="../media/image173.png"/><Relationship Id="rId63" Type="http://schemas.openxmlformats.org/officeDocument/2006/relationships/image" Target="../media/image189.png"/><Relationship Id="rId68" Type="http://schemas.openxmlformats.org/officeDocument/2006/relationships/image" Target="../media/image194.png"/><Relationship Id="rId84" Type="http://schemas.openxmlformats.org/officeDocument/2006/relationships/image" Target="../media/image210.png"/><Relationship Id="rId16" Type="http://schemas.openxmlformats.org/officeDocument/2006/relationships/image" Target="../media/image142.png"/><Relationship Id="rId11" Type="http://schemas.openxmlformats.org/officeDocument/2006/relationships/image" Target="../media/image137.png"/><Relationship Id="rId32" Type="http://schemas.openxmlformats.org/officeDocument/2006/relationships/image" Target="../media/image158.png"/><Relationship Id="rId37" Type="http://schemas.openxmlformats.org/officeDocument/2006/relationships/image" Target="../media/image163.png"/><Relationship Id="rId53" Type="http://schemas.openxmlformats.org/officeDocument/2006/relationships/image" Target="../media/image179.png"/><Relationship Id="rId58" Type="http://schemas.openxmlformats.org/officeDocument/2006/relationships/image" Target="../media/image184.png"/><Relationship Id="rId74" Type="http://schemas.openxmlformats.org/officeDocument/2006/relationships/image" Target="../media/image200.png"/><Relationship Id="rId79" Type="http://schemas.openxmlformats.org/officeDocument/2006/relationships/image" Target="../media/image205.png"/><Relationship Id="rId5" Type="http://schemas.openxmlformats.org/officeDocument/2006/relationships/image" Target="../media/image131.png"/><Relationship Id="rId19" Type="http://schemas.openxmlformats.org/officeDocument/2006/relationships/image" Target="../media/image145.png"/><Relationship Id="rId14" Type="http://schemas.openxmlformats.org/officeDocument/2006/relationships/image" Target="../media/image140.png"/><Relationship Id="rId22" Type="http://schemas.openxmlformats.org/officeDocument/2006/relationships/image" Target="../media/image148.png"/><Relationship Id="rId27" Type="http://schemas.openxmlformats.org/officeDocument/2006/relationships/image" Target="../media/image153.png"/><Relationship Id="rId30" Type="http://schemas.openxmlformats.org/officeDocument/2006/relationships/image" Target="../media/image156.png"/><Relationship Id="rId35" Type="http://schemas.openxmlformats.org/officeDocument/2006/relationships/image" Target="../media/image161.png"/><Relationship Id="rId43" Type="http://schemas.openxmlformats.org/officeDocument/2006/relationships/image" Target="../media/image169.png"/><Relationship Id="rId48" Type="http://schemas.openxmlformats.org/officeDocument/2006/relationships/image" Target="../media/image174.png"/><Relationship Id="rId56" Type="http://schemas.openxmlformats.org/officeDocument/2006/relationships/image" Target="../media/image182.png"/><Relationship Id="rId64" Type="http://schemas.openxmlformats.org/officeDocument/2006/relationships/image" Target="../media/image190.png"/><Relationship Id="rId69" Type="http://schemas.openxmlformats.org/officeDocument/2006/relationships/image" Target="../media/image195.png"/><Relationship Id="rId77" Type="http://schemas.openxmlformats.org/officeDocument/2006/relationships/image" Target="../media/image203.png"/><Relationship Id="rId8" Type="http://schemas.openxmlformats.org/officeDocument/2006/relationships/image" Target="../media/image134.png"/><Relationship Id="rId51" Type="http://schemas.openxmlformats.org/officeDocument/2006/relationships/image" Target="../media/image177.png"/><Relationship Id="rId72" Type="http://schemas.openxmlformats.org/officeDocument/2006/relationships/image" Target="../media/image198.png"/><Relationship Id="rId80" Type="http://schemas.openxmlformats.org/officeDocument/2006/relationships/image" Target="../media/image206.png"/><Relationship Id="rId85" Type="http://schemas.openxmlformats.org/officeDocument/2006/relationships/image" Target="../media/image211.png"/><Relationship Id="rId3" Type="http://schemas.openxmlformats.org/officeDocument/2006/relationships/image" Target="../media/image129.png"/><Relationship Id="rId12" Type="http://schemas.openxmlformats.org/officeDocument/2006/relationships/image" Target="../media/image138.png"/><Relationship Id="rId17" Type="http://schemas.openxmlformats.org/officeDocument/2006/relationships/image" Target="../media/image143.png"/><Relationship Id="rId25" Type="http://schemas.openxmlformats.org/officeDocument/2006/relationships/image" Target="../media/image151.png"/><Relationship Id="rId33" Type="http://schemas.openxmlformats.org/officeDocument/2006/relationships/image" Target="../media/image159.png"/><Relationship Id="rId38" Type="http://schemas.openxmlformats.org/officeDocument/2006/relationships/image" Target="../media/image164.png"/><Relationship Id="rId46" Type="http://schemas.openxmlformats.org/officeDocument/2006/relationships/image" Target="../media/image172.png"/><Relationship Id="rId59" Type="http://schemas.openxmlformats.org/officeDocument/2006/relationships/image" Target="../media/image185.png"/><Relationship Id="rId67" Type="http://schemas.openxmlformats.org/officeDocument/2006/relationships/image" Target="../media/image193.png"/><Relationship Id="rId20" Type="http://schemas.openxmlformats.org/officeDocument/2006/relationships/image" Target="../media/image146.png"/><Relationship Id="rId41" Type="http://schemas.openxmlformats.org/officeDocument/2006/relationships/image" Target="../media/image167.png"/><Relationship Id="rId54" Type="http://schemas.openxmlformats.org/officeDocument/2006/relationships/image" Target="../media/image180.png"/><Relationship Id="rId62" Type="http://schemas.openxmlformats.org/officeDocument/2006/relationships/image" Target="../media/image188.png"/><Relationship Id="rId70" Type="http://schemas.openxmlformats.org/officeDocument/2006/relationships/image" Target="../media/image196.png"/><Relationship Id="rId75" Type="http://schemas.openxmlformats.org/officeDocument/2006/relationships/image" Target="../media/image201.png"/><Relationship Id="rId83" Type="http://schemas.openxmlformats.org/officeDocument/2006/relationships/image" Target="../media/image209.png"/><Relationship Id="rId1" Type="http://schemas.openxmlformats.org/officeDocument/2006/relationships/image" Target="../media/image127.png"/><Relationship Id="rId6" Type="http://schemas.openxmlformats.org/officeDocument/2006/relationships/image" Target="../media/image132.png"/><Relationship Id="rId15" Type="http://schemas.openxmlformats.org/officeDocument/2006/relationships/image" Target="../media/image141.png"/><Relationship Id="rId23" Type="http://schemas.openxmlformats.org/officeDocument/2006/relationships/image" Target="../media/image149.png"/><Relationship Id="rId28" Type="http://schemas.openxmlformats.org/officeDocument/2006/relationships/image" Target="../media/image154.png"/><Relationship Id="rId36" Type="http://schemas.openxmlformats.org/officeDocument/2006/relationships/image" Target="../media/image162.png"/><Relationship Id="rId49" Type="http://schemas.openxmlformats.org/officeDocument/2006/relationships/image" Target="../media/image175.png"/><Relationship Id="rId57" Type="http://schemas.openxmlformats.org/officeDocument/2006/relationships/image" Target="../media/image183.png"/><Relationship Id="rId10" Type="http://schemas.openxmlformats.org/officeDocument/2006/relationships/image" Target="../media/image136.png"/><Relationship Id="rId31" Type="http://schemas.openxmlformats.org/officeDocument/2006/relationships/image" Target="../media/image157.png"/><Relationship Id="rId44" Type="http://schemas.openxmlformats.org/officeDocument/2006/relationships/image" Target="../media/image170.png"/><Relationship Id="rId52" Type="http://schemas.openxmlformats.org/officeDocument/2006/relationships/image" Target="../media/image178.png"/><Relationship Id="rId60" Type="http://schemas.openxmlformats.org/officeDocument/2006/relationships/image" Target="../media/image186.png"/><Relationship Id="rId65" Type="http://schemas.openxmlformats.org/officeDocument/2006/relationships/image" Target="../media/image191.png"/><Relationship Id="rId73" Type="http://schemas.openxmlformats.org/officeDocument/2006/relationships/image" Target="../media/image199.png"/><Relationship Id="rId78" Type="http://schemas.openxmlformats.org/officeDocument/2006/relationships/image" Target="../media/image204.png"/><Relationship Id="rId81" Type="http://schemas.openxmlformats.org/officeDocument/2006/relationships/image" Target="../media/image207.png"/><Relationship Id="rId86" Type="http://schemas.openxmlformats.org/officeDocument/2006/relationships/image" Target="../media/image212.png"/><Relationship Id="rId4" Type="http://schemas.openxmlformats.org/officeDocument/2006/relationships/image" Target="../media/image130.png"/><Relationship Id="rId9" Type="http://schemas.openxmlformats.org/officeDocument/2006/relationships/image" Target="../media/image135.png"/><Relationship Id="rId13" Type="http://schemas.openxmlformats.org/officeDocument/2006/relationships/image" Target="../media/image139.png"/><Relationship Id="rId18" Type="http://schemas.openxmlformats.org/officeDocument/2006/relationships/image" Target="../media/image144.png"/><Relationship Id="rId39" Type="http://schemas.openxmlformats.org/officeDocument/2006/relationships/image" Target="../media/image165.png"/><Relationship Id="rId34" Type="http://schemas.openxmlformats.org/officeDocument/2006/relationships/image" Target="../media/image160.png"/><Relationship Id="rId50" Type="http://schemas.openxmlformats.org/officeDocument/2006/relationships/image" Target="../media/image176.png"/><Relationship Id="rId55" Type="http://schemas.openxmlformats.org/officeDocument/2006/relationships/image" Target="../media/image181.png"/><Relationship Id="rId76" Type="http://schemas.openxmlformats.org/officeDocument/2006/relationships/image" Target="../media/image202.png"/><Relationship Id="rId7" Type="http://schemas.openxmlformats.org/officeDocument/2006/relationships/image" Target="../media/image133.png"/><Relationship Id="rId71" Type="http://schemas.openxmlformats.org/officeDocument/2006/relationships/image" Target="../media/image197.png"/><Relationship Id="rId2" Type="http://schemas.openxmlformats.org/officeDocument/2006/relationships/image" Target="../media/image128.png"/><Relationship Id="rId29" Type="http://schemas.openxmlformats.org/officeDocument/2006/relationships/image" Target="../media/image155.png"/><Relationship Id="rId24" Type="http://schemas.openxmlformats.org/officeDocument/2006/relationships/image" Target="../media/image150.png"/><Relationship Id="rId40" Type="http://schemas.openxmlformats.org/officeDocument/2006/relationships/image" Target="../media/image166.png"/><Relationship Id="rId45" Type="http://schemas.openxmlformats.org/officeDocument/2006/relationships/image" Target="../media/image171.png"/><Relationship Id="rId66" Type="http://schemas.openxmlformats.org/officeDocument/2006/relationships/image" Target="../media/image192.png"/><Relationship Id="rId61" Type="http://schemas.openxmlformats.org/officeDocument/2006/relationships/image" Target="../media/image187.png"/><Relationship Id="rId82" Type="http://schemas.openxmlformats.org/officeDocument/2006/relationships/image" Target="../media/image208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25.png"/><Relationship Id="rId18" Type="http://schemas.openxmlformats.org/officeDocument/2006/relationships/image" Target="../media/image230.png"/><Relationship Id="rId26" Type="http://schemas.openxmlformats.org/officeDocument/2006/relationships/image" Target="../media/image238.png"/><Relationship Id="rId39" Type="http://schemas.openxmlformats.org/officeDocument/2006/relationships/image" Target="../media/image251.png"/><Relationship Id="rId21" Type="http://schemas.openxmlformats.org/officeDocument/2006/relationships/image" Target="../media/image233.png"/><Relationship Id="rId34" Type="http://schemas.openxmlformats.org/officeDocument/2006/relationships/image" Target="../media/image246.png"/><Relationship Id="rId42" Type="http://schemas.openxmlformats.org/officeDocument/2006/relationships/image" Target="../media/image254.png"/><Relationship Id="rId7" Type="http://schemas.openxmlformats.org/officeDocument/2006/relationships/image" Target="../media/image219.png"/><Relationship Id="rId2" Type="http://schemas.openxmlformats.org/officeDocument/2006/relationships/image" Target="../media/image214.png"/><Relationship Id="rId16" Type="http://schemas.openxmlformats.org/officeDocument/2006/relationships/image" Target="../media/image228.png"/><Relationship Id="rId20" Type="http://schemas.openxmlformats.org/officeDocument/2006/relationships/image" Target="../media/image232.png"/><Relationship Id="rId29" Type="http://schemas.openxmlformats.org/officeDocument/2006/relationships/image" Target="../media/image241.png"/><Relationship Id="rId41" Type="http://schemas.openxmlformats.org/officeDocument/2006/relationships/image" Target="../media/image253.png"/><Relationship Id="rId1" Type="http://schemas.openxmlformats.org/officeDocument/2006/relationships/image" Target="../media/image213.png"/><Relationship Id="rId6" Type="http://schemas.openxmlformats.org/officeDocument/2006/relationships/image" Target="../media/image218.png"/><Relationship Id="rId11" Type="http://schemas.openxmlformats.org/officeDocument/2006/relationships/image" Target="../media/image223.png"/><Relationship Id="rId24" Type="http://schemas.openxmlformats.org/officeDocument/2006/relationships/image" Target="../media/image236.png"/><Relationship Id="rId32" Type="http://schemas.openxmlformats.org/officeDocument/2006/relationships/image" Target="../media/image244.png"/><Relationship Id="rId37" Type="http://schemas.openxmlformats.org/officeDocument/2006/relationships/image" Target="../media/image249.png"/><Relationship Id="rId40" Type="http://schemas.openxmlformats.org/officeDocument/2006/relationships/image" Target="../media/image252.png"/><Relationship Id="rId5" Type="http://schemas.openxmlformats.org/officeDocument/2006/relationships/image" Target="../media/image217.png"/><Relationship Id="rId15" Type="http://schemas.openxmlformats.org/officeDocument/2006/relationships/image" Target="../media/image227.png"/><Relationship Id="rId23" Type="http://schemas.openxmlformats.org/officeDocument/2006/relationships/image" Target="../media/image235.png"/><Relationship Id="rId28" Type="http://schemas.openxmlformats.org/officeDocument/2006/relationships/image" Target="../media/image240.png"/><Relationship Id="rId36" Type="http://schemas.openxmlformats.org/officeDocument/2006/relationships/image" Target="../media/image248.png"/><Relationship Id="rId10" Type="http://schemas.openxmlformats.org/officeDocument/2006/relationships/image" Target="../media/image222.png"/><Relationship Id="rId19" Type="http://schemas.openxmlformats.org/officeDocument/2006/relationships/image" Target="../media/image231.png"/><Relationship Id="rId31" Type="http://schemas.openxmlformats.org/officeDocument/2006/relationships/image" Target="../media/image243.png"/><Relationship Id="rId44" Type="http://schemas.openxmlformats.org/officeDocument/2006/relationships/image" Target="../media/image256.png"/><Relationship Id="rId4" Type="http://schemas.openxmlformats.org/officeDocument/2006/relationships/image" Target="../media/image216.png"/><Relationship Id="rId9" Type="http://schemas.openxmlformats.org/officeDocument/2006/relationships/image" Target="../media/image221.png"/><Relationship Id="rId14" Type="http://schemas.openxmlformats.org/officeDocument/2006/relationships/image" Target="../media/image226.png"/><Relationship Id="rId22" Type="http://schemas.openxmlformats.org/officeDocument/2006/relationships/image" Target="../media/image234.png"/><Relationship Id="rId27" Type="http://schemas.openxmlformats.org/officeDocument/2006/relationships/image" Target="../media/image239.png"/><Relationship Id="rId30" Type="http://schemas.openxmlformats.org/officeDocument/2006/relationships/image" Target="../media/image242.png"/><Relationship Id="rId35" Type="http://schemas.openxmlformats.org/officeDocument/2006/relationships/image" Target="../media/image247.png"/><Relationship Id="rId43" Type="http://schemas.openxmlformats.org/officeDocument/2006/relationships/image" Target="../media/image255.png"/><Relationship Id="rId8" Type="http://schemas.openxmlformats.org/officeDocument/2006/relationships/image" Target="../media/image220.png"/><Relationship Id="rId3" Type="http://schemas.openxmlformats.org/officeDocument/2006/relationships/image" Target="../media/image215.png"/><Relationship Id="rId12" Type="http://schemas.openxmlformats.org/officeDocument/2006/relationships/image" Target="../media/image224.png"/><Relationship Id="rId17" Type="http://schemas.openxmlformats.org/officeDocument/2006/relationships/image" Target="../media/image229.png"/><Relationship Id="rId25" Type="http://schemas.openxmlformats.org/officeDocument/2006/relationships/image" Target="../media/image237.png"/><Relationship Id="rId33" Type="http://schemas.openxmlformats.org/officeDocument/2006/relationships/image" Target="../media/image245.png"/><Relationship Id="rId38" Type="http://schemas.openxmlformats.org/officeDocument/2006/relationships/image" Target="../media/image250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69.png"/><Relationship Id="rId18" Type="http://schemas.openxmlformats.org/officeDocument/2006/relationships/image" Target="../media/image274.png"/><Relationship Id="rId26" Type="http://schemas.openxmlformats.org/officeDocument/2006/relationships/image" Target="../media/image282.png"/><Relationship Id="rId3" Type="http://schemas.openxmlformats.org/officeDocument/2006/relationships/image" Target="../media/image259.png"/><Relationship Id="rId21" Type="http://schemas.openxmlformats.org/officeDocument/2006/relationships/image" Target="../media/image277.png"/><Relationship Id="rId7" Type="http://schemas.openxmlformats.org/officeDocument/2006/relationships/image" Target="../media/image263.png"/><Relationship Id="rId12" Type="http://schemas.openxmlformats.org/officeDocument/2006/relationships/image" Target="../media/image268.png"/><Relationship Id="rId17" Type="http://schemas.openxmlformats.org/officeDocument/2006/relationships/image" Target="../media/image273.png"/><Relationship Id="rId25" Type="http://schemas.openxmlformats.org/officeDocument/2006/relationships/image" Target="../media/image281.png"/><Relationship Id="rId33" Type="http://schemas.openxmlformats.org/officeDocument/2006/relationships/image" Target="../media/image289.png"/><Relationship Id="rId2" Type="http://schemas.openxmlformats.org/officeDocument/2006/relationships/image" Target="../media/image258.png"/><Relationship Id="rId16" Type="http://schemas.openxmlformats.org/officeDocument/2006/relationships/image" Target="../media/image272.png"/><Relationship Id="rId20" Type="http://schemas.openxmlformats.org/officeDocument/2006/relationships/image" Target="../media/image276.png"/><Relationship Id="rId29" Type="http://schemas.openxmlformats.org/officeDocument/2006/relationships/image" Target="../media/image285.png"/><Relationship Id="rId1" Type="http://schemas.openxmlformats.org/officeDocument/2006/relationships/image" Target="../media/image257.png"/><Relationship Id="rId6" Type="http://schemas.openxmlformats.org/officeDocument/2006/relationships/image" Target="../media/image262.png"/><Relationship Id="rId11" Type="http://schemas.openxmlformats.org/officeDocument/2006/relationships/image" Target="../media/image267.png"/><Relationship Id="rId24" Type="http://schemas.openxmlformats.org/officeDocument/2006/relationships/image" Target="../media/image280.png"/><Relationship Id="rId32" Type="http://schemas.openxmlformats.org/officeDocument/2006/relationships/image" Target="../media/image288.png"/><Relationship Id="rId5" Type="http://schemas.openxmlformats.org/officeDocument/2006/relationships/image" Target="../media/image261.png"/><Relationship Id="rId15" Type="http://schemas.openxmlformats.org/officeDocument/2006/relationships/image" Target="../media/image271.png"/><Relationship Id="rId23" Type="http://schemas.openxmlformats.org/officeDocument/2006/relationships/image" Target="../media/image279.png"/><Relationship Id="rId28" Type="http://schemas.openxmlformats.org/officeDocument/2006/relationships/image" Target="../media/image284.png"/><Relationship Id="rId10" Type="http://schemas.openxmlformats.org/officeDocument/2006/relationships/image" Target="../media/image266.png"/><Relationship Id="rId19" Type="http://schemas.openxmlformats.org/officeDocument/2006/relationships/image" Target="../media/image275.png"/><Relationship Id="rId31" Type="http://schemas.openxmlformats.org/officeDocument/2006/relationships/image" Target="../media/image287.png"/><Relationship Id="rId4" Type="http://schemas.openxmlformats.org/officeDocument/2006/relationships/image" Target="../media/image260.png"/><Relationship Id="rId9" Type="http://schemas.openxmlformats.org/officeDocument/2006/relationships/image" Target="../media/image265.png"/><Relationship Id="rId14" Type="http://schemas.openxmlformats.org/officeDocument/2006/relationships/image" Target="../media/image270.png"/><Relationship Id="rId22" Type="http://schemas.openxmlformats.org/officeDocument/2006/relationships/image" Target="../media/image278.png"/><Relationship Id="rId27" Type="http://schemas.openxmlformats.org/officeDocument/2006/relationships/image" Target="../media/image283.png"/><Relationship Id="rId30" Type="http://schemas.openxmlformats.org/officeDocument/2006/relationships/image" Target="../media/image286.png"/><Relationship Id="rId8" Type="http://schemas.openxmlformats.org/officeDocument/2006/relationships/image" Target="../media/image26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7.png"/><Relationship Id="rId13" Type="http://schemas.openxmlformats.org/officeDocument/2006/relationships/image" Target="../media/image302.png"/><Relationship Id="rId18" Type="http://schemas.openxmlformats.org/officeDocument/2006/relationships/image" Target="../media/image307.png"/><Relationship Id="rId3" Type="http://schemas.openxmlformats.org/officeDocument/2006/relationships/image" Target="../media/image292.png"/><Relationship Id="rId7" Type="http://schemas.openxmlformats.org/officeDocument/2006/relationships/image" Target="../media/image296.png"/><Relationship Id="rId12" Type="http://schemas.openxmlformats.org/officeDocument/2006/relationships/image" Target="../media/image301.png"/><Relationship Id="rId17" Type="http://schemas.openxmlformats.org/officeDocument/2006/relationships/image" Target="../media/image306.png"/><Relationship Id="rId2" Type="http://schemas.openxmlformats.org/officeDocument/2006/relationships/image" Target="../media/image291.png"/><Relationship Id="rId16" Type="http://schemas.openxmlformats.org/officeDocument/2006/relationships/image" Target="../media/image305.png"/><Relationship Id="rId1" Type="http://schemas.openxmlformats.org/officeDocument/2006/relationships/image" Target="../media/image290.png"/><Relationship Id="rId6" Type="http://schemas.openxmlformats.org/officeDocument/2006/relationships/image" Target="../media/image295.png"/><Relationship Id="rId11" Type="http://schemas.openxmlformats.org/officeDocument/2006/relationships/image" Target="../media/image300.png"/><Relationship Id="rId5" Type="http://schemas.openxmlformats.org/officeDocument/2006/relationships/image" Target="../media/image294.png"/><Relationship Id="rId15" Type="http://schemas.openxmlformats.org/officeDocument/2006/relationships/image" Target="../media/image304.png"/><Relationship Id="rId10" Type="http://schemas.openxmlformats.org/officeDocument/2006/relationships/image" Target="../media/image299.png"/><Relationship Id="rId4" Type="http://schemas.openxmlformats.org/officeDocument/2006/relationships/image" Target="../media/image293.png"/><Relationship Id="rId9" Type="http://schemas.openxmlformats.org/officeDocument/2006/relationships/image" Target="../media/image298.png"/><Relationship Id="rId14" Type="http://schemas.openxmlformats.org/officeDocument/2006/relationships/image" Target="../media/image303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0.png"/><Relationship Id="rId18" Type="http://schemas.openxmlformats.org/officeDocument/2006/relationships/image" Target="../media/image325.png"/><Relationship Id="rId26" Type="http://schemas.openxmlformats.org/officeDocument/2006/relationships/image" Target="../media/image333.png"/><Relationship Id="rId39" Type="http://schemas.openxmlformats.org/officeDocument/2006/relationships/image" Target="../media/image346.png"/><Relationship Id="rId21" Type="http://schemas.openxmlformats.org/officeDocument/2006/relationships/image" Target="../media/image328.png"/><Relationship Id="rId34" Type="http://schemas.openxmlformats.org/officeDocument/2006/relationships/image" Target="../media/image341.png"/><Relationship Id="rId42" Type="http://schemas.openxmlformats.org/officeDocument/2006/relationships/image" Target="../media/image349.png"/><Relationship Id="rId47" Type="http://schemas.openxmlformats.org/officeDocument/2006/relationships/image" Target="../media/image354.png"/><Relationship Id="rId50" Type="http://schemas.openxmlformats.org/officeDocument/2006/relationships/image" Target="../media/image357.png"/><Relationship Id="rId55" Type="http://schemas.openxmlformats.org/officeDocument/2006/relationships/image" Target="../media/image362.png"/><Relationship Id="rId7" Type="http://schemas.openxmlformats.org/officeDocument/2006/relationships/image" Target="../media/image314.png"/><Relationship Id="rId2" Type="http://schemas.openxmlformats.org/officeDocument/2006/relationships/image" Target="../media/image309.png"/><Relationship Id="rId16" Type="http://schemas.openxmlformats.org/officeDocument/2006/relationships/image" Target="../media/image323.png"/><Relationship Id="rId29" Type="http://schemas.openxmlformats.org/officeDocument/2006/relationships/image" Target="../media/image336.png"/><Relationship Id="rId11" Type="http://schemas.openxmlformats.org/officeDocument/2006/relationships/image" Target="../media/image318.png"/><Relationship Id="rId24" Type="http://schemas.openxmlformats.org/officeDocument/2006/relationships/image" Target="../media/image331.png"/><Relationship Id="rId32" Type="http://schemas.openxmlformats.org/officeDocument/2006/relationships/image" Target="../media/image339.png"/><Relationship Id="rId37" Type="http://schemas.openxmlformats.org/officeDocument/2006/relationships/image" Target="../media/image344.png"/><Relationship Id="rId40" Type="http://schemas.openxmlformats.org/officeDocument/2006/relationships/image" Target="../media/image347.png"/><Relationship Id="rId45" Type="http://schemas.openxmlformats.org/officeDocument/2006/relationships/image" Target="../media/image352.png"/><Relationship Id="rId53" Type="http://schemas.openxmlformats.org/officeDocument/2006/relationships/image" Target="../media/image360.png"/><Relationship Id="rId58" Type="http://schemas.openxmlformats.org/officeDocument/2006/relationships/image" Target="../media/image365.png"/><Relationship Id="rId5" Type="http://schemas.openxmlformats.org/officeDocument/2006/relationships/image" Target="../media/image312.png"/><Relationship Id="rId61" Type="http://schemas.openxmlformats.org/officeDocument/2006/relationships/image" Target="../media/image368.png"/><Relationship Id="rId19" Type="http://schemas.openxmlformats.org/officeDocument/2006/relationships/image" Target="../media/image326.png"/><Relationship Id="rId14" Type="http://schemas.openxmlformats.org/officeDocument/2006/relationships/image" Target="../media/image321.png"/><Relationship Id="rId22" Type="http://schemas.openxmlformats.org/officeDocument/2006/relationships/image" Target="../media/image329.png"/><Relationship Id="rId27" Type="http://schemas.openxmlformats.org/officeDocument/2006/relationships/image" Target="../media/image334.png"/><Relationship Id="rId30" Type="http://schemas.openxmlformats.org/officeDocument/2006/relationships/image" Target="../media/image337.png"/><Relationship Id="rId35" Type="http://schemas.openxmlformats.org/officeDocument/2006/relationships/image" Target="../media/image342.png"/><Relationship Id="rId43" Type="http://schemas.openxmlformats.org/officeDocument/2006/relationships/image" Target="../media/image350.png"/><Relationship Id="rId48" Type="http://schemas.openxmlformats.org/officeDocument/2006/relationships/image" Target="../media/image355.png"/><Relationship Id="rId56" Type="http://schemas.openxmlformats.org/officeDocument/2006/relationships/image" Target="../media/image363.png"/><Relationship Id="rId8" Type="http://schemas.openxmlformats.org/officeDocument/2006/relationships/image" Target="../media/image315.png"/><Relationship Id="rId51" Type="http://schemas.openxmlformats.org/officeDocument/2006/relationships/image" Target="../media/image358.png"/><Relationship Id="rId3" Type="http://schemas.openxmlformats.org/officeDocument/2006/relationships/image" Target="../media/image310.png"/><Relationship Id="rId12" Type="http://schemas.openxmlformats.org/officeDocument/2006/relationships/image" Target="../media/image319.png"/><Relationship Id="rId17" Type="http://schemas.openxmlformats.org/officeDocument/2006/relationships/image" Target="../media/image324.png"/><Relationship Id="rId25" Type="http://schemas.openxmlformats.org/officeDocument/2006/relationships/image" Target="../media/image332.png"/><Relationship Id="rId33" Type="http://schemas.openxmlformats.org/officeDocument/2006/relationships/image" Target="../media/image340.png"/><Relationship Id="rId38" Type="http://schemas.openxmlformats.org/officeDocument/2006/relationships/image" Target="../media/image345.png"/><Relationship Id="rId46" Type="http://schemas.openxmlformats.org/officeDocument/2006/relationships/image" Target="../media/image353.png"/><Relationship Id="rId59" Type="http://schemas.openxmlformats.org/officeDocument/2006/relationships/image" Target="../media/image366.png"/><Relationship Id="rId20" Type="http://schemas.openxmlformats.org/officeDocument/2006/relationships/image" Target="../media/image327.png"/><Relationship Id="rId41" Type="http://schemas.openxmlformats.org/officeDocument/2006/relationships/image" Target="../media/image348.png"/><Relationship Id="rId54" Type="http://schemas.openxmlformats.org/officeDocument/2006/relationships/image" Target="../media/image361.png"/><Relationship Id="rId1" Type="http://schemas.openxmlformats.org/officeDocument/2006/relationships/image" Target="../media/image308.png"/><Relationship Id="rId6" Type="http://schemas.openxmlformats.org/officeDocument/2006/relationships/image" Target="../media/image313.png"/><Relationship Id="rId15" Type="http://schemas.openxmlformats.org/officeDocument/2006/relationships/image" Target="../media/image322.png"/><Relationship Id="rId23" Type="http://schemas.openxmlformats.org/officeDocument/2006/relationships/image" Target="../media/image330.png"/><Relationship Id="rId28" Type="http://schemas.openxmlformats.org/officeDocument/2006/relationships/image" Target="../media/image335.png"/><Relationship Id="rId36" Type="http://schemas.openxmlformats.org/officeDocument/2006/relationships/image" Target="../media/image343.png"/><Relationship Id="rId49" Type="http://schemas.openxmlformats.org/officeDocument/2006/relationships/image" Target="../media/image356.png"/><Relationship Id="rId57" Type="http://schemas.openxmlformats.org/officeDocument/2006/relationships/image" Target="../media/image364.png"/><Relationship Id="rId10" Type="http://schemas.openxmlformats.org/officeDocument/2006/relationships/image" Target="../media/image317.png"/><Relationship Id="rId31" Type="http://schemas.openxmlformats.org/officeDocument/2006/relationships/image" Target="../media/image338.png"/><Relationship Id="rId44" Type="http://schemas.openxmlformats.org/officeDocument/2006/relationships/image" Target="../media/image351.png"/><Relationship Id="rId52" Type="http://schemas.openxmlformats.org/officeDocument/2006/relationships/image" Target="../media/image359.png"/><Relationship Id="rId60" Type="http://schemas.openxmlformats.org/officeDocument/2006/relationships/image" Target="../media/image367.png"/><Relationship Id="rId4" Type="http://schemas.openxmlformats.org/officeDocument/2006/relationships/image" Target="../media/image311.png"/><Relationship Id="rId9" Type="http://schemas.openxmlformats.org/officeDocument/2006/relationships/image" Target="../media/image31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76.png"/><Relationship Id="rId13" Type="http://schemas.openxmlformats.org/officeDocument/2006/relationships/image" Target="../media/image381.png"/><Relationship Id="rId18" Type="http://schemas.openxmlformats.org/officeDocument/2006/relationships/image" Target="../media/image386.png"/><Relationship Id="rId3" Type="http://schemas.openxmlformats.org/officeDocument/2006/relationships/image" Target="../media/image371.png"/><Relationship Id="rId7" Type="http://schemas.openxmlformats.org/officeDocument/2006/relationships/image" Target="../media/image375.png"/><Relationship Id="rId12" Type="http://schemas.openxmlformats.org/officeDocument/2006/relationships/image" Target="../media/image380.png"/><Relationship Id="rId17" Type="http://schemas.openxmlformats.org/officeDocument/2006/relationships/image" Target="../media/image385.png"/><Relationship Id="rId2" Type="http://schemas.openxmlformats.org/officeDocument/2006/relationships/image" Target="../media/image370.png"/><Relationship Id="rId16" Type="http://schemas.openxmlformats.org/officeDocument/2006/relationships/image" Target="../media/image384.png"/><Relationship Id="rId1" Type="http://schemas.openxmlformats.org/officeDocument/2006/relationships/image" Target="../media/image369.png"/><Relationship Id="rId6" Type="http://schemas.openxmlformats.org/officeDocument/2006/relationships/image" Target="../media/image374.png"/><Relationship Id="rId11" Type="http://schemas.openxmlformats.org/officeDocument/2006/relationships/image" Target="../media/image379.png"/><Relationship Id="rId5" Type="http://schemas.openxmlformats.org/officeDocument/2006/relationships/image" Target="../media/image373.png"/><Relationship Id="rId15" Type="http://schemas.openxmlformats.org/officeDocument/2006/relationships/image" Target="../media/image383.png"/><Relationship Id="rId10" Type="http://schemas.openxmlformats.org/officeDocument/2006/relationships/image" Target="../media/image378.png"/><Relationship Id="rId4" Type="http://schemas.openxmlformats.org/officeDocument/2006/relationships/image" Target="../media/image372.png"/><Relationship Id="rId9" Type="http://schemas.openxmlformats.org/officeDocument/2006/relationships/image" Target="../media/image377.png"/><Relationship Id="rId14" Type="http://schemas.openxmlformats.org/officeDocument/2006/relationships/image" Target="../media/image382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4.png"/><Relationship Id="rId13" Type="http://schemas.openxmlformats.org/officeDocument/2006/relationships/image" Target="../media/image399.png"/><Relationship Id="rId18" Type="http://schemas.openxmlformats.org/officeDocument/2006/relationships/image" Target="../media/image404.png"/><Relationship Id="rId3" Type="http://schemas.openxmlformats.org/officeDocument/2006/relationships/image" Target="../media/image389.png"/><Relationship Id="rId7" Type="http://schemas.openxmlformats.org/officeDocument/2006/relationships/image" Target="../media/image393.png"/><Relationship Id="rId12" Type="http://schemas.openxmlformats.org/officeDocument/2006/relationships/image" Target="../media/image398.png"/><Relationship Id="rId17" Type="http://schemas.openxmlformats.org/officeDocument/2006/relationships/image" Target="../media/image403.png"/><Relationship Id="rId2" Type="http://schemas.openxmlformats.org/officeDocument/2006/relationships/image" Target="../media/image388.png"/><Relationship Id="rId16" Type="http://schemas.openxmlformats.org/officeDocument/2006/relationships/image" Target="../media/image402.png"/><Relationship Id="rId1" Type="http://schemas.openxmlformats.org/officeDocument/2006/relationships/image" Target="../media/image387.png"/><Relationship Id="rId6" Type="http://schemas.openxmlformats.org/officeDocument/2006/relationships/image" Target="../media/image392.png"/><Relationship Id="rId11" Type="http://schemas.openxmlformats.org/officeDocument/2006/relationships/image" Target="../media/image397.png"/><Relationship Id="rId5" Type="http://schemas.openxmlformats.org/officeDocument/2006/relationships/image" Target="../media/image391.png"/><Relationship Id="rId15" Type="http://schemas.openxmlformats.org/officeDocument/2006/relationships/image" Target="../media/image401.png"/><Relationship Id="rId10" Type="http://schemas.openxmlformats.org/officeDocument/2006/relationships/image" Target="../media/image396.png"/><Relationship Id="rId4" Type="http://schemas.openxmlformats.org/officeDocument/2006/relationships/image" Target="../media/image390.png"/><Relationship Id="rId9" Type="http://schemas.openxmlformats.org/officeDocument/2006/relationships/image" Target="../media/image395.png"/><Relationship Id="rId14" Type="http://schemas.openxmlformats.org/officeDocument/2006/relationships/image" Target="../media/image40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19050</xdr:rowOff>
    </xdr:from>
    <xdr:to>
      <xdr:col>2</xdr:col>
      <xdr:colOff>1933575</xdr:colOff>
      <xdr:row>14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E33440-DC60-478B-BAD0-6C2C73545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5625875"/>
          <a:ext cx="37052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28575</xdr:rowOff>
    </xdr:from>
    <xdr:to>
      <xdr:col>2</xdr:col>
      <xdr:colOff>1943100</xdr:colOff>
      <xdr:row>45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3E8F9F-DC63-4D78-98AC-938CA0B1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350400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76</xdr:row>
      <xdr:rowOff>19050</xdr:rowOff>
    </xdr:from>
    <xdr:to>
      <xdr:col>2</xdr:col>
      <xdr:colOff>1943101</xdr:colOff>
      <xdr:row>76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0E960B-1A6D-48FE-BD00-6832ADDD1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2792075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85</xdr:row>
      <xdr:rowOff>19051</xdr:rowOff>
    </xdr:from>
    <xdr:to>
      <xdr:col>2</xdr:col>
      <xdr:colOff>1943101</xdr:colOff>
      <xdr:row>85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0A80C2F-B792-4947-AD16-E6B312F6D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4506576"/>
          <a:ext cx="37147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19051</xdr:rowOff>
    </xdr:from>
    <xdr:to>
      <xdr:col>3</xdr:col>
      <xdr:colOff>0</xdr:colOff>
      <xdr:row>103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CE4E21-9758-4911-B5FF-A52830B39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478626"/>
          <a:ext cx="37242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19050</xdr:rowOff>
    </xdr:from>
    <xdr:to>
      <xdr:col>3</xdr:col>
      <xdr:colOff>0</xdr:colOff>
      <xdr:row>133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995C36-533C-4558-B6BE-624DB9336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384125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19050</xdr:rowOff>
    </xdr:from>
    <xdr:to>
      <xdr:col>2</xdr:col>
      <xdr:colOff>1943100</xdr:colOff>
      <xdr:row>147</xdr:row>
      <xdr:rowOff>171450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768C2A-7F4E-40BB-B903-A112FB020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8070175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19050</xdr:rowOff>
    </xdr:from>
    <xdr:to>
      <xdr:col>2</xdr:col>
      <xdr:colOff>1943100</xdr:colOff>
      <xdr:row>180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59E8977-CEB3-4FDC-BC48-86D37596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16617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197</xdr:row>
      <xdr:rowOff>9525</xdr:rowOff>
    </xdr:from>
    <xdr:to>
      <xdr:col>3</xdr:col>
      <xdr:colOff>0</xdr:colOff>
      <xdr:row>198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E27B14E-7CE9-43BF-9B3F-5E5D1EFD3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7604700"/>
          <a:ext cx="37242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19051</xdr:rowOff>
    </xdr:from>
    <xdr:to>
      <xdr:col>2</xdr:col>
      <xdr:colOff>1933575</xdr:colOff>
      <xdr:row>220</xdr:row>
      <xdr:rowOff>9525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A198D86-BCE8-496E-8FBC-19B2829F2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6"/>
          <a:ext cx="37052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248</xdr:row>
      <xdr:rowOff>19050</xdr:rowOff>
    </xdr:from>
    <xdr:to>
      <xdr:col>3</xdr:col>
      <xdr:colOff>9525</xdr:colOff>
      <xdr:row>249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6E09DA3-C3C2-42D2-A274-684CB8E3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7329725"/>
          <a:ext cx="37338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19051</xdr:rowOff>
    </xdr:from>
    <xdr:to>
      <xdr:col>2</xdr:col>
      <xdr:colOff>1933575</xdr:colOff>
      <xdr:row>271</xdr:row>
      <xdr:rowOff>180975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1E12C87-95FD-42D9-BE86-95CED98F7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1730276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301</xdr:row>
      <xdr:rowOff>19050</xdr:rowOff>
    </xdr:from>
    <xdr:to>
      <xdr:col>2</xdr:col>
      <xdr:colOff>1943100</xdr:colOff>
      <xdr:row>302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F59D524-567C-4CFB-9830-20C6E0E3E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744527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19051</xdr:rowOff>
    </xdr:from>
    <xdr:to>
      <xdr:col>2</xdr:col>
      <xdr:colOff>1933575</xdr:colOff>
      <xdr:row>316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AF0E086-6867-447A-9988-0EE4A161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0331351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340</xdr:row>
      <xdr:rowOff>28576</xdr:rowOff>
    </xdr:from>
    <xdr:to>
      <xdr:col>3</xdr:col>
      <xdr:colOff>9525</xdr:colOff>
      <xdr:row>341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B11EAFE-87EE-4927-A0F7-C7738F3B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4722376"/>
          <a:ext cx="37338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19050</xdr:rowOff>
    </xdr:from>
    <xdr:to>
      <xdr:col>2</xdr:col>
      <xdr:colOff>1924051</xdr:colOff>
      <xdr:row>356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867798D-C848-4E88-953E-3B1611C52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67589400"/>
          <a:ext cx="36957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377</xdr:row>
      <xdr:rowOff>9525</xdr:rowOff>
    </xdr:from>
    <xdr:to>
      <xdr:col>2</xdr:col>
      <xdr:colOff>1924050</xdr:colOff>
      <xdr:row>377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3434A42-A4EA-45E6-952B-497332B2C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1770875"/>
          <a:ext cx="36957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391</xdr:row>
      <xdr:rowOff>19051</xdr:rowOff>
    </xdr:from>
    <xdr:to>
      <xdr:col>3</xdr:col>
      <xdr:colOff>0</xdr:colOff>
      <xdr:row>391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DF4BE7A-C605-4984-B19D-4FAAC37A4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74466451"/>
          <a:ext cx="3724274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427</xdr:row>
      <xdr:rowOff>19049</xdr:rowOff>
    </xdr:from>
    <xdr:to>
      <xdr:col>2</xdr:col>
      <xdr:colOff>1943100</xdr:colOff>
      <xdr:row>428</xdr:row>
      <xdr:rowOff>9524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7F98A38-41E6-4FD5-A5EA-A80FD4D9C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1324449"/>
          <a:ext cx="37147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439</xdr:row>
      <xdr:rowOff>19050</xdr:rowOff>
    </xdr:from>
    <xdr:to>
      <xdr:col>3</xdr:col>
      <xdr:colOff>0</xdr:colOff>
      <xdr:row>439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83381F17-A1C4-47E1-B1AA-C3F5965BC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83629500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467</xdr:row>
      <xdr:rowOff>19050</xdr:rowOff>
    </xdr:from>
    <xdr:to>
      <xdr:col>2</xdr:col>
      <xdr:colOff>1943101</xdr:colOff>
      <xdr:row>467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CBB3F3BA-0DF9-4DDD-8415-13E9CCEC3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88963500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494</xdr:row>
      <xdr:rowOff>19050</xdr:rowOff>
    </xdr:from>
    <xdr:to>
      <xdr:col>2</xdr:col>
      <xdr:colOff>1943100</xdr:colOff>
      <xdr:row>494</xdr:row>
      <xdr:rowOff>171449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6894564-2CF0-4E41-9762-682A00658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94107000"/>
          <a:ext cx="37147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518</xdr:row>
      <xdr:rowOff>19050</xdr:rowOff>
    </xdr:from>
    <xdr:to>
      <xdr:col>2</xdr:col>
      <xdr:colOff>1943101</xdr:colOff>
      <xdr:row>518</xdr:row>
      <xdr:rowOff>171449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AAC87D99-B208-403F-899B-609B19CD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98698050"/>
          <a:ext cx="37147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562</xdr:row>
      <xdr:rowOff>19050</xdr:rowOff>
    </xdr:from>
    <xdr:to>
      <xdr:col>3</xdr:col>
      <xdr:colOff>0</xdr:colOff>
      <xdr:row>562</xdr:row>
      <xdr:rowOff>181807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E56F5C5B-F9E8-41DF-A54B-DE80C5D0E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06889550"/>
          <a:ext cx="3724275" cy="1627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572</xdr:row>
      <xdr:rowOff>19051</xdr:rowOff>
    </xdr:from>
    <xdr:to>
      <xdr:col>3</xdr:col>
      <xdr:colOff>9526</xdr:colOff>
      <xdr:row>572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34745C81-4ECF-4E8C-9D36-B51776AD4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108823126"/>
          <a:ext cx="37338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595</xdr:row>
      <xdr:rowOff>19050</xdr:rowOff>
    </xdr:from>
    <xdr:to>
      <xdr:col>2</xdr:col>
      <xdr:colOff>1943100</xdr:colOff>
      <xdr:row>595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DF88111B-47E0-433A-89C1-CFDE2D78B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13204625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619</xdr:row>
      <xdr:rowOff>28575</xdr:rowOff>
    </xdr:from>
    <xdr:to>
      <xdr:col>2</xdr:col>
      <xdr:colOff>1943100</xdr:colOff>
      <xdr:row>619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95974A67-765F-490F-998E-8BE7A5EB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17805200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645</xdr:row>
      <xdr:rowOff>28576</xdr:rowOff>
    </xdr:from>
    <xdr:to>
      <xdr:col>2</xdr:col>
      <xdr:colOff>1943100</xdr:colOff>
      <xdr:row>646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CF8ABDC4-4EBA-42FF-A553-D27F09887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22758201"/>
          <a:ext cx="37147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666</xdr:row>
      <xdr:rowOff>9525</xdr:rowOff>
    </xdr:from>
    <xdr:to>
      <xdr:col>3</xdr:col>
      <xdr:colOff>0</xdr:colOff>
      <xdr:row>666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83F0F78-81ED-4CBD-B866-DBE98F20A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26758700"/>
          <a:ext cx="37242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709</xdr:row>
      <xdr:rowOff>19050</xdr:rowOff>
    </xdr:from>
    <xdr:to>
      <xdr:col>2</xdr:col>
      <xdr:colOff>1933575</xdr:colOff>
      <xdr:row>709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B44FD0CA-6BE2-4A71-8577-7FA8CD802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34959725"/>
          <a:ext cx="37052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768</xdr:row>
      <xdr:rowOff>19051</xdr:rowOff>
    </xdr:from>
    <xdr:to>
      <xdr:col>3</xdr:col>
      <xdr:colOff>0</xdr:colOff>
      <xdr:row>769</xdr:row>
      <xdr:rowOff>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D656E54-4043-486E-B27A-36144ADB4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45075276"/>
          <a:ext cx="37242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731</xdr:row>
      <xdr:rowOff>19050</xdr:rowOff>
    </xdr:from>
    <xdr:to>
      <xdr:col>3</xdr:col>
      <xdr:colOff>0</xdr:colOff>
      <xdr:row>731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3AA80BE6-5750-40AF-9463-2FC418D8D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38598275"/>
          <a:ext cx="37242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2</xdr:col>
      <xdr:colOff>1924050</xdr:colOff>
      <xdr:row>710</xdr:row>
      <xdr:rowOff>171450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042FC60-2D8E-4C97-AFCD-2D5E28074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135150225"/>
          <a:ext cx="36957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732</xdr:row>
      <xdr:rowOff>19050</xdr:rowOff>
    </xdr:from>
    <xdr:to>
      <xdr:col>2</xdr:col>
      <xdr:colOff>1924050</xdr:colOff>
      <xdr:row>732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372D760-014B-44E7-B4B7-0473C8433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138979275"/>
          <a:ext cx="36957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813</xdr:row>
      <xdr:rowOff>19051</xdr:rowOff>
    </xdr:from>
    <xdr:to>
      <xdr:col>3</xdr:col>
      <xdr:colOff>9525</xdr:colOff>
      <xdr:row>813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563AA8D-7F2A-4CD6-AA2D-D51EABAB3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153142951"/>
          <a:ext cx="37338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835</xdr:row>
      <xdr:rowOff>19050</xdr:rowOff>
    </xdr:from>
    <xdr:to>
      <xdr:col>2</xdr:col>
      <xdr:colOff>1943101</xdr:colOff>
      <xdr:row>835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AA6B038C-7617-4A53-827E-9A497F65C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157333950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855</xdr:row>
      <xdr:rowOff>19050</xdr:rowOff>
    </xdr:from>
    <xdr:to>
      <xdr:col>2</xdr:col>
      <xdr:colOff>1943101</xdr:colOff>
      <xdr:row>855</xdr:row>
      <xdr:rowOff>171450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24664187-7F12-4167-A866-8874FF938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161143950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883</xdr:row>
      <xdr:rowOff>19051</xdr:rowOff>
    </xdr:from>
    <xdr:to>
      <xdr:col>2</xdr:col>
      <xdr:colOff>1933575</xdr:colOff>
      <xdr:row>883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F4C6AF9-0677-4852-B5B8-096E7AA44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166477951"/>
          <a:ext cx="37052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903</xdr:row>
      <xdr:rowOff>19051</xdr:rowOff>
    </xdr:from>
    <xdr:to>
      <xdr:col>2</xdr:col>
      <xdr:colOff>1943100</xdr:colOff>
      <xdr:row>903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CA7D266-2275-42AE-931A-7DF89F60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72031026"/>
          <a:ext cx="37147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925</xdr:row>
      <xdr:rowOff>19051</xdr:rowOff>
    </xdr:from>
    <xdr:to>
      <xdr:col>3</xdr:col>
      <xdr:colOff>0</xdr:colOff>
      <xdr:row>925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109630FC-2D33-4169-98DB-567C47C5C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176222026"/>
          <a:ext cx="37242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943</xdr:row>
      <xdr:rowOff>19050</xdr:rowOff>
    </xdr:from>
    <xdr:to>
      <xdr:col>3</xdr:col>
      <xdr:colOff>0</xdr:colOff>
      <xdr:row>944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1042A4D4-A88B-4B8A-9651-AD6E289E7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79670075"/>
          <a:ext cx="37242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1003</xdr:row>
      <xdr:rowOff>28576</xdr:rowOff>
    </xdr:from>
    <xdr:to>
      <xdr:col>3</xdr:col>
      <xdr:colOff>0</xdr:colOff>
      <xdr:row>1004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16939CE6-892E-4047-B1F2-AC29311D8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191109601"/>
          <a:ext cx="37242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1068</xdr:row>
      <xdr:rowOff>19050</xdr:rowOff>
    </xdr:from>
    <xdr:to>
      <xdr:col>2</xdr:col>
      <xdr:colOff>1933575</xdr:colOff>
      <xdr:row>1069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4671BBD-2554-4941-8FC5-E770F3738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203501625"/>
          <a:ext cx="37052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1117</xdr:row>
      <xdr:rowOff>19049</xdr:rowOff>
    </xdr:from>
    <xdr:to>
      <xdr:col>2</xdr:col>
      <xdr:colOff>1943101</xdr:colOff>
      <xdr:row>1117</xdr:row>
      <xdr:rowOff>180974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34482681-EA49-4177-A694-B9B2301BE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212836124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1131</xdr:row>
      <xdr:rowOff>19050</xdr:rowOff>
    </xdr:from>
    <xdr:to>
      <xdr:col>2</xdr:col>
      <xdr:colOff>1943101</xdr:colOff>
      <xdr:row>1132</xdr:row>
      <xdr:rowOff>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ACFAADD-19C6-44EA-9E2E-1E46CF470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" y="21590317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1141</xdr:row>
      <xdr:rowOff>19050</xdr:rowOff>
    </xdr:from>
    <xdr:to>
      <xdr:col>2</xdr:col>
      <xdr:colOff>1933575</xdr:colOff>
      <xdr:row>1141</xdr:row>
      <xdr:rowOff>171450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A3867CFD-F232-4334-BBCF-9ACDDB402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217808175"/>
          <a:ext cx="37052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1164</xdr:row>
      <xdr:rowOff>19051</xdr:rowOff>
    </xdr:from>
    <xdr:to>
      <xdr:col>3</xdr:col>
      <xdr:colOff>0</xdr:colOff>
      <xdr:row>1164</xdr:row>
      <xdr:rowOff>180975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7FD5E5DE-052B-4C51-82B1-FCB990B9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221427676"/>
          <a:ext cx="37242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1218</xdr:row>
      <xdr:rowOff>19050</xdr:rowOff>
    </xdr:from>
    <xdr:to>
      <xdr:col>2</xdr:col>
      <xdr:colOff>1933575</xdr:colOff>
      <xdr:row>1218</xdr:row>
      <xdr:rowOff>171450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D126BB81-D69D-4F78-83C5-B9620B224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230190675"/>
          <a:ext cx="37052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1176</xdr:row>
      <xdr:rowOff>28575</xdr:rowOff>
    </xdr:from>
    <xdr:to>
      <xdr:col>5</xdr:col>
      <xdr:colOff>666750</xdr:colOff>
      <xdr:row>1178</xdr:row>
      <xdr:rowOff>161925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C8405AD-CAA8-4863-A8B0-1C0596678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223170750"/>
          <a:ext cx="6210300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1167</xdr:row>
      <xdr:rowOff>38100</xdr:rowOff>
    </xdr:from>
    <xdr:to>
      <xdr:col>6</xdr:col>
      <xdr:colOff>0</xdr:colOff>
      <xdr:row>1169</xdr:row>
      <xdr:rowOff>161925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4A72FAE-38E6-403C-9D5C-B1DEFF0D2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222418275"/>
          <a:ext cx="6219825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1144</xdr:row>
      <xdr:rowOff>28575</xdr:rowOff>
    </xdr:from>
    <xdr:to>
      <xdr:col>6</xdr:col>
      <xdr:colOff>0</xdr:colOff>
      <xdr:row>1146</xdr:row>
      <xdr:rowOff>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7BB97399-8B36-49E5-B47F-A24AC90BC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218217750"/>
          <a:ext cx="6219825" cy="3524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1240</xdr:row>
      <xdr:rowOff>19050</xdr:rowOff>
    </xdr:from>
    <xdr:to>
      <xdr:col>2</xdr:col>
      <xdr:colOff>1943101</xdr:colOff>
      <xdr:row>1240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5706D368-28DA-4903-83D9-50775E521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" y="236305725"/>
          <a:ext cx="37147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1361</xdr:row>
      <xdr:rowOff>19050</xdr:rowOff>
    </xdr:from>
    <xdr:to>
      <xdr:col>3</xdr:col>
      <xdr:colOff>0</xdr:colOff>
      <xdr:row>1361</xdr:row>
      <xdr:rowOff>190499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DE218B0B-FD10-4FE8-B37E-64A5E9247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258403725"/>
          <a:ext cx="37242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1340</xdr:row>
      <xdr:rowOff>28575</xdr:rowOff>
    </xdr:from>
    <xdr:to>
      <xdr:col>3</xdr:col>
      <xdr:colOff>0</xdr:colOff>
      <xdr:row>1340</xdr:row>
      <xdr:rowOff>180975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8DAA7426-B9A8-4A9F-BF95-7543A9CA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254603250"/>
          <a:ext cx="37242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1328</xdr:row>
      <xdr:rowOff>19050</xdr:rowOff>
    </xdr:from>
    <xdr:to>
      <xdr:col>2</xdr:col>
      <xdr:colOff>1933575</xdr:colOff>
      <xdr:row>1328</xdr:row>
      <xdr:rowOff>180975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1EEBA7EC-D536-48CF-ABC6-F6FB3D1D2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252498225"/>
          <a:ext cx="37052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1305</xdr:row>
      <xdr:rowOff>9525</xdr:rowOff>
    </xdr:from>
    <xdr:to>
      <xdr:col>2</xdr:col>
      <xdr:colOff>1943100</xdr:colOff>
      <xdr:row>1306</xdr:row>
      <xdr:rowOff>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AAA8339-92DF-4875-B448-60AE99000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248154825"/>
          <a:ext cx="37147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1276</xdr:row>
      <xdr:rowOff>28575</xdr:rowOff>
    </xdr:from>
    <xdr:to>
      <xdr:col>2</xdr:col>
      <xdr:colOff>1943100</xdr:colOff>
      <xdr:row>1276</xdr:row>
      <xdr:rowOff>180975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37ED9BB9-489C-41B4-8752-152CFFC3E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242839875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1384</xdr:row>
      <xdr:rowOff>19050</xdr:rowOff>
    </xdr:from>
    <xdr:to>
      <xdr:col>2</xdr:col>
      <xdr:colOff>1933575</xdr:colOff>
      <xdr:row>1385</xdr:row>
      <xdr:rowOff>9525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EAA35EF1-1DFA-4C70-9F0D-F6C344A49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263623425"/>
          <a:ext cx="37052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1423</xdr:row>
      <xdr:rowOff>19050</xdr:rowOff>
    </xdr:from>
    <xdr:to>
      <xdr:col>2</xdr:col>
      <xdr:colOff>1943101</xdr:colOff>
      <xdr:row>1424</xdr:row>
      <xdr:rowOff>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AA1D5D2A-BFD6-4B49-BE07-0325D8D6B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" y="271052925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1463</xdr:row>
      <xdr:rowOff>19050</xdr:rowOff>
    </xdr:from>
    <xdr:to>
      <xdr:col>2</xdr:col>
      <xdr:colOff>1933575</xdr:colOff>
      <xdr:row>1464</xdr:row>
      <xdr:rowOff>9525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E358CA50-205B-4FDD-8163-D874FD49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279072975"/>
          <a:ext cx="37052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1486</xdr:row>
      <xdr:rowOff>9525</xdr:rowOff>
    </xdr:from>
    <xdr:to>
      <xdr:col>2</xdr:col>
      <xdr:colOff>1933575</xdr:colOff>
      <xdr:row>1487</xdr:row>
      <xdr:rowOff>0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73A28990-7C42-4D93-8E14-0043E1F1B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283654500"/>
          <a:ext cx="37052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1500</xdr:row>
      <xdr:rowOff>19050</xdr:rowOff>
    </xdr:from>
    <xdr:to>
      <xdr:col>2</xdr:col>
      <xdr:colOff>1933575</xdr:colOff>
      <xdr:row>1500</xdr:row>
      <xdr:rowOff>180975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1752B2B9-19D8-4B69-8D3C-869C572E7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286331025"/>
          <a:ext cx="37052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1535</xdr:row>
      <xdr:rowOff>19050</xdr:rowOff>
    </xdr:from>
    <xdr:to>
      <xdr:col>2</xdr:col>
      <xdr:colOff>1933575</xdr:colOff>
      <xdr:row>1536</xdr:row>
      <xdr:rowOff>9525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6F2510B1-D447-4497-9380-2C62DA3E3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293017575"/>
          <a:ext cx="37052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1568</xdr:row>
      <xdr:rowOff>19050</xdr:rowOff>
    </xdr:from>
    <xdr:to>
      <xdr:col>2</xdr:col>
      <xdr:colOff>1943101</xdr:colOff>
      <xdr:row>1568</xdr:row>
      <xdr:rowOff>180975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755018CC-8B73-4BAB-8A16-EF28136C1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" y="299304075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1588</xdr:row>
      <xdr:rowOff>19050</xdr:rowOff>
    </xdr:from>
    <xdr:to>
      <xdr:col>2</xdr:col>
      <xdr:colOff>1933575</xdr:colOff>
      <xdr:row>1588</xdr:row>
      <xdr:rowOff>171450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934DD4CF-AA51-48DC-B525-B7D5465BC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303123600"/>
          <a:ext cx="37052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1614</xdr:row>
      <xdr:rowOff>19050</xdr:rowOff>
    </xdr:from>
    <xdr:to>
      <xdr:col>2</xdr:col>
      <xdr:colOff>1924051</xdr:colOff>
      <xdr:row>1614</xdr:row>
      <xdr:rowOff>180975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7601B59B-6DF4-4E75-B93A-3D9B645A4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" y="308076600"/>
          <a:ext cx="36957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1633</xdr:row>
      <xdr:rowOff>19050</xdr:rowOff>
    </xdr:from>
    <xdr:to>
      <xdr:col>3</xdr:col>
      <xdr:colOff>9526</xdr:colOff>
      <xdr:row>1634</xdr:row>
      <xdr:rowOff>0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460ADCA4-3126-44CE-8E2D-5D674FB9E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" y="311734200"/>
          <a:ext cx="37338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1670</xdr:row>
      <xdr:rowOff>19050</xdr:rowOff>
    </xdr:from>
    <xdr:to>
      <xdr:col>2</xdr:col>
      <xdr:colOff>1943101</xdr:colOff>
      <xdr:row>1670</xdr:row>
      <xdr:rowOff>171450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F419C874-CB2B-4466-905B-98751B086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" y="318782700"/>
          <a:ext cx="37147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1709</xdr:row>
      <xdr:rowOff>19049</xdr:rowOff>
    </xdr:from>
    <xdr:to>
      <xdr:col>2</xdr:col>
      <xdr:colOff>1943101</xdr:colOff>
      <xdr:row>1709</xdr:row>
      <xdr:rowOff>180974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B19BFAC0-DC24-41A4-A606-E4C4A8055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" y="326212199"/>
          <a:ext cx="37147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1732</xdr:row>
      <xdr:rowOff>19051</xdr:rowOff>
    </xdr:from>
    <xdr:to>
      <xdr:col>2</xdr:col>
      <xdr:colOff>1943100</xdr:colOff>
      <xdr:row>1732</xdr:row>
      <xdr:rowOff>180975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D0354759-8F34-46F2-B195-64F0DD14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330593701"/>
          <a:ext cx="37147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1748</xdr:row>
      <xdr:rowOff>19050</xdr:rowOff>
    </xdr:from>
    <xdr:to>
      <xdr:col>3</xdr:col>
      <xdr:colOff>0</xdr:colOff>
      <xdr:row>1749</xdr:row>
      <xdr:rowOff>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E34D6564-49A3-4E45-AECC-203F850BE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333660750"/>
          <a:ext cx="37242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1769</xdr:row>
      <xdr:rowOff>19050</xdr:rowOff>
    </xdr:from>
    <xdr:to>
      <xdr:col>2</xdr:col>
      <xdr:colOff>1943101</xdr:colOff>
      <xdr:row>1769</xdr:row>
      <xdr:rowOff>190499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6E4FE3CE-CDB7-48E5-B017-A70574498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" y="337661250"/>
          <a:ext cx="37147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1792</xdr:row>
      <xdr:rowOff>28575</xdr:rowOff>
    </xdr:from>
    <xdr:to>
      <xdr:col>3</xdr:col>
      <xdr:colOff>0</xdr:colOff>
      <xdr:row>1792</xdr:row>
      <xdr:rowOff>180975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2DFD5879-54B8-48D4-B7F4-C5F6C3695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342071325"/>
          <a:ext cx="37242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1838</xdr:row>
      <xdr:rowOff>19050</xdr:rowOff>
    </xdr:from>
    <xdr:to>
      <xdr:col>2</xdr:col>
      <xdr:colOff>1933575</xdr:colOff>
      <xdr:row>1839</xdr:row>
      <xdr:rowOff>0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2D70A6AC-FDAB-49E4-A8EA-CB36D3FE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350824800"/>
          <a:ext cx="37052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1857</xdr:row>
      <xdr:rowOff>19050</xdr:rowOff>
    </xdr:from>
    <xdr:to>
      <xdr:col>2</xdr:col>
      <xdr:colOff>1943100</xdr:colOff>
      <xdr:row>1857</xdr:row>
      <xdr:rowOff>190499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E4EFD7EF-E758-4A10-9F96-D369F1437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354463350"/>
          <a:ext cx="37147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1898</xdr:row>
      <xdr:rowOff>19050</xdr:rowOff>
    </xdr:from>
    <xdr:to>
      <xdr:col>2</xdr:col>
      <xdr:colOff>1943101</xdr:colOff>
      <xdr:row>1899</xdr:row>
      <xdr:rowOff>0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76BE47ED-4ADC-4956-A20A-59A371F5C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" y="362273850"/>
          <a:ext cx="37147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1917</xdr:row>
      <xdr:rowOff>9525</xdr:rowOff>
    </xdr:from>
    <xdr:to>
      <xdr:col>2</xdr:col>
      <xdr:colOff>1933575</xdr:colOff>
      <xdr:row>1917</xdr:row>
      <xdr:rowOff>180974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D687F0B8-7230-4ADC-A74A-288C79230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365912400"/>
          <a:ext cx="37052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1954</xdr:row>
      <xdr:rowOff>180975</xdr:rowOff>
    </xdr:from>
    <xdr:to>
      <xdr:col>4</xdr:col>
      <xdr:colOff>0</xdr:colOff>
      <xdr:row>1956</xdr:row>
      <xdr:rowOff>180975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6A95C873-4205-4108-AC65-5A9234CE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372760875"/>
          <a:ext cx="462915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1953</xdr:row>
      <xdr:rowOff>9525</xdr:rowOff>
    </xdr:from>
    <xdr:to>
      <xdr:col>4</xdr:col>
      <xdr:colOff>0</xdr:colOff>
      <xdr:row>1953</xdr:row>
      <xdr:rowOff>163157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38C7117-2945-4F29-9B4C-0E9CD07FD4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9"/>
        <a:srcRect t="48942" b="-2127"/>
        <a:stretch/>
      </xdr:blipFill>
      <xdr:spPr>
        <a:xfrm>
          <a:off x="0" y="372589425"/>
          <a:ext cx="4629150" cy="15363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2011</xdr:row>
      <xdr:rowOff>19051</xdr:rowOff>
    </xdr:from>
    <xdr:to>
      <xdr:col>2</xdr:col>
      <xdr:colOff>1924051</xdr:colOff>
      <xdr:row>2011</xdr:row>
      <xdr:rowOff>180975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D253A5A2-9F21-4C2D-B495-B312E61AF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" y="383647951"/>
          <a:ext cx="36957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2038</xdr:row>
      <xdr:rowOff>19051</xdr:rowOff>
    </xdr:from>
    <xdr:to>
      <xdr:col>3</xdr:col>
      <xdr:colOff>9525</xdr:colOff>
      <xdr:row>2038</xdr:row>
      <xdr:rowOff>180975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80D3E8AC-F322-4566-AD67-4C60B76B1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0" y="388791451"/>
          <a:ext cx="37338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1952</xdr:row>
      <xdr:rowOff>19049</xdr:rowOff>
    </xdr:from>
    <xdr:to>
      <xdr:col>2</xdr:col>
      <xdr:colOff>1924050</xdr:colOff>
      <xdr:row>1953</xdr:row>
      <xdr:rowOff>9524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3C4F00D7-EB63-4D13-A361-C5FE436A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372598949"/>
          <a:ext cx="36957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2063</xdr:row>
      <xdr:rowOff>9526</xdr:rowOff>
    </xdr:from>
    <xdr:to>
      <xdr:col>2</xdr:col>
      <xdr:colOff>1943100</xdr:colOff>
      <xdr:row>2064</xdr:row>
      <xdr:rowOff>0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C40DB656-7906-4545-B60D-A618C63B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393763501"/>
          <a:ext cx="3714750" cy="1809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19050</xdr:rowOff>
    </xdr:from>
    <xdr:to>
      <xdr:col>3</xdr:col>
      <xdr:colOff>0</xdr:colOff>
      <xdr:row>8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4CCBD41-7234-4EAD-AA4B-EF654995B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8062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9525</xdr:rowOff>
    </xdr:from>
    <xdr:to>
      <xdr:col>2</xdr:col>
      <xdr:colOff>2486025</xdr:colOff>
      <xdr:row>18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9B77753-4016-4D34-99D4-ABFBA0CD0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7112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19050</xdr:rowOff>
    </xdr:from>
    <xdr:to>
      <xdr:col>3</xdr:col>
      <xdr:colOff>9525</xdr:colOff>
      <xdr:row>27</xdr:row>
      <xdr:rowOff>162895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6E177BC-12C9-42F1-818B-C03C22006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635275"/>
          <a:ext cx="4314825" cy="143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28576</xdr:rowOff>
    </xdr:from>
    <xdr:to>
      <xdr:col>2</xdr:col>
      <xdr:colOff>2486025</xdr:colOff>
      <xdr:row>37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672F1D1-111E-4E62-8F69-897ED0AA9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53593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3</xdr:col>
      <xdr:colOff>9525</xdr:colOff>
      <xdr:row>46</xdr:row>
      <xdr:rowOff>182879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0CA8EDD-2A00-4A9A-B8E3-7B68E562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254775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28575</xdr:rowOff>
    </xdr:from>
    <xdr:to>
      <xdr:col>2</xdr:col>
      <xdr:colOff>2476500</xdr:colOff>
      <xdr:row>56</xdr:row>
      <xdr:rowOff>9525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54EAA617-4917-4815-9137-0767892AE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90169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2476500</xdr:colOff>
      <xdr:row>66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D0F1F971-8A79-464B-8160-D8CF8D81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09123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</xdr:row>
      <xdr:rowOff>19050</xdr:rowOff>
    </xdr:from>
    <xdr:to>
      <xdr:col>2</xdr:col>
      <xdr:colOff>2476501</xdr:colOff>
      <xdr:row>75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0365D55-D25D-4FA1-AC8E-15D329978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626364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9525</xdr:rowOff>
    </xdr:from>
    <xdr:to>
      <xdr:col>2</xdr:col>
      <xdr:colOff>2476500</xdr:colOff>
      <xdr:row>84</xdr:row>
      <xdr:rowOff>28575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3C84B73A-8000-4D91-B5E5-A11AA93B0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4350900"/>
          <a:ext cx="42862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9526</xdr:rowOff>
    </xdr:from>
    <xdr:to>
      <xdr:col>2</xdr:col>
      <xdr:colOff>2466975</xdr:colOff>
      <xdr:row>93</xdr:row>
      <xdr:rowOff>171450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8F9CAB5F-2DD3-4154-94D8-AE12E5B5C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6255901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19050</xdr:rowOff>
    </xdr:from>
    <xdr:to>
      <xdr:col>2</xdr:col>
      <xdr:colOff>2486025</xdr:colOff>
      <xdr:row>102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3D4B1709-FFFB-4DF6-9880-C8298FDB3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7998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111</xdr:row>
      <xdr:rowOff>19050</xdr:rowOff>
    </xdr:from>
    <xdr:to>
      <xdr:col>2</xdr:col>
      <xdr:colOff>2476501</xdr:colOff>
      <xdr:row>111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61EE37A3-79CC-40A7-B3EC-C405ADBF0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697230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28576</xdr:rowOff>
    </xdr:from>
    <xdr:to>
      <xdr:col>3</xdr:col>
      <xdr:colOff>0</xdr:colOff>
      <xdr:row>122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188C1F9-46B8-447F-96F2-699BD94B1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16470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19050</xdr:rowOff>
    </xdr:from>
    <xdr:to>
      <xdr:col>3</xdr:col>
      <xdr:colOff>0</xdr:colOff>
      <xdr:row>132</xdr:row>
      <xdr:rowOff>19049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AF823DE4-858B-42C2-8772-DD9A0F13B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3552050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28576</xdr:rowOff>
    </xdr:from>
    <xdr:to>
      <xdr:col>3</xdr:col>
      <xdr:colOff>0</xdr:colOff>
      <xdr:row>142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6F008029-2C52-4AA6-9701-F9ADDE613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54761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28575</xdr:rowOff>
    </xdr:from>
    <xdr:to>
      <xdr:col>2</xdr:col>
      <xdr:colOff>2466975</xdr:colOff>
      <xdr:row>150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CF2C9BF-1F95-452C-9965-680309DFE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7190600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19050</xdr:rowOff>
    </xdr:from>
    <xdr:to>
      <xdr:col>2</xdr:col>
      <xdr:colOff>2476500</xdr:colOff>
      <xdr:row>178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D4B31C9D-C356-41B7-8D03-B8D9E14C9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23436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9525</xdr:rowOff>
    </xdr:from>
    <xdr:to>
      <xdr:col>2</xdr:col>
      <xdr:colOff>2486025</xdr:colOff>
      <xdr:row>187</xdr:row>
      <xdr:rowOff>180975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F0A62743-84FD-4DC2-BDEC-6A9BDC52E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4248625"/>
          <a:ext cx="4295775" cy="171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19049</xdr:rowOff>
    </xdr:from>
    <xdr:to>
      <xdr:col>2</xdr:col>
      <xdr:colOff>2486025</xdr:colOff>
      <xdr:row>9</xdr:row>
      <xdr:rowOff>180974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CE2332C-3262-44B5-A4AB-35BCC0D26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35339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2457450</xdr:colOff>
      <xdr:row>26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267C5DF-E21B-4B28-94A0-731652938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7401400"/>
          <a:ext cx="42672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3</xdr:col>
      <xdr:colOff>19050</xdr:colOff>
      <xdr:row>37</xdr:row>
      <xdr:rowOff>182777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68C2B01-E90D-47AF-A694-EBCCDAB21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325450"/>
          <a:ext cx="4324350" cy="16372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</xdr:row>
      <xdr:rowOff>19051</xdr:rowOff>
    </xdr:from>
    <xdr:to>
      <xdr:col>2</xdr:col>
      <xdr:colOff>2476500</xdr:colOff>
      <xdr:row>52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F8A202B-7842-4420-9EB1-E4A654CC3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91992451"/>
          <a:ext cx="4286249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19049</xdr:rowOff>
    </xdr:from>
    <xdr:to>
      <xdr:col>2</xdr:col>
      <xdr:colOff>2486025</xdr:colOff>
      <xdr:row>61</xdr:row>
      <xdr:rowOff>9524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DD2C6A2-3A38-4908-9D7B-BD222932B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410699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74</xdr:row>
      <xdr:rowOff>19050</xdr:rowOff>
    </xdr:from>
    <xdr:to>
      <xdr:col>3</xdr:col>
      <xdr:colOff>1</xdr:colOff>
      <xdr:row>74</xdr:row>
      <xdr:rowOff>182879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3574214-DCA6-4BAD-ADC5-A9CAC5F30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967930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19050</xdr:rowOff>
    </xdr:from>
    <xdr:to>
      <xdr:col>2</xdr:col>
      <xdr:colOff>2486025</xdr:colOff>
      <xdr:row>87</xdr:row>
      <xdr:rowOff>171449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0E19C54-0F9B-4796-9E1C-A6E69A3D4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9269550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28575</xdr:rowOff>
    </xdr:from>
    <xdr:to>
      <xdr:col>2</xdr:col>
      <xdr:colOff>2486025</xdr:colOff>
      <xdr:row>104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3BC3F8E7-9E71-4EDF-8CBB-4FA5AD206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5366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19050</xdr:rowOff>
    </xdr:from>
    <xdr:to>
      <xdr:col>3</xdr:col>
      <xdr:colOff>9525</xdr:colOff>
      <xdr:row>116</xdr:row>
      <xdr:rowOff>9525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88B3C2EF-B5E5-4AF2-821C-91E0AE12B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4622600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130</xdr:row>
      <xdr:rowOff>19050</xdr:rowOff>
    </xdr:from>
    <xdr:to>
      <xdr:col>2</xdr:col>
      <xdr:colOff>2476501</xdr:colOff>
      <xdr:row>130</xdr:row>
      <xdr:rowOff>182879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F2029F7-D75A-4978-870A-7D9279038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074801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19050</xdr:rowOff>
    </xdr:from>
    <xdr:to>
      <xdr:col>3</xdr:col>
      <xdr:colOff>9525</xdr:colOff>
      <xdr:row>141</xdr:row>
      <xdr:rowOff>9525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E7219247-7F60-4564-B220-1CB27822C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9404150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19050</xdr:rowOff>
    </xdr:from>
    <xdr:to>
      <xdr:col>2</xdr:col>
      <xdr:colOff>2486025</xdr:colOff>
      <xdr:row>157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815302F-6775-4A94-8D8A-700E937D7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124712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19050</xdr:rowOff>
    </xdr:from>
    <xdr:to>
      <xdr:col>2</xdr:col>
      <xdr:colOff>2486025</xdr:colOff>
      <xdr:row>170</xdr:row>
      <xdr:rowOff>171450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4B6962CF-E355-4F59-BC55-D7F117FC6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151382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186</xdr:row>
      <xdr:rowOff>19050</xdr:rowOff>
    </xdr:from>
    <xdr:to>
      <xdr:col>3</xdr:col>
      <xdr:colOff>1</xdr:colOff>
      <xdr:row>186</xdr:row>
      <xdr:rowOff>180975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A8B21F3F-C263-477B-A0FE-72CA2829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1182052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204</xdr:row>
      <xdr:rowOff>19050</xdr:rowOff>
    </xdr:from>
    <xdr:to>
      <xdr:col>3</xdr:col>
      <xdr:colOff>1</xdr:colOff>
      <xdr:row>204</xdr:row>
      <xdr:rowOff>182879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031B5425-C6C1-4C4C-9A4D-BE9634C5B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1216342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19050</xdr:rowOff>
    </xdr:from>
    <xdr:to>
      <xdr:col>2</xdr:col>
      <xdr:colOff>2486025</xdr:colOff>
      <xdr:row>222</xdr:row>
      <xdr:rowOff>171450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5B924A5E-8587-4BB5-87C2-EC7BF7C8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506325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19050</xdr:rowOff>
    </xdr:from>
    <xdr:to>
      <xdr:col>2</xdr:col>
      <xdr:colOff>2476500</xdr:colOff>
      <xdr:row>230</xdr:row>
      <xdr:rowOff>19050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762BC6FC-FD1C-480D-AE93-027714A2E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26396750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258</xdr:row>
      <xdr:rowOff>28575</xdr:rowOff>
    </xdr:from>
    <xdr:to>
      <xdr:col>3</xdr:col>
      <xdr:colOff>0</xdr:colOff>
      <xdr:row>258</xdr:row>
      <xdr:rowOff>180975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0DDDED5-F697-4A93-9BE0-22FD270B6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3194982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28576</xdr:rowOff>
    </xdr:from>
    <xdr:to>
      <xdr:col>2</xdr:col>
      <xdr:colOff>2486025</xdr:colOff>
      <xdr:row>273</xdr:row>
      <xdr:rowOff>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C4B0AFD1-C657-4C7C-9AA5-CEEC7FA0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34645401"/>
          <a:ext cx="4295775" cy="1619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28575</xdr:rowOff>
    </xdr:from>
    <xdr:to>
      <xdr:col>2</xdr:col>
      <xdr:colOff>2476500</xdr:colOff>
      <xdr:row>8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F7BA5F1-6713-4DCD-A0C1-6D1FB8BD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6832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</xdr:row>
      <xdr:rowOff>19050</xdr:rowOff>
    </xdr:from>
    <xdr:to>
      <xdr:col>2</xdr:col>
      <xdr:colOff>2476501</xdr:colOff>
      <xdr:row>17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E2F84BA8-86CD-436E-B14C-BB875636E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83977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</xdr:row>
      <xdr:rowOff>19051</xdr:rowOff>
    </xdr:from>
    <xdr:to>
      <xdr:col>3</xdr:col>
      <xdr:colOff>1</xdr:colOff>
      <xdr:row>27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33D7BC4-2B71-4D5C-AB6D-892961400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05028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</xdr:row>
      <xdr:rowOff>19050</xdr:rowOff>
    </xdr:from>
    <xdr:to>
      <xdr:col>2</xdr:col>
      <xdr:colOff>2476501</xdr:colOff>
      <xdr:row>37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AD789E22-E181-4BA8-B7CA-9914F71A1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24078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48</xdr:row>
      <xdr:rowOff>19050</xdr:rowOff>
    </xdr:from>
    <xdr:to>
      <xdr:col>3</xdr:col>
      <xdr:colOff>1</xdr:colOff>
      <xdr:row>49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D41DC4AB-E70A-43D7-AD47-309009CF0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645033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28576</xdr:rowOff>
    </xdr:from>
    <xdr:to>
      <xdr:col>2</xdr:col>
      <xdr:colOff>2486025</xdr:colOff>
      <xdr:row>58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23A53EB-E33C-4073-93DB-5B64DA3AC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62559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19050</xdr:rowOff>
    </xdr:from>
    <xdr:to>
      <xdr:col>2</xdr:col>
      <xdr:colOff>2486025</xdr:colOff>
      <xdr:row>67</xdr:row>
      <xdr:rowOff>182879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9A137EE-F5BB-4CEA-BE5C-ECFACF7B0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81609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19050</xdr:rowOff>
    </xdr:from>
    <xdr:to>
      <xdr:col>2</xdr:col>
      <xdr:colOff>2486025</xdr:colOff>
      <xdr:row>78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154F082-095A-4DB5-9341-54B37F7A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00754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19051</xdr:rowOff>
    </xdr:from>
    <xdr:to>
      <xdr:col>2</xdr:col>
      <xdr:colOff>2486025</xdr:colOff>
      <xdr:row>88</xdr:row>
      <xdr:rowOff>9525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49F38F7-3329-4228-A2B7-8897539A6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198995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19050</xdr:rowOff>
    </xdr:from>
    <xdr:to>
      <xdr:col>3</xdr:col>
      <xdr:colOff>0</xdr:colOff>
      <xdr:row>99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73DA19A-8D84-4D91-A534-C72C20FA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408545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19050</xdr:rowOff>
    </xdr:from>
    <xdr:to>
      <xdr:col>2</xdr:col>
      <xdr:colOff>2466975</xdr:colOff>
      <xdr:row>109</xdr:row>
      <xdr:rowOff>171449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515171A-54AB-4128-A3C5-A99A6A076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6200000"/>
          <a:ext cx="42767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2</xdr:col>
      <xdr:colOff>2486025</xdr:colOff>
      <xdr:row>119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7DFA0B4B-B9AF-4742-8A34-1DFCFDFC9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81145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130</xdr:row>
      <xdr:rowOff>19050</xdr:rowOff>
    </xdr:from>
    <xdr:to>
      <xdr:col>2</xdr:col>
      <xdr:colOff>2476501</xdr:colOff>
      <xdr:row>130</xdr:row>
      <xdr:rowOff>171450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747F4055-549B-418E-94D6-EABC7AA63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802195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19050</xdr:rowOff>
    </xdr:from>
    <xdr:to>
      <xdr:col>3</xdr:col>
      <xdr:colOff>0</xdr:colOff>
      <xdr:row>141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68F64A0-152B-4483-A61E-EC91537F1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8232457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9525</xdr:rowOff>
    </xdr:from>
    <xdr:to>
      <xdr:col>2</xdr:col>
      <xdr:colOff>2486025</xdr:colOff>
      <xdr:row>152</xdr:row>
      <xdr:rowOff>180974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897AAC5-580A-44CF-98AB-7E65B2FC9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844200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162</xdr:row>
      <xdr:rowOff>19050</xdr:rowOff>
    </xdr:from>
    <xdr:to>
      <xdr:col>2</xdr:col>
      <xdr:colOff>2476501</xdr:colOff>
      <xdr:row>163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A78ED1E8-CCC0-4ECC-B1F0-BCEFDB166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863346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189</xdr:row>
      <xdr:rowOff>19050</xdr:rowOff>
    </xdr:from>
    <xdr:to>
      <xdr:col>2</xdr:col>
      <xdr:colOff>2476501</xdr:colOff>
      <xdr:row>190</xdr:row>
      <xdr:rowOff>19050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765960F-151B-4966-9A05-59638227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91497150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198</xdr:row>
      <xdr:rowOff>19050</xdr:rowOff>
    </xdr:from>
    <xdr:to>
      <xdr:col>2</xdr:col>
      <xdr:colOff>2476501</xdr:colOff>
      <xdr:row>199</xdr:row>
      <xdr:rowOff>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8C3FAE1D-BE3C-4EFF-BBFA-3CD05B380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93221175"/>
          <a:ext cx="4286250" cy="171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19050</xdr:rowOff>
    </xdr:from>
    <xdr:to>
      <xdr:col>2</xdr:col>
      <xdr:colOff>2486025</xdr:colOff>
      <xdr:row>33</xdr:row>
      <xdr:rowOff>171450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D270A839-7A6A-4A58-A6F8-6F5ADE5D1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19122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2</xdr:col>
      <xdr:colOff>2476500</xdr:colOff>
      <xdr:row>34</xdr:row>
      <xdr:rowOff>190500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CA05B681-B32F-4690-9FAF-1FC792969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2083650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19050</xdr:rowOff>
    </xdr:from>
    <xdr:to>
      <xdr:col>2</xdr:col>
      <xdr:colOff>2486025</xdr:colOff>
      <xdr:row>72</xdr:row>
      <xdr:rowOff>190499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CEFEE745-C53F-4912-AC2E-A94E72D4F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93417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9525</xdr:rowOff>
    </xdr:from>
    <xdr:to>
      <xdr:col>3</xdr:col>
      <xdr:colOff>9525</xdr:colOff>
      <xdr:row>73</xdr:row>
      <xdr:rowOff>180975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F74E9F30-6DE4-46E1-829F-BB6A961B6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9541725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9525</xdr:rowOff>
    </xdr:from>
    <xdr:to>
      <xdr:col>3</xdr:col>
      <xdr:colOff>9525</xdr:colOff>
      <xdr:row>118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4BEFEB33-5387-4B00-AC1E-D309D72CE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2793325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19050</xdr:rowOff>
    </xdr:from>
    <xdr:to>
      <xdr:col>2</xdr:col>
      <xdr:colOff>2486025</xdr:colOff>
      <xdr:row>172</xdr:row>
      <xdr:rowOff>9525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FE9D2207-6204-484D-B01D-767CB9BC5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824882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19050</xdr:rowOff>
    </xdr:from>
    <xdr:to>
      <xdr:col>2</xdr:col>
      <xdr:colOff>2476500</xdr:colOff>
      <xdr:row>205</xdr:row>
      <xdr:rowOff>190500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F26590C6-062D-4A1B-A027-3F571054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47353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9524</xdr:rowOff>
    </xdr:from>
    <xdr:to>
      <xdr:col>2</xdr:col>
      <xdr:colOff>2466975</xdr:colOff>
      <xdr:row>206</xdr:row>
      <xdr:rowOff>172173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5E0ED761-C222-4777-BB6D-58A5D6A3E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4925849"/>
          <a:ext cx="4276725" cy="162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</xdr:row>
      <xdr:rowOff>19050</xdr:rowOff>
    </xdr:from>
    <xdr:to>
      <xdr:col>3</xdr:col>
      <xdr:colOff>0</xdr:colOff>
      <xdr:row>243</xdr:row>
      <xdr:rowOff>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47C150ED-492A-4819-B09D-62660F6C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180290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9525</xdr:rowOff>
    </xdr:from>
    <xdr:to>
      <xdr:col>3</xdr:col>
      <xdr:colOff>9525</xdr:colOff>
      <xdr:row>243</xdr:row>
      <xdr:rowOff>190500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8E09264A-1E46-454B-9B3B-4012D7015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51983875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285</xdr:row>
      <xdr:rowOff>19050</xdr:rowOff>
    </xdr:from>
    <xdr:to>
      <xdr:col>2</xdr:col>
      <xdr:colOff>2476501</xdr:colOff>
      <xdr:row>285</xdr:row>
      <xdr:rowOff>180975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401D6453-CB87-47B0-8292-5DEAC1AF3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600039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286</xdr:row>
      <xdr:rowOff>0</xdr:rowOff>
    </xdr:from>
    <xdr:to>
      <xdr:col>3</xdr:col>
      <xdr:colOff>1</xdr:colOff>
      <xdr:row>286</xdr:row>
      <xdr:rowOff>190499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648664EF-2F7C-4CAF-A849-BAFA88BC6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6017537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329</xdr:row>
      <xdr:rowOff>19050</xdr:rowOff>
    </xdr:from>
    <xdr:to>
      <xdr:col>2</xdr:col>
      <xdr:colOff>2486025</xdr:colOff>
      <xdr:row>329</xdr:row>
      <xdr:rowOff>180975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110D4FD9-D303-41FB-B00F-25791A980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8404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386</xdr:row>
      <xdr:rowOff>19049</xdr:rowOff>
    </xdr:from>
    <xdr:to>
      <xdr:col>2</xdr:col>
      <xdr:colOff>2486025</xdr:colOff>
      <xdr:row>386</xdr:row>
      <xdr:rowOff>180974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DC6D3D0A-6D92-4A5E-A76C-6081FB0B0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928252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387</xdr:row>
      <xdr:rowOff>19050</xdr:rowOff>
    </xdr:from>
    <xdr:to>
      <xdr:col>3</xdr:col>
      <xdr:colOff>9525</xdr:colOff>
      <xdr:row>387</xdr:row>
      <xdr:rowOff>190499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E3A13681-93BF-48C1-978D-A235355AA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7948255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413</xdr:row>
      <xdr:rowOff>19050</xdr:rowOff>
    </xdr:from>
    <xdr:to>
      <xdr:col>2</xdr:col>
      <xdr:colOff>2476501</xdr:colOff>
      <xdr:row>413</xdr:row>
      <xdr:rowOff>171450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3C7C7BB3-1ECE-4F9B-960E-60318AC05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2844355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414</xdr:row>
      <xdr:rowOff>9526</xdr:rowOff>
    </xdr:from>
    <xdr:to>
      <xdr:col>3</xdr:col>
      <xdr:colOff>0</xdr:colOff>
      <xdr:row>414</xdr:row>
      <xdr:rowOff>171450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B3F2112A-594A-4184-8405-516B3373C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846260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469</xdr:row>
      <xdr:rowOff>19050</xdr:rowOff>
    </xdr:from>
    <xdr:to>
      <xdr:col>2</xdr:col>
      <xdr:colOff>2476501</xdr:colOff>
      <xdr:row>469</xdr:row>
      <xdr:rowOff>180975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15356295-407B-461A-BE69-6ABADF898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2951226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515</xdr:row>
      <xdr:rowOff>19050</xdr:rowOff>
    </xdr:from>
    <xdr:to>
      <xdr:col>3</xdr:col>
      <xdr:colOff>1</xdr:colOff>
      <xdr:row>515</xdr:row>
      <xdr:rowOff>182879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3D64191-FBBE-400F-80EA-FDDD89CB7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3039046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558</xdr:row>
      <xdr:rowOff>19051</xdr:rowOff>
    </xdr:from>
    <xdr:to>
      <xdr:col>2</xdr:col>
      <xdr:colOff>2486025</xdr:colOff>
      <xdr:row>558</xdr:row>
      <xdr:rowOff>180975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D697D11-EE58-43CE-BF8E-693DA0017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121056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650</xdr:row>
      <xdr:rowOff>19049</xdr:rowOff>
    </xdr:from>
    <xdr:to>
      <xdr:col>2</xdr:col>
      <xdr:colOff>2466975</xdr:colOff>
      <xdr:row>650</xdr:row>
      <xdr:rowOff>180974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1362C61A-B078-4AFA-B40F-13371A335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29641199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695</xdr:row>
      <xdr:rowOff>19051</xdr:rowOff>
    </xdr:from>
    <xdr:to>
      <xdr:col>2</xdr:col>
      <xdr:colOff>2486025</xdr:colOff>
      <xdr:row>695</xdr:row>
      <xdr:rowOff>180975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BA2833E7-944B-4C88-B1A2-DD7C1BD2F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38223226"/>
          <a:ext cx="4295775" cy="1619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19050</xdr:rowOff>
    </xdr:from>
    <xdr:to>
      <xdr:col>2</xdr:col>
      <xdr:colOff>2476501</xdr:colOff>
      <xdr:row>8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2FDA1BC-995F-4073-9BA8-00D65E7BC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31234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19051</xdr:rowOff>
    </xdr:from>
    <xdr:to>
      <xdr:col>3</xdr:col>
      <xdr:colOff>9525</xdr:colOff>
      <xdr:row>13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D2D615B-86A7-4DA7-8967-6ECE4D938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07592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</xdr:row>
      <xdr:rowOff>19050</xdr:rowOff>
    </xdr:from>
    <xdr:to>
      <xdr:col>2</xdr:col>
      <xdr:colOff>2476501</xdr:colOff>
      <xdr:row>24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FF4A3661-3C74-4694-ADFE-E135D89D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59999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19049</xdr:rowOff>
    </xdr:from>
    <xdr:to>
      <xdr:col>2</xdr:col>
      <xdr:colOff>2486025</xdr:colOff>
      <xdr:row>28</xdr:row>
      <xdr:rowOff>180974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B7EA73C-B462-4691-9213-4E6FB14FC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69524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19049</xdr:rowOff>
    </xdr:from>
    <xdr:to>
      <xdr:col>2</xdr:col>
      <xdr:colOff>2476500</xdr:colOff>
      <xdr:row>39</xdr:row>
      <xdr:rowOff>180974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6A45C0B-E7EC-45AE-A382-94DC3ED07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9067024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44</xdr:row>
      <xdr:rowOff>19050</xdr:rowOff>
    </xdr:from>
    <xdr:to>
      <xdr:col>3</xdr:col>
      <xdr:colOff>1</xdr:colOff>
      <xdr:row>44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7634D3F2-F141-4414-B341-2B6DC47E8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800195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19050</xdr:rowOff>
    </xdr:from>
    <xdr:to>
      <xdr:col>2</xdr:col>
      <xdr:colOff>2486025</xdr:colOff>
      <xdr:row>54</xdr:row>
      <xdr:rowOff>171450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F0E8F44A-87DE-4518-942B-810ED01FF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19245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28575</xdr:rowOff>
    </xdr:from>
    <xdr:to>
      <xdr:col>2</xdr:col>
      <xdr:colOff>2476500</xdr:colOff>
      <xdr:row>59</xdr:row>
      <xdr:rowOff>161925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BE2A4CAB-8C41-4C4C-8219-42F20FDD6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82886550"/>
          <a:ext cx="4286250" cy="133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28575</xdr:rowOff>
    </xdr:from>
    <xdr:to>
      <xdr:col>2</xdr:col>
      <xdr:colOff>2486025</xdr:colOff>
      <xdr:row>70</xdr:row>
      <xdr:rowOff>1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F6C728C2-08BC-40EB-85F5-0E0CC4442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4791550"/>
          <a:ext cx="4295775" cy="16192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75</xdr:row>
      <xdr:rowOff>28575</xdr:rowOff>
    </xdr:from>
    <xdr:to>
      <xdr:col>2</xdr:col>
      <xdr:colOff>2476501</xdr:colOff>
      <xdr:row>75</xdr:row>
      <xdr:rowOff>180975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3E3B0C21-D638-4160-AA60-3323F5345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859345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9524</xdr:rowOff>
    </xdr:from>
    <xdr:to>
      <xdr:col>2</xdr:col>
      <xdr:colOff>2476500</xdr:colOff>
      <xdr:row>84</xdr:row>
      <xdr:rowOff>171449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DED15116-B0CC-42F9-82D7-D84F6C41A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87687149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19050</xdr:rowOff>
    </xdr:from>
    <xdr:to>
      <xdr:col>2</xdr:col>
      <xdr:colOff>2476501</xdr:colOff>
      <xdr:row>90</xdr:row>
      <xdr:rowOff>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D086E17F-A3C8-4BE7-9115-C779F83A8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886491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19050</xdr:rowOff>
    </xdr:from>
    <xdr:to>
      <xdr:col>2</xdr:col>
      <xdr:colOff>2486025</xdr:colOff>
      <xdr:row>100</xdr:row>
      <xdr:rowOff>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C3DF86CB-2B35-4040-9295-B0646021C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905732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9525</xdr:rowOff>
    </xdr:from>
    <xdr:to>
      <xdr:col>2</xdr:col>
      <xdr:colOff>2486025</xdr:colOff>
      <xdr:row>104</xdr:row>
      <xdr:rowOff>180974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506A544F-D7D9-48BE-B346-30A144BA9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915162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19051</xdr:rowOff>
    </xdr:from>
    <xdr:to>
      <xdr:col>2</xdr:col>
      <xdr:colOff>2486025</xdr:colOff>
      <xdr:row>113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FB4285FA-CBE3-4B5F-B222-ED164AEF8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932592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19050</xdr:rowOff>
    </xdr:from>
    <xdr:to>
      <xdr:col>2</xdr:col>
      <xdr:colOff>2486025</xdr:colOff>
      <xdr:row>119</xdr:row>
      <xdr:rowOff>19049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B4729D18-1694-453F-A375-34E2C8035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94211775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19050</xdr:rowOff>
    </xdr:from>
    <xdr:to>
      <xdr:col>2</xdr:col>
      <xdr:colOff>2486025</xdr:colOff>
      <xdr:row>128</xdr:row>
      <xdr:rowOff>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2D46340D-BABB-4C9E-BA10-0530F59BB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959453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28574</xdr:rowOff>
    </xdr:from>
    <xdr:to>
      <xdr:col>2</xdr:col>
      <xdr:colOff>2466975</xdr:colOff>
      <xdr:row>134</xdr:row>
      <xdr:rowOff>19049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EC262AA2-2B8C-4589-8534-F157C5F3F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7097849"/>
          <a:ext cx="4276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19050</xdr:rowOff>
    </xdr:from>
    <xdr:to>
      <xdr:col>2</xdr:col>
      <xdr:colOff>2486025</xdr:colOff>
      <xdr:row>143</xdr:row>
      <xdr:rowOff>180975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5B866D79-47E8-48E0-AF9B-57C3FF364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989933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9524</xdr:rowOff>
    </xdr:from>
    <xdr:to>
      <xdr:col>2</xdr:col>
      <xdr:colOff>2486025</xdr:colOff>
      <xdr:row>149</xdr:row>
      <xdr:rowOff>182879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D8505633-7756-4230-9C2E-1038E0BD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0012679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158</xdr:row>
      <xdr:rowOff>19050</xdr:rowOff>
    </xdr:from>
    <xdr:to>
      <xdr:col>2</xdr:col>
      <xdr:colOff>2476501</xdr:colOff>
      <xdr:row>158</xdr:row>
      <xdr:rowOff>180975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CA8B831A-4AB2-47C0-A64D-52B41E12C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1018889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19050</xdr:rowOff>
    </xdr:from>
    <xdr:to>
      <xdr:col>2</xdr:col>
      <xdr:colOff>2476500</xdr:colOff>
      <xdr:row>164</xdr:row>
      <xdr:rowOff>182879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EA0A618C-D953-45FD-83EA-78DDA9C3C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0303192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19051</xdr:rowOff>
    </xdr:from>
    <xdr:to>
      <xdr:col>2</xdr:col>
      <xdr:colOff>2486025</xdr:colOff>
      <xdr:row>174</xdr:row>
      <xdr:rowOff>9525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2C95FCF9-EFA3-4F85-A6BE-914BD6DE1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047654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19049</xdr:rowOff>
    </xdr:from>
    <xdr:to>
      <xdr:col>2</xdr:col>
      <xdr:colOff>2486025</xdr:colOff>
      <xdr:row>179</xdr:row>
      <xdr:rowOff>9524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C91A9052-2CF9-4D45-A0FD-A77E5A58B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05717974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187</xdr:row>
      <xdr:rowOff>19050</xdr:rowOff>
    </xdr:from>
    <xdr:to>
      <xdr:col>2</xdr:col>
      <xdr:colOff>2486025</xdr:colOff>
      <xdr:row>188</xdr:row>
      <xdr:rowOff>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A01195A1-2B99-47A8-B826-B4B9EB94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074515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19049</xdr:rowOff>
    </xdr:from>
    <xdr:to>
      <xdr:col>2</xdr:col>
      <xdr:colOff>2486025</xdr:colOff>
      <xdr:row>192</xdr:row>
      <xdr:rowOff>180974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F65AEA4-435A-43A6-8CAE-43F2D5B6E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0840402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28575</xdr:rowOff>
    </xdr:from>
    <xdr:to>
      <xdr:col>2</xdr:col>
      <xdr:colOff>2486025</xdr:colOff>
      <xdr:row>203</xdr:row>
      <xdr:rowOff>0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8FBB2059-5ADE-4FDB-BBE2-8E601526C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103376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19050</xdr:rowOff>
    </xdr:from>
    <xdr:to>
      <xdr:col>2</xdr:col>
      <xdr:colOff>2486025</xdr:colOff>
      <xdr:row>207</xdr:row>
      <xdr:rowOff>171450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786E5B11-7B93-4A91-8F86-4CC74AEBD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112805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28575</xdr:rowOff>
    </xdr:from>
    <xdr:to>
      <xdr:col>3</xdr:col>
      <xdr:colOff>0</xdr:colOff>
      <xdr:row>231</xdr:row>
      <xdr:rowOff>0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1C265350-92DC-4774-96EB-FFE44DE68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156906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216</xdr:row>
      <xdr:rowOff>19050</xdr:rowOff>
    </xdr:from>
    <xdr:to>
      <xdr:col>2</xdr:col>
      <xdr:colOff>2476501</xdr:colOff>
      <xdr:row>217</xdr:row>
      <xdr:rowOff>9525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D2958649-C07C-4ACC-ACE5-5796C5414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1130141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</xdr:row>
      <xdr:rowOff>19050</xdr:rowOff>
    </xdr:from>
    <xdr:to>
      <xdr:col>2</xdr:col>
      <xdr:colOff>2476500</xdr:colOff>
      <xdr:row>261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B3CD115B-D884-4CFF-A737-7014E3E1A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121624725"/>
          <a:ext cx="42862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19050</xdr:rowOff>
    </xdr:from>
    <xdr:to>
      <xdr:col>2</xdr:col>
      <xdr:colOff>2476500</xdr:colOff>
      <xdr:row>272</xdr:row>
      <xdr:rowOff>0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5AD58818-8C9A-457F-9B74-7ECE5E72A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123529725"/>
          <a:ext cx="4286250" cy="1714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9525</xdr:rowOff>
    </xdr:from>
    <xdr:to>
      <xdr:col>3</xdr:col>
      <xdr:colOff>0</xdr:colOff>
      <xdr:row>7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ABFE01F9-711B-400C-A7F0-4F3B5D15D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750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</xdr:row>
      <xdr:rowOff>19050</xdr:rowOff>
    </xdr:from>
    <xdr:to>
      <xdr:col>2</xdr:col>
      <xdr:colOff>2438401</xdr:colOff>
      <xdr:row>18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6A101FB-EA05-4C00-8B43-549F6CD1D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4311550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19050</xdr:rowOff>
    </xdr:from>
    <xdr:to>
      <xdr:col>2</xdr:col>
      <xdr:colOff>2447925</xdr:colOff>
      <xdr:row>27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7E370BE6-99A4-478D-8E22-07BC8BCC0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603557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2</xdr:col>
      <xdr:colOff>2447925</xdr:colOff>
      <xdr:row>37</xdr:row>
      <xdr:rowOff>19049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E66488B-D6B1-42CC-BFC5-058CC8C14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940575"/>
          <a:ext cx="42576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3</xdr:col>
      <xdr:colOff>9525</xdr:colOff>
      <xdr:row>47</xdr:row>
      <xdr:rowOff>9525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29E74EF-4032-421B-BFF8-2D05FB9CE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845575"/>
          <a:ext cx="4276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56</xdr:row>
      <xdr:rowOff>19051</xdr:rowOff>
    </xdr:from>
    <xdr:to>
      <xdr:col>2</xdr:col>
      <xdr:colOff>2438401</xdr:colOff>
      <xdr:row>56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1DE4993-B1D9-4EB8-959C-E9A4E8557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61779151"/>
          <a:ext cx="42481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2</xdr:col>
      <xdr:colOff>2447925</xdr:colOff>
      <xdr:row>65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81111B1-6F14-437E-A8EC-DA43E268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3503175"/>
          <a:ext cx="42576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19051</xdr:rowOff>
    </xdr:from>
    <xdr:to>
      <xdr:col>2</xdr:col>
      <xdr:colOff>2447925</xdr:colOff>
      <xdr:row>76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ECE44F0-D45D-4C59-9E36-EF2F9A426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5608201"/>
          <a:ext cx="4257675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28574</xdr:rowOff>
    </xdr:from>
    <xdr:to>
      <xdr:col>2</xdr:col>
      <xdr:colOff>2447925</xdr:colOff>
      <xdr:row>85</xdr:row>
      <xdr:rowOff>182879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74F1407-463E-40A1-B103-795869FAB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7351274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19049</xdr:rowOff>
    </xdr:from>
    <xdr:to>
      <xdr:col>2</xdr:col>
      <xdr:colOff>2447925</xdr:colOff>
      <xdr:row>95</xdr:row>
      <xdr:rowOff>168322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436B318-3D5E-4C9E-95BC-EAA3C99D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9246749"/>
          <a:ext cx="4257675" cy="149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19050</xdr:rowOff>
    </xdr:from>
    <xdr:to>
      <xdr:col>3</xdr:col>
      <xdr:colOff>0</xdr:colOff>
      <xdr:row>107</xdr:row>
      <xdr:rowOff>19049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2D3A317-5F77-4E12-B82B-CF136A499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1370825"/>
          <a:ext cx="42672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115</xdr:row>
      <xdr:rowOff>19050</xdr:rowOff>
    </xdr:from>
    <xdr:to>
      <xdr:col>2</xdr:col>
      <xdr:colOff>2438401</xdr:colOff>
      <xdr:row>116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3987EBF3-3B81-4760-BACB-797D1B9DA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73085325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28576</xdr:rowOff>
    </xdr:from>
    <xdr:to>
      <xdr:col>2</xdr:col>
      <xdr:colOff>2447925</xdr:colOff>
      <xdr:row>126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4BC87C7A-A9DF-4F80-8EDC-5DD7CDC56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5009376"/>
          <a:ext cx="42576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19050</xdr:rowOff>
    </xdr:from>
    <xdr:to>
      <xdr:col>2</xdr:col>
      <xdr:colOff>2447925</xdr:colOff>
      <xdr:row>135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676ADB8D-5FAE-4259-8B74-2CF1147BA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672387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144</xdr:row>
      <xdr:rowOff>19050</xdr:rowOff>
    </xdr:from>
    <xdr:to>
      <xdr:col>2</xdr:col>
      <xdr:colOff>2438401</xdr:colOff>
      <xdr:row>144</xdr:row>
      <xdr:rowOff>159890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A6797D6D-6848-4572-8C35-AF1A79775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78638400"/>
          <a:ext cx="4248150" cy="140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28575</xdr:rowOff>
    </xdr:from>
    <xdr:to>
      <xdr:col>2</xdr:col>
      <xdr:colOff>2447925</xdr:colOff>
      <xdr:row>155</xdr:row>
      <xdr:rowOff>9524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38059D6-3CD7-4067-B249-F7864403F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8055292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19050</xdr:rowOff>
    </xdr:from>
    <xdr:to>
      <xdr:col>2</xdr:col>
      <xdr:colOff>2447925</xdr:colOff>
      <xdr:row>182</xdr:row>
      <xdr:rowOff>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B3F1FFF1-53A3-44A6-8CA8-C79DE2AFD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5705950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19050</xdr:rowOff>
    </xdr:from>
    <xdr:to>
      <xdr:col>2</xdr:col>
      <xdr:colOff>2447925</xdr:colOff>
      <xdr:row>193</xdr:row>
      <xdr:rowOff>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4B4DBAD8-93A8-4CBA-A8D6-1AD22AFF8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7810975"/>
          <a:ext cx="4257675" cy="1714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19050</xdr:rowOff>
    </xdr:from>
    <xdr:to>
      <xdr:col>3</xdr:col>
      <xdr:colOff>9525</xdr:colOff>
      <xdr:row>12</xdr:row>
      <xdr:rowOff>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F68EED4-8596-48FE-9028-4DEBD520E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341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19051</xdr:rowOff>
    </xdr:from>
    <xdr:to>
      <xdr:col>2</xdr:col>
      <xdr:colOff>2486025</xdr:colOff>
      <xdr:row>26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82E1EBBC-2E31-4D13-86F7-9F8AF11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0011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28574</xdr:rowOff>
    </xdr:from>
    <xdr:to>
      <xdr:col>3</xdr:col>
      <xdr:colOff>0</xdr:colOff>
      <xdr:row>41</xdr:row>
      <xdr:rowOff>38099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86B585F-4C62-4367-8AFB-4F1036723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96674"/>
          <a:ext cx="4305300" cy="200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67</xdr:row>
      <xdr:rowOff>19050</xdr:rowOff>
    </xdr:from>
    <xdr:to>
      <xdr:col>2</xdr:col>
      <xdr:colOff>2476501</xdr:colOff>
      <xdr:row>68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767D6A7-AA0A-4EEE-8FF8-DCB15D97A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9303067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9525</xdr:rowOff>
    </xdr:from>
    <xdr:to>
      <xdr:col>2</xdr:col>
      <xdr:colOff>2476500</xdr:colOff>
      <xdr:row>79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3B98FE9-74DB-4016-B8E8-67230628D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3262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97</xdr:row>
      <xdr:rowOff>19050</xdr:rowOff>
    </xdr:from>
    <xdr:to>
      <xdr:col>2</xdr:col>
      <xdr:colOff>2476501</xdr:colOff>
      <xdr:row>98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7631BD12-CE4D-48B4-AA1E-C23F222EF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987647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19050</xdr:rowOff>
    </xdr:from>
    <xdr:to>
      <xdr:col>2</xdr:col>
      <xdr:colOff>2486025</xdr:colOff>
      <xdr:row>114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C0DB5C5F-FC69-4703-9E7E-F24400459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18317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133</xdr:row>
      <xdr:rowOff>9526</xdr:rowOff>
    </xdr:from>
    <xdr:to>
      <xdr:col>2</xdr:col>
      <xdr:colOff>2476501</xdr:colOff>
      <xdr:row>134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1401E8B8-27AE-4C19-8885-B3553FF4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05632251"/>
          <a:ext cx="4286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19050</xdr:rowOff>
    </xdr:from>
    <xdr:to>
      <xdr:col>2</xdr:col>
      <xdr:colOff>2486025</xdr:colOff>
      <xdr:row>166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D55231DB-C6DB-4DBA-A427-99D464640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17568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19050</xdr:rowOff>
    </xdr:from>
    <xdr:to>
      <xdr:col>2</xdr:col>
      <xdr:colOff>2486025</xdr:colOff>
      <xdr:row>182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83556CDC-FF17-4611-8E77-B16F61090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48143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200</xdr:row>
      <xdr:rowOff>19050</xdr:rowOff>
    </xdr:from>
    <xdr:to>
      <xdr:col>2</xdr:col>
      <xdr:colOff>2486025</xdr:colOff>
      <xdr:row>200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E1DD34F1-AD40-45B0-871F-F1B10FE9A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184338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19050</xdr:rowOff>
    </xdr:from>
    <xdr:to>
      <xdr:col>2</xdr:col>
      <xdr:colOff>2466975</xdr:colOff>
      <xdr:row>220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7A30C6C-9DE7-4413-8D89-0AAC17429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22262900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236</xdr:row>
      <xdr:rowOff>19051</xdr:rowOff>
    </xdr:from>
    <xdr:to>
      <xdr:col>3</xdr:col>
      <xdr:colOff>1</xdr:colOff>
      <xdr:row>237</xdr:row>
      <xdr:rowOff>9525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B6C2A84-58B7-448B-8291-41FCB0BC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125310901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273</xdr:row>
      <xdr:rowOff>19050</xdr:rowOff>
    </xdr:from>
    <xdr:to>
      <xdr:col>2</xdr:col>
      <xdr:colOff>2486025</xdr:colOff>
      <xdr:row>273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91C95813-BF53-4D08-81F3-12ECCC931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323879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290</xdr:row>
      <xdr:rowOff>19050</xdr:rowOff>
    </xdr:from>
    <xdr:to>
      <xdr:col>2</xdr:col>
      <xdr:colOff>2486025</xdr:colOff>
      <xdr:row>290</xdr:row>
      <xdr:rowOff>182879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52B6D95-E0F0-403A-AE09-250C8DA9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356264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9525</xdr:rowOff>
    </xdr:from>
    <xdr:to>
      <xdr:col>2</xdr:col>
      <xdr:colOff>2476500</xdr:colOff>
      <xdr:row>305</xdr:row>
      <xdr:rowOff>180974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55671BA4-F8B5-41AE-9E9C-94995F61E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38483975"/>
          <a:ext cx="4286250" cy="1714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2447925</xdr:colOff>
      <xdr:row>7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854632A-97BE-417F-9183-1FE85C312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653700"/>
          <a:ext cx="42576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19050</xdr:rowOff>
    </xdr:from>
    <xdr:to>
      <xdr:col>3</xdr:col>
      <xdr:colOff>1</xdr:colOff>
      <xdr:row>17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77AA438-D6A1-4EDF-96CD-F40F1D9FF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0377725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28575</xdr:rowOff>
    </xdr:from>
    <xdr:to>
      <xdr:col>2</xdr:col>
      <xdr:colOff>2447925</xdr:colOff>
      <xdr:row>26</xdr:row>
      <xdr:rowOff>9524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0908145-A25C-46C9-BDF2-598C815DE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301775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19050</xdr:rowOff>
    </xdr:from>
    <xdr:to>
      <xdr:col>2</xdr:col>
      <xdr:colOff>2447925</xdr:colOff>
      <xdr:row>36</xdr:row>
      <xdr:rowOff>19049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9A4AEF06-15ED-488A-BED6-0B01B4AB2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4197250"/>
          <a:ext cx="42576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28575</xdr:rowOff>
    </xdr:from>
    <xdr:to>
      <xdr:col>2</xdr:col>
      <xdr:colOff>2438400</xdr:colOff>
      <xdr:row>45</xdr:row>
      <xdr:rowOff>19050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BE81317E-6DCE-4D4A-985D-09380168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5921275"/>
          <a:ext cx="42481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54</xdr:row>
      <xdr:rowOff>28575</xdr:rowOff>
    </xdr:from>
    <xdr:to>
      <xdr:col>2</xdr:col>
      <xdr:colOff>2438401</xdr:colOff>
      <xdr:row>54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389636F8-26CF-4ADB-A6EB-AA171DC04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57854850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</xdr:rowOff>
    </xdr:from>
    <xdr:to>
      <xdr:col>3</xdr:col>
      <xdr:colOff>0</xdr:colOff>
      <xdr:row>63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702AE9D3-9572-4ACA-A1A5-7EC8CFF57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956935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19050</xdr:rowOff>
    </xdr:from>
    <xdr:to>
      <xdr:col>2</xdr:col>
      <xdr:colOff>2447925</xdr:colOff>
      <xdr:row>72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B927C0A-55A0-45AB-B072-DD1EC5932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1293375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19050</xdr:rowOff>
    </xdr:from>
    <xdr:to>
      <xdr:col>2</xdr:col>
      <xdr:colOff>2447925</xdr:colOff>
      <xdr:row>82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4C71755-3854-4555-AA8E-B60A9A8E2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3207900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19050</xdr:rowOff>
    </xdr:from>
    <xdr:to>
      <xdr:col>3</xdr:col>
      <xdr:colOff>9525</xdr:colOff>
      <xdr:row>92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F3FF632-95BE-43CE-919C-76E987584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49224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9526</xdr:rowOff>
    </xdr:from>
    <xdr:to>
      <xdr:col>2</xdr:col>
      <xdr:colOff>2447925</xdr:colOff>
      <xdr:row>102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5C969FF1-B6E4-41E6-8727-C422B5D3D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6846451"/>
          <a:ext cx="42576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19050</xdr:rowOff>
    </xdr:from>
    <xdr:to>
      <xdr:col>2</xdr:col>
      <xdr:colOff>2447925</xdr:colOff>
      <xdr:row>111</xdr:row>
      <xdr:rowOff>171449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6A6C7F4A-2F36-4BD2-9C38-9A860C224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8760975"/>
          <a:ext cx="42576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28575</xdr:rowOff>
    </xdr:from>
    <xdr:to>
      <xdr:col>2</xdr:col>
      <xdr:colOff>2447925</xdr:colOff>
      <xdr:row>120</xdr:row>
      <xdr:rowOff>180974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7E538BA-0B8D-4C22-9607-F1BDF259F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0494525"/>
          <a:ext cx="42576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129</xdr:row>
      <xdr:rowOff>19050</xdr:rowOff>
    </xdr:from>
    <xdr:to>
      <xdr:col>2</xdr:col>
      <xdr:colOff>2438401</xdr:colOff>
      <xdr:row>129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90117892-B898-4B6C-BEB1-CF129AEEE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72209025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139</xdr:row>
      <xdr:rowOff>19050</xdr:rowOff>
    </xdr:from>
    <xdr:to>
      <xdr:col>2</xdr:col>
      <xdr:colOff>2447925</xdr:colOff>
      <xdr:row>139</xdr:row>
      <xdr:rowOff>182879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F106B4BF-EDAB-4571-B5C7-64FE275EA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4123550"/>
          <a:ext cx="42576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19050</xdr:rowOff>
    </xdr:from>
    <xdr:to>
      <xdr:col>2</xdr:col>
      <xdr:colOff>2447925</xdr:colOff>
      <xdr:row>150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83D2C64-B2A6-4654-89B9-60B52F2CC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6028550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9525</xdr:rowOff>
    </xdr:from>
    <xdr:to>
      <xdr:col>2</xdr:col>
      <xdr:colOff>2438400</xdr:colOff>
      <xdr:row>175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9571AE5-4E12-4AE5-BBE0-EC0542FBF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0991075"/>
          <a:ext cx="42481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19049</xdr:rowOff>
    </xdr:from>
    <xdr:to>
      <xdr:col>2</xdr:col>
      <xdr:colOff>2447925</xdr:colOff>
      <xdr:row>184</xdr:row>
      <xdr:rowOff>180974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9CE8C222-A103-4509-83E0-2F8EACB21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2724624"/>
          <a:ext cx="4257675" cy="1619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2457449</xdr:colOff>
      <xdr:row>7</xdr:row>
      <xdr:rowOff>181701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A613DF5-7FE7-4C0C-AF00-ECADFD393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758725"/>
          <a:ext cx="4267199" cy="1626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19049</xdr:rowOff>
    </xdr:from>
    <xdr:to>
      <xdr:col>3</xdr:col>
      <xdr:colOff>0</xdr:colOff>
      <xdr:row>16</xdr:row>
      <xdr:rowOff>180974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AFED497-1B46-4DA2-8276-4749E40E9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492274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</xdr:rowOff>
    </xdr:from>
    <xdr:to>
      <xdr:col>2</xdr:col>
      <xdr:colOff>2428875</xdr:colOff>
      <xdr:row>25</xdr:row>
      <xdr:rowOff>182879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3AE3199-D009-4756-8FDD-AB220ED88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4397275"/>
          <a:ext cx="42386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28575</xdr:rowOff>
    </xdr:from>
    <xdr:to>
      <xdr:col>3</xdr:col>
      <xdr:colOff>9525</xdr:colOff>
      <xdr:row>34</xdr:row>
      <xdr:rowOff>172731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823AE5B-23CD-44CD-89FC-9CE43C553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6121300"/>
          <a:ext cx="4286250" cy="1441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3</xdr:col>
      <xdr:colOff>0</xdr:colOff>
      <xdr:row>46</xdr:row>
      <xdr:rowOff>19050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CF54773-7543-461D-9A2D-5954743E2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8207275"/>
          <a:ext cx="427672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55</xdr:row>
      <xdr:rowOff>19050</xdr:rowOff>
    </xdr:from>
    <xdr:to>
      <xdr:col>2</xdr:col>
      <xdr:colOff>2457451</xdr:colOff>
      <xdr:row>56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6F07F523-A48C-494D-A754-F198245AC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6014085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19050</xdr:rowOff>
    </xdr:from>
    <xdr:to>
      <xdr:col>3</xdr:col>
      <xdr:colOff>0</xdr:colOff>
      <xdr:row>65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EED83810-E633-44C6-9372-E02E9BF4D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0553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19051</xdr:rowOff>
    </xdr:from>
    <xdr:to>
      <xdr:col>3</xdr:col>
      <xdr:colOff>0</xdr:colOff>
      <xdr:row>75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BE23838-7973-4994-96E3-791D58132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3969901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19050</xdr:rowOff>
    </xdr:from>
    <xdr:to>
      <xdr:col>2</xdr:col>
      <xdr:colOff>2438400</xdr:colOff>
      <xdr:row>85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5DEBDA43-3A68-4FA9-B7B2-3D1A0244F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5903475"/>
          <a:ext cx="42481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95</xdr:row>
      <xdr:rowOff>19050</xdr:rowOff>
    </xdr:from>
    <xdr:to>
      <xdr:col>2</xdr:col>
      <xdr:colOff>2457451</xdr:colOff>
      <xdr:row>95</xdr:row>
      <xdr:rowOff>171449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1E30F360-0DB5-4EFD-A1D7-19841051A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7808475"/>
          <a:ext cx="42672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19050</xdr:rowOff>
    </xdr:from>
    <xdr:to>
      <xdr:col>2</xdr:col>
      <xdr:colOff>2457450</xdr:colOff>
      <xdr:row>107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E0AB25D8-489A-47DD-ABB7-DAB54F66D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991350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116</xdr:row>
      <xdr:rowOff>19050</xdr:rowOff>
    </xdr:from>
    <xdr:to>
      <xdr:col>2</xdr:col>
      <xdr:colOff>2457451</xdr:colOff>
      <xdr:row>117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A9D67950-4655-4B34-93D3-F1B2DE0FB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7181850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19050</xdr:rowOff>
    </xdr:from>
    <xdr:to>
      <xdr:col>2</xdr:col>
      <xdr:colOff>2447925</xdr:colOff>
      <xdr:row>126</xdr:row>
      <xdr:rowOff>180975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93D0EF82-7276-4272-A20F-FEC409827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3733025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19049</xdr:rowOff>
    </xdr:from>
    <xdr:to>
      <xdr:col>2</xdr:col>
      <xdr:colOff>2447925</xdr:colOff>
      <xdr:row>137</xdr:row>
      <xdr:rowOff>9524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E3EE5C03-232C-4D1A-9234-0A576C55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5647549"/>
          <a:ext cx="42576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9525</xdr:rowOff>
    </xdr:from>
    <xdr:to>
      <xdr:col>3</xdr:col>
      <xdr:colOff>0</xdr:colOff>
      <xdr:row>146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A7211BA-D011-4E81-A703-0E4A65DE4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7362050"/>
          <a:ext cx="42767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19050</xdr:rowOff>
    </xdr:from>
    <xdr:to>
      <xdr:col>2</xdr:col>
      <xdr:colOff>2447925</xdr:colOff>
      <xdr:row>157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7722D3AB-9D16-417D-8369-D715E283F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9467075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183</xdr:row>
      <xdr:rowOff>19050</xdr:rowOff>
    </xdr:from>
    <xdr:to>
      <xdr:col>2</xdr:col>
      <xdr:colOff>2438401</xdr:colOff>
      <xdr:row>183</xdr:row>
      <xdr:rowOff>182879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3C7B978D-A3F9-431D-961D-B88EC6083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84629625"/>
          <a:ext cx="42481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19050</xdr:rowOff>
    </xdr:from>
    <xdr:to>
      <xdr:col>2</xdr:col>
      <xdr:colOff>2457450</xdr:colOff>
      <xdr:row>194</xdr:row>
      <xdr:rowOff>182879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E9AE0EE2-DF87-412A-A6B1-BD91628F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6734650"/>
          <a:ext cx="4267200" cy="1714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19051</xdr:rowOff>
    </xdr:from>
    <xdr:to>
      <xdr:col>2</xdr:col>
      <xdr:colOff>2486025</xdr:colOff>
      <xdr:row>10</xdr:row>
      <xdr:rowOff>9525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3E33380-5166-4061-BCAF-98BC85AA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8561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2</xdr:col>
      <xdr:colOff>2476500</xdr:colOff>
      <xdr:row>21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B4D92125-3239-4911-9772-F7012FC74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7611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19051</xdr:rowOff>
    </xdr:from>
    <xdr:to>
      <xdr:col>2</xdr:col>
      <xdr:colOff>2486025</xdr:colOff>
      <xdr:row>33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B916C46-9E10-47F7-BB18-E757E7D54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066151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59</xdr:row>
      <xdr:rowOff>19049</xdr:rowOff>
    </xdr:from>
    <xdr:to>
      <xdr:col>2</xdr:col>
      <xdr:colOff>2476501</xdr:colOff>
      <xdr:row>59</xdr:row>
      <xdr:rowOff>171450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4158C8F-1164-4FDF-9435-1F689F367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77419199"/>
          <a:ext cx="4286250" cy="1524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28575</xdr:rowOff>
    </xdr:from>
    <xdr:to>
      <xdr:col>2</xdr:col>
      <xdr:colOff>2486025</xdr:colOff>
      <xdr:row>71</xdr:row>
      <xdr:rowOff>9524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51B21E32-99A4-420F-BE18-EF962DBF6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95337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82</xdr:row>
      <xdr:rowOff>19050</xdr:rowOff>
    </xdr:from>
    <xdr:to>
      <xdr:col>3</xdr:col>
      <xdr:colOff>1</xdr:colOff>
      <xdr:row>82</xdr:row>
      <xdr:rowOff>182879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BAF77FF9-62AB-4EFE-B2EE-0012D17AD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8181022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19049</xdr:rowOff>
    </xdr:from>
    <xdr:to>
      <xdr:col>2</xdr:col>
      <xdr:colOff>2486025</xdr:colOff>
      <xdr:row>93</xdr:row>
      <xdr:rowOff>180974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2EEFED28-2310-486C-9B47-1C3DA6DE4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39247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19051</xdr:rowOff>
    </xdr:from>
    <xdr:to>
      <xdr:col>2</xdr:col>
      <xdr:colOff>2486025</xdr:colOff>
      <xdr:row>105</xdr:row>
      <xdr:rowOff>28575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65E47766-A409-4257-B5C4-29E3E8770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86020276"/>
          <a:ext cx="4295775" cy="2000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128</xdr:row>
      <xdr:rowOff>28575</xdr:rowOff>
    </xdr:from>
    <xdr:to>
      <xdr:col>2</xdr:col>
      <xdr:colOff>2476501</xdr:colOff>
      <xdr:row>129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24B62E94-3B9D-42D2-ABE7-CACD8143B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904303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19050</xdr:rowOff>
    </xdr:from>
    <xdr:to>
      <xdr:col>2</xdr:col>
      <xdr:colOff>2476500</xdr:colOff>
      <xdr:row>141</xdr:row>
      <xdr:rowOff>9525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AECA2C9-D66A-4A89-879A-D7FBAD33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928973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152</xdr:row>
      <xdr:rowOff>19051</xdr:rowOff>
    </xdr:from>
    <xdr:to>
      <xdr:col>3</xdr:col>
      <xdr:colOff>1</xdr:colOff>
      <xdr:row>152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B23A84A1-484E-41E0-ABAE-0C45E65B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9518332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153</xdr:row>
      <xdr:rowOff>9526</xdr:rowOff>
    </xdr:from>
    <xdr:to>
      <xdr:col>3</xdr:col>
      <xdr:colOff>0</xdr:colOff>
      <xdr:row>153</xdr:row>
      <xdr:rowOff>190500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B373D684-C2AA-4215-B414-0F7A7CB2C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953928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19050</xdr:rowOff>
    </xdr:from>
    <xdr:to>
      <xdr:col>2</xdr:col>
      <xdr:colOff>2476500</xdr:colOff>
      <xdr:row>170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20B8A0E1-8B8B-4DFC-90C5-523107BDF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986409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19049</xdr:rowOff>
    </xdr:from>
    <xdr:to>
      <xdr:col>2</xdr:col>
      <xdr:colOff>2486025</xdr:colOff>
      <xdr:row>180</xdr:row>
      <xdr:rowOff>180974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640C094-20E3-468E-A8CB-815D6FE28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0054589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224</xdr:row>
      <xdr:rowOff>9525</xdr:rowOff>
    </xdr:from>
    <xdr:to>
      <xdr:col>2</xdr:col>
      <xdr:colOff>2486025</xdr:colOff>
      <xdr:row>224</xdr:row>
      <xdr:rowOff>180974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B08C115-EC5E-425C-A1F5-AAA8779A6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089564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19049</xdr:rowOff>
    </xdr:from>
    <xdr:to>
      <xdr:col>2</xdr:col>
      <xdr:colOff>2486025</xdr:colOff>
      <xdr:row>240</xdr:row>
      <xdr:rowOff>180974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7019B084-180D-4EC8-B629-C0AB2DF0C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12013999"/>
          <a:ext cx="4295775" cy="16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19050</xdr:rowOff>
    </xdr:from>
    <xdr:to>
      <xdr:col>3</xdr:col>
      <xdr:colOff>9525</xdr:colOff>
      <xdr:row>9</xdr:row>
      <xdr:rowOff>182879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CFC37-A912-4C03-B939-B0B9ED2ED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327325"/>
          <a:ext cx="3276600" cy="1638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9524</xdr:rowOff>
    </xdr:from>
    <xdr:to>
      <xdr:col>3</xdr:col>
      <xdr:colOff>0</xdr:colOff>
      <xdr:row>29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6C9249-863D-42DE-9D55-90CE43C4E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9524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19050</xdr:rowOff>
    </xdr:from>
    <xdr:to>
      <xdr:col>2</xdr:col>
      <xdr:colOff>1581150</xdr:colOff>
      <xdr:row>40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7DDFF5-E30E-4D1B-9C78-BC7FDA34B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58100"/>
          <a:ext cx="32385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19049</xdr:rowOff>
    </xdr:from>
    <xdr:to>
      <xdr:col>3</xdr:col>
      <xdr:colOff>0</xdr:colOff>
      <xdr:row>50</xdr:row>
      <xdr:rowOff>180974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1EA07FE-4E88-445A-A312-F4D4B4FF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72624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19050</xdr:rowOff>
    </xdr:from>
    <xdr:to>
      <xdr:col>3</xdr:col>
      <xdr:colOff>0</xdr:colOff>
      <xdr:row>60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B63E247-47AB-4496-9705-120CC792E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496675"/>
          <a:ext cx="32670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19050</xdr:rowOff>
    </xdr:from>
    <xdr:to>
      <xdr:col>3</xdr:col>
      <xdr:colOff>0</xdr:colOff>
      <xdr:row>70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6088025-DA71-475D-843C-4DB1878D4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401675"/>
          <a:ext cx="32670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19050</xdr:rowOff>
    </xdr:from>
    <xdr:to>
      <xdr:col>2</xdr:col>
      <xdr:colOff>1590675</xdr:colOff>
      <xdr:row>82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6407FC6-6666-42C8-BD7F-B5F6F9E83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506700"/>
          <a:ext cx="32480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19051</xdr:rowOff>
    </xdr:from>
    <xdr:to>
      <xdr:col>3</xdr:col>
      <xdr:colOff>19050</xdr:colOff>
      <xdr:row>92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CACC251-A643-4B2D-A865-CFD804C78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421226"/>
          <a:ext cx="32861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28575</xdr:rowOff>
    </xdr:from>
    <xdr:to>
      <xdr:col>2</xdr:col>
      <xdr:colOff>1600200</xdr:colOff>
      <xdr:row>102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6C5FF96-F830-4824-BECE-5B55A45C6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345275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19050</xdr:rowOff>
    </xdr:from>
    <xdr:to>
      <xdr:col>2</xdr:col>
      <xdr:colOff>1600200</xdr:colOff>
      <xdr:row>111</xdr:row>
      <xdr:rowOff>180975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7F23660-01EF-410C-806B-D711578C3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250275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122</xdr:row>
      <xdr:rowOff>19050</xdr:rowOff>
    </xdr:from>
    <xdr:to>
      <xdr:col>2</xdr:col>
      <xdr:colOff>1600201</xdr:colOff>
      <xdr:row>123</xdr:row>
      <xdr:rowOff>9525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359C56D-72EF-4E27-AFC8-4AC3B1CD9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3364825"/>
          <a:ext cx="32575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19050</xdr:rowOff>
    </xdr:from>
    <xdr:to>
      <xdr:col>2</xdr:col>
      <xdr:colOff>1600200</xdr:colOff>
      <xdr:row>132</xdr:row>
      <xdr:rowOff>190499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7A457D8-D762-4487-8A29-AE21959A8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269825"/>
          <a:ext cx="32575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142</xdr:row>
      <xdr:rowOff>28575</xdr:rowOff>
    </xdr:from>
    <xdr:to>
      <xdr:col>3</xdr:col>
      <xdr:colOff>0</xdr:colOff>
      <xdr:row>143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C3BBC4B-1CEB-4B3B-B0AE-8453E441F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7193875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19050</xdr:rowOff>
    </xdr:from>
    <xdr:to>
      <xdr:col>2</xdr:col>
      <xdr:colOff>1581150</xdr:colOff>
      <xdr:row>152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92A805A-E731-4FE8-A4A6-C0DA8ABA2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9098875"/>
          <a:ext cx="32385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19050</xdr:rowOff>
    </xdr:from>
    <xdr:to>
      <xdr:col>3</xdr:col>
      <xdr:colOff>0</xdr:colOff>
      <xdr:row>162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CC7DBDB-1511-403D-83D7-2AB252179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1013400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9526</xdr:rowOff>
    </xdr:from>
    <xdr:to>
      <xdr:col>2</xdr:col>
      <xdr:colOff>1600200</xdr:colOff>
      <xdr:row>173</xdr:row>
      <xdr:rowOff>171450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0E1F42B-B765-4C53-B1DB-5B5C187E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33099376"/>
          <a:ext cx="32575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183</xdr:row>
      <xdr:rowOff>19050</xdr:rowOff>
    </xdr:from>
    <xdr:to>
      <xdr:col>2</xdr:col>
      <xdr:colOff>1600201</xdr:colOff>
      <xdr:row>184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1DC65A54-0E28-4799-89D7-E61D1A0DC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35032950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9525</xdr:rowOff>
    </xdr:from>
    <xdr:to>
      <xdr:col>2</xdr:col>
      <xdr:colOff>1600200</xdr:colOff>
      <xdr:row>194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9EAEAEEC-B762-4E00-A5AA-EE855382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7118925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214</xdr:row>
      <xdr:rowOff>28574</xdr:rowOff>
    </xdr:from>
    <xdr:to>
      <xdr:col>3</xdr:col>
      <xdr:colOff>0</xdr:colOff>
      <xdr:row>214</xdr:row>
      <xdr:rowOff>190499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58AF618-8CA3-41F0-87CE-81322999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9242999"/>
          <a:ext cx="32670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225</xdr:row>
      <xdr:rowOff>9525</xdr:rowOff>
    </xdr:from>
    <xdr:to>
      <xdr:col>2</xdr:col>
      <xdr:colOff>1590675</xdr:colOff>
      <xdr:row>225</xdr:row>
      <xdr:rowOff>180974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A353F46-95DC-4D73-A52D-F96C3ECF6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41328975"/>
          <a:ext cx="32480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19050</xdr:rowOff>
    </xdr:from>
    <xdr:to>
      <xdr:col>2</xdr:col>
      <xdr:colOff>1590675</xdr:colOff>
      <xdr:row>237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BA6E334-5C3C-46E9-AA39-0A2656B08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5167550"/>
          <a:ext cx="32480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247</xdr:row>
      <xdr:rowOff>19050</xdr:rowOff>
    </xdr:from>
    <xdr:to>
      <xdr:col>2</xdr:col>
      <xdr:colOff>1581151</xdr:colOff>
      <xdr:row>248</xdr:row>
      <xdr:rowOff>9525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6CAED76-8A18-49EC-A3C4-A29431732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47272575"/>
          <a:ext cx="32385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257</xdr:row>
      <xdr:rowOff>18602</xdr:rowOff>
    </xdr:from>
    <xdr:to>
      <xdr:col>2</xdr:col>
      <xdr:colOff>1590675</xdr:colOff>
      <xdr:row>257</xdr:row>
      <xdr:rowOff>171449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B06822E1-9578-4504-AD24-F0E91E2F0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49177127"/>
          <a:ext cx="3248024" cy="1528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268</xdr:row>
      <xdr:rowOff>19050</xdr:rowOff>
    </xdr:from>
    <xdr:to>
      <xdr:col>2</xdr:col>
      <xdr:colOff>1600200</xdr:colOff>
      <xdr:row>268</xdr:row>
      <xdr:rowOff>190500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5E7ACF8-F834-4CCA-8B3C-1431BAFA0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1301650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280</xdr:row>
      <xdr:rowOff>19050</xdr:rowOff>
    </xdr:from>
    <xdr:to>
      <xdr:col>3</xdr:col>
      <xdr:colOff>0</xdr:colOff>
      <xdr:row>281</xdr:row>
      <xdr:rowOff>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94FD9BC-CEB2-47E0-9290-497510C7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3397150"/>
          <a:ext cx="32670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290</xdr:row>
      <xdr:rowOff>19050</xdr:rowOff>
    </xdr:from>
    <xdr:to>
      <xdr:col>2</xdr:col>
      <xdr:colOff>1600201</xdr:colOff>
      <xdr:row>290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68CA267D-DE5B-4241-8775-AB5384E55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" y="55321200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300</xdr:row>
      <xdr:rowOff>19050</xdr:rowOff>
    </xdr:from>
    <xdr:to>
      <xdr:col>2</xdr:col>
      <xdr:colOff>1600201</xdr:colOff>
      <xdr:row>301</xdr:row>
      <xdr:rowOff>19050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C9C03DE-774E-4A6E-AED2-4F351EE94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57235725"/>
          <a:ext cx="32575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19051</xdr:rowOff>
    </xdr:from>
    <xdr:to>
      <xdr:col>2</xdr:col>
      <xdr:colOff>1600200</xdr:colOff>
      <xdr:row>310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AA7B5406-B844-430D-A6DA-219493CBE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59340751"/>
          <a:ext cx="32575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320</xdr:row>
      <xdr:rowOff>19050</xdr:rowOff>
    </xdr:from>
    <xdr:to>
      <xdr:col>3</xdr:col>
      <xdr:colOff>9525</xdr:colOff>
      <xdr:row>320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12B2D75-A0C4-491B-BB7F-33E7921EA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61245750"/>
          <a:ext cx="32766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28574</xdr:rowOff>
    </xdr:from>
    <xdr:to>
      <xdr:col>2</xdr:col>
      <xdr:colOff>1609724</xdr:colOff>
      <xdr:row>330</xdr:row>
      <xdr:rowOff>182319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79938153-5CE8-44A2-916B-B537EB3A1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3160274"/>
          <a:ext cx="3267074" cy="15374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340</xdr:row>
      <xdr:rowOff>19050</xdr:rowOff>
    </xdr:from>
    <xdr:to>
      <xdr:col>2</xdr:col>
      <xdr:colOff>1600201</xdr:colOff>
      <xdr:row>340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04EC1E8-8B95-40EE-98CA-21D84B57E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" y="65084325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350</xdr:row>
      <xdr:rowOff>19051</xdr:rowOff>
    </xdr:from>
    <xdr:to>
      <xdr:col>3</xdr:col>
      <xdr:colOff>0</xdr:colOff>
      <xdr:row>351</xdr:row>
      <xdr:rowOff>9525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70F2383A-9F40-4C8F-8873-549CB5B5E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6998851"/>
          <a:ext cx="32670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360</xdr:row>
      <xdr:rowOff>28576</xdr:rowOff>
    </xdr:from>
    <xdr:to>
      <xdr:col>2</xdr:col>
      <xdr:colOff>1590675</xdr:colOff>
      <xdr:row>360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C0DB846-DBAC-4E6B-82C2-AE132607C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8922901"/>
          <a:ext cx="32480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370</xdr:row>
      <xdr:rowOff>19050</xdr:rowOff>
    </xdr:from>
    <xdr:to>
      <xdr:col>3</xdr:col>
      <xdr:colOff>0</xdr:colOff>
      <xdr:row>371</xdr:row>
      <xdr:rowOff>9525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2B94303E-71D1-4E85-B8D9-B6A49A3B7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70827900"/>
          <a:ext cx="32670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380</xdr:row>
      <xdr:rowOff>19050</xdr:rowOff>
    </xdr:from>
    <xdr:to>
      <xdr:col>2</xdr:col>
      <xdr:colOff>1600201</xdr:colOff>
      <xdr:row>381</xdr:row>
      <xdr:rowOff>9525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C9EB26EB-B8A0-4DAD-B23B-83F03F24F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72732900"/>
          <a:ext cx="32575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390</xdr:row>
      <xdr:rowOff>9526</xdr:rowOff>
    </xdr:from>
    <xdr:to>
      <xdr:col>2</xdr:col>
      <xdr:colOff>1590675</xdr:colOff>
      <xdr:row>391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3E5B318D-B795-4C0E-AF00-D43C4797A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4647426"/>
          <a:ext cx="32480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400</xdr:row>
      <xdr:rowOff>19051</xdr:rowOff>
    </xdr:from>
    <xdr:to>
      <xdr:col>2</xdr:col>
      <xdr:colOff>1600200</xdr:colOff>
      <xdr:row>400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689F8849-FF75-47B0-93B7-91B09FA8A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76561951"/>
          <a:ext cx="3257550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410</xdr:row>
      <xdr:rowOff>19050</xdr:rowOff>
    </xdr:from>
    <xdr:to>
      <xdr:col>2</xdr:col>
      <xdr:colOff>1590675</xdr:colOff>
      <xdr:row>411</xdr:row>
      <xdr:rowOff>9525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82AB345-AA98-497F-A96F-98F9D0DBD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8486000"/>
          <a:ext cx="32480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420</xdr:row>
      <xdr:rowOff>19050</xdr:rowOff>
    </xdr:from>
    <xdr:to>
      <xdr:col>2</xdr:col>
      <xdr:colOff>1600201</xdr:colOff>
      <xdr:row>421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360A0912-A1EE-4CE2-B663-2C3FE3C6E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80400525"/>
          <a:ext cx="32575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430</xdr:row>
      <xdr:rowOff>19050</xdr:rowOff>
    </xdr:from>
    <xdr:to>
      <xdr:col>2</xdr:col>
      <xdr:colOff>1600201</xdr:colOff>
      <xdr:row>431</xdr:row>
      <xdr:rowOff>9525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80BAC1A5-3489-45D9-B005-D4CEBDB17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" y="82315050"/>
          <a:ext cx="32575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440</xdr:row>
      <xdr:rowOff>19050</xdr:rowOff>
    </xdr:from>
    <xdr:to>
      <xdr:col>2</xdr:col>
      <xdr:colOff>1600200</xdr:colOff>
      <xdr:row>440</xdr:row>
      <xdr:rowOff>180975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971E7AA-6343-48CD-B836-1DC33DB52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84220050"/>
          <a:ext cx="32575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467</xdr:row>
      <xdr:rowOff>19050</xdr:rowOff>
    </xdr:from>
    <xdr:to>
      <xdr:col>2</xdr:col>
      <xdr:colOff>1581150</xdr:colOff>
      <xdr:row>467</xdr:row>
      <xdr:rowOff>171450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CFAACF28-0FA2-4411-BCC0-4588D273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9382600"/>
          <a:ext cx="32385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477</xdr:row>
      <xdr:rowOff>19050</xdr:rowOff>
    </xdr:from>
    <xdr:to>
      <xdr:col>3</xdr:col>
      <xdr:colOff>0</xdr:colOff>
      <xdr:row>477</xdr:row>
      <xdr:rowOff>171449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F9ED5541-02E8-4990-86A5-4CE710CD1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91297125"/>
          <a:ext cx="3267075" cy="1523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2486025</xdr:colOff>
      <xdr:row>7</xdr:row>
      <xdr:rowOff>169937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2EC89AC2-A8DA-448D-A7A8-A29141ADF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72700"/>
          <a:ext cx="4295775" cy="150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9524</xdr:rowOff>
    </xdr:from>
    <xdr:to>
      <xdr:col>2</xdr:col>
      <xdr:colOff>2466975</xdr:colOff>
      <xdr:row>17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C32162B6-571F-4138-8565-3B619BF4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987199"/>
          <a:ext cx="4276725" cy="18097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2</xdr:col>
      <xdr:colOff>2486025</xdr:colOff>
      <xdr:row>25</xdr:row>
      <xdr:rowOff>181000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DC72AB3-4408-4243-BE8E-172095FEE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51911250"/>
          <a:ext cx="4295774" cy="1695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19050</xdr:rowOff>
    </xdr:from>
    <xdr:to>
      <xdr:col>2</xdr:col>
      <xdr:colOff>2476500</xdr:colOff>
      <xdr:row>34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95D3C2D-6B3F-4AA7-82DB-8AF748DF3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36257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28575</xdr:rowOff>
    </xdr:from>
    <xdr:to>
      <xdr:col>3</xdr:col>
      <xdr:colOff>0</xdr:colOff>
      <xdr:row>44</xdr:row>
      <xdr:rowOff>38100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CFAA7058-2EEA-4921-852B-7D7C0B7DC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5349775"/>
          <a:ext cx="4305300" cy="200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19051</xdr:rowOff>
    </xdr:from>
    <xdr:to>
      <xdr:col>2</xdr:col>
      <xdr:colOff>2486025</xdr:colOff>
      <xdr:row>52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32E51996-6802-4846-B4F6-493B1D58C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70833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2486025</xdr:colOff>
      <xdr:row>62</xdr:row>
      <xdr:rowOff>182879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E6C4C77-100B-4F9B-A2C0-DF59F2F0A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89978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19050</xdr:rowOff>
    </xdr:from>
    <xdr:to>
      <xdr:col>2</xdr:col>
      <xdr:colOff>2486025</xdr:colOff>
      <xdr:row>71</xdr:row>
      <xdr:rowOff>182879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5EDFF2F4-5A60-40EA-86A2-7D8B18A9F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7218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19050</xdr:rowOff>
    </xdr:from>
    <xdr:to>
      <xdr:col>2</xdr:col>
      <xdr:colOff>2486025</xdr:colOff>
      <xdr:row>80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D4D2994-87E7-441D-804C-419E813F1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24459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9525</xdr:rowOff>
    </xdr:from>
    <xdr:to>
      <xdr:col>3</xdr:col>
      <xdr:colOff>847725</xdr:colOff>
      <xdr:row>91</xdr:row>
      <xdr:rowOff>161924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C8E19E8-524C-4F22-A26B-308DA60C1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4360425"/>
          <a:ext cx="5153025" cy="3428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19051</xdr:rowOff>
    </xdr:from>
    <xdr:to>
      <xdr:col>2</xdr:col>
      <xdr:colOff>2476501</xdr:colOff>
      <xdr:row>100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3E416E8B-66A4-4049-B2F1-49E6BB4D8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6084451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19050</xdr:rowOff>
    </xdr:from>
    <xdr:to>
      <xdr:col>2</xdr:col>
      <xdr:colOff>2486025</xdr:colOff>
      <xdr:row>90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45524CC2-A449-4C57-8CA6-CBD37B496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41794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19050</xdr:rowOff>
    </xdr:from>
    <xdr:to>
      <xdr:col>2</xdr:col>
      <xdr:colOff>2486025</xdr:colOff>
      <xdr:row>109</xdr:row>
      <xdr:rowOff>171450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28639040-EF70-4D9D-BF90-E2392CC5D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79989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19050</xdr:rowOff>
    </xdr:from>
    <xdr:to>
      <xdr:col>2</xdr:col>
      <xdr:colOff>2486025</xdr:colOff>
      <xdr:row>119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A83A2411-738D-4D85-A0CE-0DBC72BD9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697230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19050</xdr:rowOff>
    </xdr:from>
    <xdr:to>
      <xdr:col>2</xdr:col>
      <xdr:colOff>2466975</xdr:colOff>
      <xdr:row>127</xdr:row>
      <xdr:rowOff>171450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D0EA2CD1-3C14-4A63-A361-13A319D07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144702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38100</xdr:rowOff>
    </xdr:from>
    <xdr:to>
      <xdr:col>2</xdr:col>
      <xdr:colOff>2476500</xdr:colOff>
      <xdr:row>136</xdr:row>
      <xdr:rowOff>168275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447CB8E9-1B7A-4185-BD32-39CB4883F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3190100"/>
          <a:ext cx="4286250" cy="130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145</xdr:row>
      <xdr:rowOff>19050</xdr:rowOff>
    </xdr:from>
    <xdr:to>
      <xdr:col>2</xdr:col>
      <xdr:colOff>2476501</xdr:colOff>
      <xdr:row>146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19CD9CA2-E8D1-48B4-8502-6BA3CA648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748855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19051</xdr:rowOff>
    </xdr:from>
    <xdr:to>
      <xdr:col>2</xdr:col>
      <xdr:colOff>2486025</xdr:colOff>
      <xdr:row>171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0E1EC2C-D068-4AB1-9E2B-C6D3C3C47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798576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19050</xdr:rowOff>
    </xdr:from>
    <xdr:to>
      <xdr:col>2</xdr:col>
      <xdr:colOff>2486025</xdr:colOff>
      <xdr:row>181</xdr:row>
      <xdr:rowOff>19049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BC8394D5-222F-4D9F-A6CC-F4BFA0B5D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81581625"/>
          <a:ext cx="4295775" cy="1904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28575</xdr:rowOff>
    </xdr:from>
    <xdr:to>
      <xdr:col>2</xdr:col>
      <xdr:colOff>2466975</xdr:colOff>
      <xdr:row>23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E9308BF-A04B-4062-8721-9528A6ECB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65657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</xdr:row>
      <xdr:rowOff>19050</xdr:rowOff>
    </xdr:from>
    <xdr:to>
      <xdr:col>3</xdr:col>
      <xdr:colOff>1</xdr:colOff>
      <xdr:row>38</xdr:row>
      <xdr:rowOff>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09BBE01-A301-4C0D-954C-8C56FEEC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741426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19050</xdr:rowOff>
    </xdr:from>
    <xdr:to>
      <xdr:col>3</xdr:col>
      <xdr:colOff>19050</xdr:colOff>
      <xdr:row>64</xdr:row>
      <xdr:rowOff>9525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27323B87-E6D6-4B2E-B56A-51DD18434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295625"/>
          <a:ext cx="43243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28575</xdr:rowOff>
    </xdr:from>
    <xdr:to>
      <xdr:col>3</xdr:col>
      <xdr:colOff>0</xdr:colOff>
      <xdr:row>75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DED9041-ED99-419B-B255-990222D2B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1600675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104</xdr:row>
      <xdr:rowOff>19051</xdr:rowOff>
    </xdr:from>
    <xdr:to>
      <xdr:col>3</xdr:col>
      <xdr:colOff>1</xdr:colOff>
      <xdr:row>104</xdr:row>
      <xdr:rowOff>180619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F5A293B-FA7E-4E1B-8E77-754104908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87134701"/>
          <a:ext cx="4305300" cy="16156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89</xdr:row>
      <xdr:rowOff>19050</xdr:rowOff>
    </xdr:from>
    <xdr:ext cx="4295775" cy="171450"/>
    <xdr:pic>
      <xdr:nvPicPr>
        <xdr:cNvPr id="29" name="Imagen 28">
          <a:extLst>
            <a:ext uri="{FF2B5EF4-FFF2-40B4-BE49-F238E27FC236}">
              <a16:creationId xmlns:a16="http://schemas.microsoft.com/office/drawing/2014/main" id="{1DA14816-09D8-4E65-A5F9-AE735039F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4277200"/>
          <a:ext cx="4295775" cy="17145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118</xdr:row>
      <xdr:rowOff>9525</xdr:rowOff>
    </xdr:from>
    <xdr:to>
      <xdr:col>2</xdr:col>
      <xdr:colOff>2466975</xdr:colOff>
      <xdr:row>118</xdr:row>
      <xdr:rowOff>180974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2E840DF9-6E8D-4D03-A9D5-E026827FA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9792175"/>
          <a:ext cx="42767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</xdr:rowOff>
    </xdr:from>
    <xdr:to>
      <xdr:col>2</xdr:col>
      <xdr:colOff>2447925</xdr:colOff>
      <xdr:row>119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3BB3B96-87CA-4CE2-ADC6-F3FBDDEFA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89973151"/>
          <a:ext cx="42576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148</xdr:row>
      <xdr:rowOff>19050</xdr:rowOff>
    </xdr:from>
    <xdr:to>
      <xdr:col>2</xdr:col>
      <xdr:colOff>2466975</xdr:colOff>
      <xdr:row>149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8502442-D60B-40CA-902C-1C101FF6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955167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9525</xdr:rowOff>
    </xdr:from>
    <xdr:to>
      <xdr:col>2</xdr:col>
      <xdr:colOff>2486025</xdr:colOff>
      <xdr:row>161</xdr:row>
      <xdr:rowOff>180974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FFC4514-1AF2-4A07-9DB9-A54F5290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98021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19050</xdr:rowOff>
    </xdr:from>
    <xdr:to>
      <xdr:col>2</xdr:col>
      <xdr:colOff>2486025</xdr:colOff>
      <xdr:row>175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51BEE824-110C-4390-8BB5-3207BE5F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069830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188</xdr:row>
      <xdr:rowOff>28575</xdr:rowOff>
    </xdr:from>
    <xdr:to>
      <xdr:col>2</xdr:col>
      <xdr:colOff>2486025</xdr:colOff>
      <xdr:row>188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BE4F445-A716-4C62-AF0C-37FCD786F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032033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28574</xdr:rowOff>
    </xdr:from>
    <xdr:to>
      <xdr:col>3</xdr:col>
      <xdr:colOff>0</xdr:colOff>
      <xdr:row>202</xdr:row>
      <xdr:rowOff>182879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7EB22D2-9E80-462E-B1A1-0A05E346F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05870374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245</xdr:row>
      <xdr:rowOff>28575</xdr:rowOff>
    </xdr:from>
    <xdr:to>
      <xdr:col>2</xdr:col>
      <xdr:colOff>2476501</xdr:colOff>
      <xdr:row>245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62945047-2EE9-4382-A330-3F514B854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1140809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259</xdr:row>
      <xdr:rowOff>19051</xdr:rowOff>
    </xdr:from>
    <xdr:to>
      <xdr:col>2</xdr:col>
      <xdr:colOff>2486025</xdr:colOff>
      <xdr:row>259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33ACAE47-0B97-4A60-81F0-799C8088D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16738401"/>
          <a:ext cx="4295775" cy="16192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19051</xdr:rowOff>
    </xdr:from>
    <xdr:to>
      <xdr:col>2</xdr:col>
      <xdr:colOff>2476500</xdr:colOff>
      <xdr:row>8</xdr:row>
      <xdr:rowOff>179549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73CC9FE-C3E6-43D9-9780-4F84BFC8F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2654201"/>
          <a:ext cx="4286249" cy="1604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2</xdr:col>
      <xdr:colOff>2486025</xdr:colOff>
      <xdr:row>17</xdr:row>
      <xdr:rowOff>182879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FC6ED3B6-C27D-4388-B938-39675AB71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3782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19050</xdr:rowOff>
    </xdr:from>
    <xdr:to>
      <xdr:col>2</xdr:col>
      <xdr:colOff>2486025</xdr:colOff>
      <xdr:row>27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1A2F821-AED3-49AE-89AB-B4158EA7D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62927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28575</xdr:rowOff>
    </xdr:from>
    <xdr:to>
      <xdr:col>2</xdr:col>
      <xdr:colOff>2486025</xdr:colOff>
      <xdr:row>37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B25B2DF1-7199-469F-8421-31DC2B8D0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80167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19050</xdr:rowOff>
    </xdr:from>
    <xdr:to>
      <xdr:col>2</xdr:col>
      <xdr:colOff>2486025</xdr:colOff>
      <xdr:row>46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BECE1DC1-1CF5-4AA1-959D-14B699BF3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72175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28575</xdr:rowOff>
    </xdr:from>
    <xdr:to>
      <xdr:col>2</xdr:col>
      <xdr:colOff>2486025</xdr:colOff>
      <xdr:row>55</xdr:row>
      <xdr:rowOff>19050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7C69D097-98DE-4BA9-949B-8205B3249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147435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19049</xdr:rowOff>
    </xdr:from>
    <xdr:to>
      <xdr:col>2</xdr:col>
      <xdr:colOff>2486025</xdr:colOff>
      <xdr:row>64</xdr:row>
      <xdr:rowOff>9524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7217A63-53C4-4522-A5BD-DDDA66B39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318884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19050</xdr:rowOff>
    </xdr:from>
    <xdr:to>
      <xdr:col>2</xdr:col>
      <xdr:colOff>2476500</xdr:colOff>
      <xdr:row>74</xdr:row>
      <xdr:rowOff>171450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F70C6142-23F2-439C-86BF-14EF762E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51033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2</xdr:col>
      <xdr:colOff>2476500</xdr:colOff>
      <xdr:row>92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A32E8EB-90F2-4B29-B33A-2A4B2277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87228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19050</xdr:rowOff>
    </xdr:from>
    <xdr:to>
      <xdr:col>2</xdr:col>
      <xdr:colOff>2486025</xdr:colOff>
      <xdr:row>102</xdr:row>
      <xdr:rowOff>171450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CACCE83B-A470-47C2-AE15-658ECFD1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064692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111</xdr:row>
      <xdr:rowOff>19050</xdr:rowOff>
    </xdr:from>
    <xdr:to>
      <xdr:col>2</xdr:col>
      <xdr:colOff>2476501</xdr:colOff>
      <xdr:row>111</xdr:row>
      <xdr:rowOff>171450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0387C21-A971-4DEA-9937-D515B909E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723709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19050</xdr:rowOff>
    </xdr:from>
    <xdr:to>
      <xdr:col>2</xdr:col>
      <xdr:colOff>2476500</xdr:colOff>
      <xdr:row>120</xdr:row>
      <xdr:rowOff>171450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943E2818-A52E-4BAC-8999-683C82F11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409497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19050</xdr:rowOff>
    </xdr:from>
    <xdr:to>
      <xdr:col>2</xdr:col>
      <xdr:colOff>2486025</xdr:colOff>
      <xdr:row>131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30701C73-6E60-42EC-BAC2-EFADA0BD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60095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9525</xdr:rowOff>
    </xdr:from>
    <xdr:to>
      <xdr:col>2</xdr:col>
      <xdr:colOff>2476500</xdr:colOff>
      <xdr:row>141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B2F04E9-D1D9-4016-9C9A-A803D2716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79145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168</xdr:row>
      <xdr:rowOff>28575</xdr:rowOff>
    </xdr:from>
    <xdr:to>
      <xdr:col>3</xdr:col>
      <xdr:colOff>9525</xdr:colOff>
      <xdr:row>169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9F60E7C5-8062-4B1A-BA4B-C5A2D77AC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83267550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19050</xdr:rowOff>
    </xdr:from>
    <xdr:to>
      <xdr:col>2</xdr:col>
      <xdr:colOff>2466975</xdr:colOff>
      <xdr:row>178</xdr:row>
      <xdr:rowOff>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CED551D2-40FD-4376-BF5E-B9064A245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84991575"/>
          <a:ext cx="4276725" cy="1714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19050</xdr:rowOff>
    </xdr:from>
    <xdr:to>
      <xdr:col>3</xdr:col>
      <xdr:colOff>1</xdr:colOff>
      <xdr:row>8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AFC9331D-A6A2-46E5-8C4C-48E515554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19982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2</xdr:col>
      <xdr:colOff>2486025</xdr:colOff>
      <xdr:row>20</xdr:row>
      <xdr:rowOff>171449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A0CE477E-9305-4827-BFC1-D4E7750CF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0937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28575</xdr:rowOff>
    </xdr:from>
    <xdr:to>
      <xdr:col>2</xdr:col>
      <xdr:colOff>2476501</xdr:colOff>
      <xdr:row>32</xdr:row>
      <xdr:rowOff>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95FEAB82-8034-418E-9745-673351C6D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60273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19050</xdr:rowOff>
    </xdr:from>
    <xdr:to>
      <xdr:col>3</xdr:col>
      <xdr:colOff>0</xdr:colOff>
      <xdr:row>43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BD810EF-D4BB-4587-BC85-19442B73C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30377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9525</xdr:rowOff>
    </xdr:from>
    <xdr:to>
      <xdr:col>2</xdr:col>
      <xdr:colOff>2486025</xdr:colOff>
      <xdr:row>56</xdr:row>
      <xdr:rowOff>180974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E15000C-8442-4625-9CCA-8CB26B4A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1708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57</xdr:row>
      <xdr:rowOff>194433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AAC04C1-92AE-4A3D-BC0E-0DD36A54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71389875"/>
          <a:ext cx="4305300" cy="1753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9524</xdr:rowOff>
    </xdr:from>
    <xdr:to>
      <xdr:col>2</xdr:col>
      <xdr:colOff>2486025</xdr:colOff>
      <xdr:row>70</xdr:row>
      <xdr:rowOff>182879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C794D6C9-B1A1-4925-AA71-DFC54EFB7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385684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19050</xdr:rowOff>
    </xdr:from>
    <xdr:to>
      <xdr:col>2</xdr:col>
      <xdr:colOff>2486025</xdr:colOff>
      <xdr:row>81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BA4E322-F12F-46F9-AB78-8DA6E76A1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759618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19051</xdr:rowOff>
    </xdr:from>
    <xdr:to>
      <xdr:col>2</xdr:col>
      <xdr:colOff>2486025</xdr:colOff>
      <xdr:row>94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75FE909-81DF-490B-8805-BA07D18F2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84669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105</xdr:row>
      <xdr:rowOff>9525</xdr:rowOff>
    </xdr:from>
    <xdr:to>
      <xdr:col>3</xdr:col>
      <xdr:colOff>1</xdr:colOff>
      <xdr:row>106</xdr:row>
      <xdr:rowOff>9524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50E43C72-04CC-4874-8831-74E2C9C59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8055292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19050</xdr:rowOff>
    </xdr:from>
    <xdr:to>
      <xdr:col>2</xdr:col>
      <xdr:colOff>2486025</xdr:colOff>
      <xdr:row>121</xdr:row>
      <xdr:rowOff>182879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45C57AE-BF4C-49F5-83CC-4CAA0C0E7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836104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135</xdr:row>
      <xdr:rowOff>19050</xdr:rowOff>
    </xdr:from>
    <xdr:to>
      <xdr:col>3</xdr:col>
      <xdr:colOff>1</xdr:colOff>
      <xdr:row>135</xdr:row>
      <xdr:rowOff>182879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0FE1735-49E8-40A5-B960-1090DA6B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8629650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19051</xdr:rowOff>
    </xdr:from>
    <xdr:to>
      <xdr:col>2</xdr:col>
      <xdr:colOff>2486025</xdr:colOff>
      <xdr:row>146</xdr:row>
      <xdr:rowOff>180975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C7B4D6DA-8254-4B91-8AC8-C3129A58F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884110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19051</xdr:rowOff>
    </xdr:from>
    <xdr:to>
      <xdr:col>2</xdr:col>
      <xdr:colOff>2486025</xdr:colOff>
      <xdr:row>158</xdr:row>
      <xdr:rowOff>1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FCAEAD67-11F7-41A2-918E-909AC996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90506551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167</xdr:row>
      <xdr:rowOff>19050</xdr:rowOff>
    </xdr:from>
    <xdr:to>
      <xdr:col>2</xdr:col>
      <xdr:colOff>2486025</xdr:colOff>
      <xdr:row>168</xdr:row>
      <xdr:rowOff>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81704F1-84D6-411E-BF45-934CC42D1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924306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19050</xdr:rowOff>
    </xdr:from>
    <xdr:to>
      <xdr:col>3</xdr:col>
      <xdr:colOff>28575</xdr:colOff>
      <xdr:row>180</xdr:row>
      <xdr:rowOff>171450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308CCC0-DF7C-4C71-A9F6-C3F33527D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94907100"/>
          <a:ext cx="43338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9525</xdr:rowOff>
    </xdr:from>
    <xdr:to>
      <xdr:col>2</xdr:col>
      <xdr:colOff>2466975</xdr:colOff>
      <xdr:row>190</xdr:row>
      <xdr:rowOff>19050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DD94242D-0A8D-4F8F-BAE8-7D03A57FD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96612075"/>
          <a:ext cx="4276725" cy="200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220</xdr:row>
      <xdr:rowOff>19050</xdr:rowOff>
    </xdr:from>
    <xdr:to>
      <xdr:col>2</xdr:col>
      <xdr:colOff>2476501</xdr:colOff>
      <xdr:row>221</xdr:row>
      <xdr:rowOff>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2F9E10DE-6828-42F1-A96D-16C96383E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1025461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221</xdr:row>
      <xdr:rowOff>9526</xdr:rowOff>
    </xdr:from>
    <xdr:to>
      <xdr:col>3</xdr:col>
      <xdr:colOff>9525</xdr:colOff>
      <xdr:row>222</xdr:row>
      <xdr:rowOff>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0A88A979-D59D-4521-B6BF-54B0792F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02746176"/>
          <a:ext cx="43148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234</xdr:row>
      <xdr:rowOff>19050</xdr:rowOff>
    </xdr:from>
    <xdr:to>
      <xdr:col>2</xdr:col>
      <xdr:colOff>2476501</xdr:colOff>
      <xdr:row>234</xdr:row>
      <xdr:rowOff>180975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C5F9F9D-CFFE-4E83-930C-4EA267F11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" y="1052322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235</xdr:row>
      <xdr:rowOff>9525</xdr:rowOff>
    </xdr:from>
    <xdr:to>
      <xdr:col>2</xdr:col>
      <xdr:colOff>2476500</xdr:colOff>
      <xdr:row>235</xdr:row>
      <xdr:rowOff>180974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3DF8D35-2E95-4A67-BFFA-3134CCC84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05413175"/>
          <a:ext cx="4286250" cy="17144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19050</xdr:rowOff>
    </xdr:from>
    <xdr:to>
      <xdr:col>2</xdr:col>
      <xdr:colOff>2486025</xdr:colOff>
      <xdr:row>7</xdr:row>
      <xdr:rowOff>182879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48EA7922-0F1A-4B6C-9049-75975184E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110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19050</xdr:rowOff>
    </xdr:from>
    <xdr:to>
      <xdr:col>3</xdr:col>
      <xdr:colOff>0</xdr:colOff>
      <xdr:row>16</xdr:row>
      <xdr:rowOff>171449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AE4A730C-57BF-46DE-9B87-3D527DA57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82527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19050</xdr:rowOff>
    </xdr:from>
    <xdr:to>
      <xdr:col>3</xdr:col>
      <xdr:colOff>1</xdr:colOff>
      <xdr:row>26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10A42D3-B8B5-4281-978B-EF14B306A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517398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</xdr:row>
      <xdr:rowOff>19051</xdr:rowOff>
    </xdr:from>
    <xdr:to>
      <xdr:col>3</xdr:col>
      <xdr:colOff>1</xdr:colOff>
      <xdr:row>35</xdr:row>
      <xdr:rowOff>9525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7376330-CB52-4A68-8FB8-6D138CE12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3454301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28575</xdr:rowOff>
    </xdr:from>
    <xdr:to>
      <xdr:col>3</xdr:col>
      <xdr:colOff>9525</xdr:colOff>
      <xdr:row>44</xdr:row>
      <xdr:rowOff>180975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EE3ED8D-7085-42BA-B732-632DD083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5368825"/>
          <a:ext cx="43148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19051</xdr:rowOff>
    </xdr:from>
    <xdr:to>
      <xdr:col>2</xdr:col>
      <xdr:colOff>2486025</xdr:colOff>
      <xdr:row>53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4990B768-D1B2-494B-8465-86757714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71023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19051</xdr:rowOff>
    </xdr:from>
    <xdr:to>
      <xdr:col>2</xdr:col>
      <xdr:colOff>2486025</xdr:colOff>
      <xdr:row>63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9950C77-78D5-4463-B582-E3F34E1A5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90169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19050</xdr:rowOff>
    </xdr:from>
    <xdr:to>
      <xdr:col>2</xdr:col>
      <xdr:colOff>2486025</xdr:colOff>
      <xdr:row>74</xdr:row>
      <xdr:rowOff>171449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CB39D69-A384-432C-8706-FBE91E23C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9314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19051</xdr:rowOff>
    </xdr:from>
    <xdr:to>
      <xdr:col>3</xdr:col>
      <xdr:colOff>0</xdr:colOff>
      <xdr:row>84</xdr:row>
      <xdr:rowOff>9525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DCC14BE-C221-4C2F-8534-1FC6C6117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283642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19050</xdr:rowOff>
    </xdr:from>
    <xdr:to>
      <xdr:col>2</xdr:col>
      <xdr:colOff>2486025</xdr:colOff>
      <xdr:row>92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D7BC7DA-7B1A-45BA-A6A5-B9CDEAFE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45890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101</xdr:row>
      <xdr:rowOff>19050</xdr:rowOff>
    </xdr:from>
    <xdr:to>
      <xdr:col>3</xdr:col>
      <xdr:colOff>1</xdr:colOff>
      <xdr:row>102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F0DCA47-BCC4-4F49-95F8-6B8228397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6294000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110</xdr:row>
      <xdr:rowOff>19050</xdr:rowOff>
    </xdr:from>
    <xdr:to>
      <xdr:col>2</xdr:col>
      <xdr:colOff>2476501</xdr:colOff>
      <xdr:row>111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CBBD3000-DBF0-4B76-B2AC-56451E877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680180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2</xdr:col>
      <xdr:colOff>2476500</xdr:colOff>
      <xdr:row>119</xdr:row>
      <xdr:rowOff>182879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848769DD-9756-4FD9-A1FB-FD1FDA94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974205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19050</xdr:rowOff>
    </xdr:from>
    <xdr:to>
      <xdr:col>2</xdr:col>
      <xdr:colOff>2486025</xdr:colOff>
      <xdr:row>128</xdr:row>
      <xdr:rowOff>171450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A14AEA49-7CAD-46FC-8650-7D580864B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1466075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9525</xdr:rowOff>
    </xdr:from>
    <xdr:to>
      <xdr:col>3</xdr:col>
      <xdr:colOff>0</xdr:colOff>
      <xdr:row>138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40C0A9A6-0B09-45F0-8D81-636B0410A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33710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19051</xdr:rowOff>
    </xdr:from>
    <xdr:to>
      <xdr:col>2</xdr:col>
      <xdr:colOff>2486025</xdr:colOff>
      <xdr:row>148</xdr:row>
      <xdr:rowOff>9525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EAD772BB-69D8-4E17-BDD4-6CB453C56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509510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19051</xdr:rowOff>
    </xdr:from>
    <xdr:to>
      <xdr:col>3</xdr:col>
      <xdr:colOff>9525</xdr:colOff>
      <xdr:row>173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ED46285F-1B55-4928-8813-6098E414F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00766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182</xdr:row>
      <xdr:rowOff>19051</xdr:rowOff>
    </xdr:from>
    <xdr:to>
      <xdr:col>2</xdr:col>
      <xdr:colOff>2486025</xdr:colOff>
      <xdr:row>182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EFC5B488-9F45-47B0-B40D-B74A0E32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1791176"/>
          <a:ext cx="4295775" cy="16192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28575</xdr:rowOff>
    </xdr:from>
    <xdr:to>
      <xdr:col>2</xdr:col>
      <xdr:colOff>2476500</xdr:colOff>
      <xdr:row>7</xdr:row>
      <xdr:rowOff>180974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0060612-9304-44B4-BEB4-89F2C2382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15927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19050</xdr:rowOff>
    </xdr:from>
    <xdr:to>
      <xdr:col>3</xdr:col>
      <xdr:colOff>9525</xdr:colOff>
      <xdr:row>18</xdr:row>
      <xdr:rowOff>182879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9D361D4A-8917-4DA3-A613-20982C3B0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245250"/>
          <a:ext cx="43148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19050</xdr:rowOff>
    </xdr:from>
    <xdr:to>
      <xdr:col>2</xdr:col>
      <xdr:colOff>2486025</xdr:colOff>
      <xdr:row>28</xdr:row>
      <xdr:rowOff>182879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D9DEBA2-1881-4D83-ABC1-B93675A5E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1597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19051</xdr:rowOff>
    </xdr:from>
    <xdr:to>
      <xdr:col>2</xdr:col>
      <xdr:colOff>2486025</xdr:colOff>
      <xdr:row>39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B2B25B1-3099-4D53-B1E6-F02BD57A0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0647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</xdr:row>
      <xdr:rowOff>19050</xdr:rowOff>
    </xdr:from>
    <xdr:to>
      <xdr:col>2</xdr:col>
      <xdr:colOff>2476501</xdr:colOff>
      <xdr:row>47</xdr:row>
      <xdr:rowOff>182879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9E60646-276F-4E32-B844-075DCA059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6279832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9525</xdr:rowOff>
    </xdr:from>
    <xdr:to>
      <xdr:col>2</xdr:col>
      <xdr:colOff>2476500</xdr:colOff>
      <xdr:row>58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AFEFD522-C8FA-43DE-9DA9-179EAA985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47033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19050</xdr:rowOff>
    </xdr:from>
    <xdr:to>
      <xdr:col>2</xdr:col>
      <xdr:colOff>2476500</xdr:colOff>
      <xdr:row>66</xdr:row>
      <xdr:rowOff>171449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41B3BB31-8DCD-4E97-AC93-D0EEE0C82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643687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2</xdr:col>
      <xdr:colOff>2486025</xdr:colOff>
      <xdr:row>77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4A50E9F4-BA8B-4FC0-90E3-10ACA57E8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83514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19050</xdr:rowOff>
    </xdr:from>
    <xdr:to>
      <xdr:col>2</xdr:col>
      <xdr:colOff>2476501</xdr:colOff>
      <xdr:row>96</xdr:row>
      <xdr:rowOff>171449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CF2DD17-084C-432C-8157-F731F5A29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7217092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2</xdr:col>
      <xdr:colOff>2486025</xdr:colOff>
      <xdr:row>87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A044F92-E90C-4CC2-A113-94FC6BA0E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026592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19049</xdr:rowOff>
    </xdr:from>
    <xdr:to>
      <xdr:col>2</xdr:col>
      <xdr:colOff>2486025</xdr:colOff>
      <xdr:row>106</xdr:row>
      <xdr:rowOff>180974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84D291B3-C285-4D7B-993A-11E4B318A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4094974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116</xdr:row>
      <xdr:rowOff>19050</xdr:rowOff>
    </xdr:from>
    <xdr:to>
      <xdr:col>3</xdr:col>
      <xdr:colOff>1</xdr:colOff>
      <xdr:row>116</xdr:row>
      <xdr:rowOff>171449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90C81028-6A79-45A8-ABAB-E3BF881A6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76009500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28576</xdr:rowOff>
    </xdr:from>
    <xdr:to>
      <xdr:col>2</xdr:col>
      <xdr:colOff>2486025</xdr:colOff>
      <xdr:row>128</xdr:row>
      <xdr:rowOff>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D81498FA-C6AB-4C4A-8F8F-A34F701D8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812405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19049</xdr:rowOff>
    </xdr:from>
    <xdr:to>
      <xdr:col>2</xdr:col>
      <xdr:colOff>2466975</xdr:colOff>
      <xdr:row>137</xdr:row>
      <xdr:rowOff>180974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D196B66-434A-410E-8CD5-1042CA60D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80029049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147</xdr:row>
      <xdr:rowOff>28575</xdr:rowOff>
    </xdr:from>
    <xdr:to>
      <xdr:col>3</xdr:col>
      <xdr:colOff>1</xdr:colOff>
      <xdr:row>147</xdr:row>
      <xdr:rowOff>180975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DE75F29D-CB3D-4BBB-A548-FAE6B1638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" y="8195310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157</xdr:row>
      <xdr:rowOff>19050</xdr:rowOff>
    </xdr:from>
    <xdr:to>
      <xdr:col>2</xdr:col>
      <xdr:colOff>2476501</xdr:colOff>
      <xdr:row>157</xdr:row>
      <xdr:rowOff>182879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FC2E8B2-8493-4513-B6F6-A129D538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8384857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19051</xdr:rowOff>
    </xdr:from>
    <xdr:to>
      <xdr:col>3</xdr:col>
      <xdr:colOff>0</xdr:colOff>
      <xdr:row>183</xdr:row>
      <xdr:rowOff>180975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AF202F01-109C-4807-A850-1A6CC0AB3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883015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19050</xdr:rowOff>
    </xdr:from>
    <xdr:to>
      <xdr:col>2</xdr:col>
      <xdr:colOff>2486025</xdr:colOff>
      <xdr:row>194</xdr:row>
      <xdr:rowOff>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8D12E1E-3A87-4280-8E38-8DB9B79A7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90735150"/>
          <a:ext cx="4295775" cy="1714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19050</xdr:rowOff>
    </xdr:from>
    <xdr:to>
      <xdr:col>2</xdr:col>
      <xdr:colOff>2486025</xdr:colOff>
      <xdr:row>9</xdr:row>
      <xdr:rowOff>182879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E1B9640-3B6A-4A4E-A197-CD7F940B5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79707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19050</xdr:rowOff>
    </xdr:from>
    <xdr:to>
      <xdr:col>2</xdr:col>
      <xdr:colOff>2466975</xdr:colOff>
      <xdr:row>18</xdr:row>
      <xdr:rowOff>171450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4748248-3A16-49A9-86E7-18CB53BF2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51157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9525</xdr:rowOff>
    </xdr:from>
    <xdr:to>
      <xdr:col>2</xdr:col>
      <xdr:colOff>2466975</xdr:colOff>
      <xdr:row>30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C402B8E1-EB19-4702-8993-8F72471C0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68071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9525</xdr:rowOff>
    </xdr:from>
    <xdr:to>
      <xdr:col>3</xdr:col>
      <xdr:colOff>0</xdr:colOff>
      <xdr:row>42</xdr:row>
      <xdr:rowOff>171450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5A1035CD-08E4-4814-804C-356E43992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911215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19051</xdr:rowOff>
    </xdr:from>
    <xdr:to>
      <xdr:col>2</xdr:col>
      <xdr:colOff>2486025</xdr:colOff>
      <xdr:row>53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7EDEB448-A2EE-4B97-8FBC-94AFD9955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1026676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19050</xdr:rowOff>
    </xdr:from>
    <xdr:to>
      <xdr:col>2</xdr:col>
      <xdr:colOff>2486025</xdr:colOff>
      <xdr:row>63</xdr:row>
      <xdr:rowOff>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E03E1A1-E0E7-453B-AE66-A5FDE980B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29412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73</xdr:row>
      <xdr:rowOff>19050</xdr:rowOff>
    </xdr:from>
    <xdr:to>
      <xdr:col>2</xdr:col>
      <xdr:colOff>2476501</xdr:colOff>
      <xdr:row>73</xdr:row>
      <xdr:rowOff>171449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123B6C2-1324-4964-BDF0-CE4B4FBBC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65046225"/>
          <a:ext cx="4286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28575</xdr:rowOff>
    </xdr:from>
    <xdr:to>
      <xdr:col>2</xdr:col>
      <xdr:colOff>2466975</xdr:colOff>
      <xdr:row>85</xdr:row>
      <xdr:rowOff>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8679A7F8-B4EF-40D2-BE20-D94319432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716077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19051</xdr:rowOff>
    </xdr:from>
    <xdr:to>
      <xdr:col>4</xdr:col>
      <xdr:colOff>47625</xdr:colOff>
      <xdr:row>109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80E3F3BD-1180-4401-89D8-82448824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1551801"/>
          <a:ext cx="5229225" cy="352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19051</xdr:rowOff>
    </xdr:from>
    <xdr:to>
      <xdr:col>4</xdr:col>
      <xdr:colOff>38100</xdr:colOff>
      <xdr:row>123</xdr:row>
      <xdr:rowOff>171451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78F4A07C-CB58-445E-A365-7D47000E1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3837801"/>
          <a:ext cx="5219700" cy="34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28575</xdr:rowOff>
    </xdr:from>
    <xdr:to>
      <xdr:col>2</xdr:col>
      <xdr:colOff>2466975</xdr:colOff>
      <xdr:row>134</xdr:row>
      <xdr:rowOff>9525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27C92BA-9F41-43A9-99C7-E086A7D73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61333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107</xdr:row>
      <xdr:rowOff>19050</xdr:rowOff>
    </xdr:from>
    <xdr:to>
      <xdr:col>2</xdr:col>
      <xdr:colOff>2476501</xdr:colOff>
      <xdr:row>107</xdr:row>
      <xdr:rowOff>171450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1489B683-36F1-4F97-BA6D-49ECC313A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715518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47624</xdr:rowOff>
    </xdr:from>
    <xdr:to>
      <xdr:col>3</xdr:col>
      <xdr:colOff>19050</xdr:colOff>
      <xdr:row>122</xdr:row>
      <xdr:rowOff>28575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526F6E3F-460B-405A-925D-2186715A4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4247374"/>
          <a:ext cx="4324350" cy="171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19050</xdr:rowOff>
    </xdr:from>
    <xdr:to>
      <xdr:col>2</xdr:col>
      <xdr:colOff>2476500</xdr:colOff>
      <xdr:row>144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73AC7158-D7AD-4773-8003-38C0D9CD8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84288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19050</xdr:rowOff>
    </xdr:from>
    <xdr:to>
      <xdr:col>2</xdr:col>
      <xdr:colOff>2476500</xdr:colOff>
      <xdr:row>156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2DA1A25-5FA8-46FD-9B71-A98D4EB64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807434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19050</xdr:rowOff>
    </xdr:from>
    <xdr:to>
      <xdr:col>2</xdr:col>
      <xdr:colOff>2476500</xdr:colOff>
      <xdr:row>183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69BDD700-C6E1-4660-B0F2-46022E30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860774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28574</xdr:rowOff>
    </xdr:from>
    <xdr:to>
      <xdr:col>2</xdr:col>
      <xdr:colOff>2476500</xdr:colOff>
      <xdr:row>193</xdr:row>
      <xdr:rowOff>182879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91AA3370-4D17-4D0F-957A-5D0714557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8001474"/>
          <a:ext cx="4286250" cy="161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19051</xdr:rowOff>
    </xdr:from>
    <xdr:to>
      <xdr:col>2</xdr:col>
      <xdr:colOff>2171701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4F2782-1BF1-473F-88D1-CE09D925E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7904201"/>
          <a:ext cx="38290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19050</xdr:rowOff>
    </xdr:from>
    <xdr:to>
      <xdr:col>2</xdr:col>
      <xdr:colOff>2162175</xdr:colOff>
      <xdr:row>12</xdr:row>
      <xdr:rowOff>171449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9BA6B0-FC7C-48B2-9538-62A9FB1A3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8856700"/>
          <a:ext cx="38195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19051</xdr:rowOff>
    </xdr:from>
    <xdr:to>
      <xdr:col>2</xdr:col>
      <xdr:colOff>2162175</xdr:colOff>
      <xdr:row>31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D88A4F-FBC2-436E-8384-03346D209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29101"/>
          <a:ext cx="38195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2</xdr:col>
      <xdr:colOff>2171700</xdr:colOff>
      <xdr:row>36</xdr:row>
      <xdr:rowOff>171449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80D808-9FF3-4A53-9016-2FCCA5299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181600"/>
          <a:ext cx="38290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19050</xdr:rowOff>
    </xdr:from>
    <xdr:to>
      <xdr:col>2</xdr:col>
      <xdr:colOff>2162175</xdr:colOff>
      <xdr:row>46</xdr:row>
      <xdr:rowOff>180975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B0DDD9-94D9-466D-A1B4-947966D48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20150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19049</xdr:rowOff>
    </xdr:from>
    <xdr:to>
      <xdr:col>2</xdr:col>
      <xdr:colOff>2171700</xdr:colOff>
      <xdr:row>51</xdr:row>
      <xdr:rowOff>161924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663E2AB-9C9D-47F3-A7BF-63A14AC5F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772649"/>
          <a:ext cx="3829050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19051</xdr:rowOff>
    </xdr:from>
    <xdr:to>
      <xdr:col>3</xdr:col>
      <xdr:colOff>0</xdr:colOff>
      <xdr:row>61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290BD1B-56C1-4BBA-B0A2-79F698A33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69670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19051</xdr:rowOff>
    </xdr:from>
    <xdr:to>
      <xdr:col>3</xdr:col>
      <xdr:colOff>0</xdr:colOff>
      <xdr:row>66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B0BE12E-9A45-4E72-AE5B-86B76ECA3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64920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76</xdr:row>
      <xdr:rowOff>19051</xdr:rowOff>
    </xdr:from>
    <xdr:to>
      <xdr:col>2</xdr:col>
      <xdr:colOff>2171701</xdr:colOff>
      <xdr:row>76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4681DB3-2531-48CE-9C4F-00D8DFAF0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4582776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81</xdr:row>
      <xdr:rowOff>19050</xdr:rowOff>
    </xdr:from>
    <xdr:to>
      <xdr:col>2</xdr:col>
      <xdr:colOff>2171701</xdr:colOff>
      <xdr:row>81</xdr:row>
      <xdr:rowOff>190499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C50BD35-9D84-4F84-9637-79D921D52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5544800"/>
          <a:ext cx="38290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28575</xdr:rowOff>
    </xdr:from>
    <xdr:to>
      <xdr:col>3</xdr:col>
      <xdr:colOff>0</xdr:colOff>
      <xdr:row>91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1A5B3F6-F38B-4CAA-ACF2-EFCAE5AE1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7268825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19050</xdr:rowOff>
    </xdr:from>
    <xdr:to>
      <xdr:col>2</xdr:col>
      <xdr:colOff>2171700</xdr:colOff>
      <xdr:row>97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B691FDD-BCE0-4243-A5B6-DD4E32E02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84023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19050</xdr:rowOff>
    </xdr:from>
    <xdr:to>
      <xdr:col>3</xdr:col>
      <xdr:colOff>0</xdr:colOff>
      <xdr:row>105</xdr:row>
      <xdr:rowOff>190499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9C49972-D08B-4EA6-8CD6-B53466E43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0135850"/>
          <a:ext cx="38385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3</xdr:col>
      <xdr:colOff>0</xdr:colOff>
      <xdr:row>110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E382FA5-04AD-4680-ADC6-1F3B89685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1088350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19050</xdr:rowOff>
    </xdr:from>
    <xdr:to>
      <xdr:col>3</xdr:col>
      <xdr:colOff>9525</xdr:colOff>
      <xdr:row>119</xdr:row>
      <xdr:rowOff>190499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6D8549A-6FF9-40CC-B637-296A4A98B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2821900"/>
          <a:ext cx="38481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19051</xdr:rowOff>
    </xdr:from>
    <xdr:to>
      <xdr:col>3</xdr:col>
      <xdr:colOff>0</xdr:colOff>
      <xdr:row>125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80C039D-CA2A-4D24-B0EF-67E2B3CD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23964901"/>
          <a:ext cx="38385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19050</xdr:rowOff>
    </xdr:from>
    <xdr:to>
      <xdr:col>3</xdr:col>
      <xdr:colOff>0</xdr:colOff>
      <xdr:row>135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7A485E8-7351-4B17-9CB4-7713B5FA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5698450"/>
          <a:ext cx="38385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19049</xdr:rowOff>
    </xdr:from>
    <xdr:to>
      <xdr:col>2</xdr:col>
      <xdr:colOff>2162175</xdr:colOff>
      <xdr:row>140</xdr:row>
      <xdr:rowOff>180974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4E9BF25-72DD-45CF-BC57-19BF8BF7A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6841449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19050</xdr:rowOff>
    </xdr:from>
    <xdr:to>
      <xdr:col>3</xdr:col>
      <xdr:colOff>0</xdr:colOff>
      <xdr:row>150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95F4B0D2-72AE-44FF-9467-396931C37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8575000"/>
          <a:ext cx="38385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19050</xdr:rowOff>
    </xdr:from>
    <xdr:to>
      <xdr:col>2</xdr:col>
      <xdr:colOff>2152650</xdr:colOff>
      <xdr:row>155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E5F61C9-E207-4988-94A0-76473EBAC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9718000"/>
          <a:ext cx="38100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9525</xdr:rowOff>
    </xdr:from>
    <xdr:to>
      <xdr:col>2</xdr:col>
      <xdr:colOff>2171700</xdr:colOff>
      <xdr:row>165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3551B0D-CD1E-41AE-951A-8D3CDAFEB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31451550"/>
          <a:ext cx="38290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19051</xdr:rowOff>
    </xdr:from>
    <xdr:to>
      <xdr:col>2</xdr:col>
      <xdr:colOff>2171700</xdr:colOff>
      <xdr:row>170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19D66C8C-9C3E-4358-8517-E035BF33F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32613601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19050</xdr:rowOff>
    </xdr:from>
    <xdr:to>
      <xdr:col>3</xdr:col>
      <xdr:colOff>0</xdr:colOff>
      <xdr:row>179</xdr:row>
      <xdr:rowOff>190499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F465854A-50D6-4103-A7B1-238CE564A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34328100"/>
          <a:ext cx="38385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184</xdr:row>
      <xdr:rowOff>19050</xdr:rowOff>
    </xdr:from>
    <xdr:to>
      <xdr:col>2</xdr:col>
      <xdr:colOff>2171701</xdr:colOff>
      <xdr:row>184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F2D25ED-1280-403A-9320-93B28452C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35280600"/>
          <a:ext cx="38290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19050</xdr:rowOff>
    </xdr:from>
    <xdr:to>
      <xdr:col>3</xdr:col>
      <xdr:colOff>0</xdr:colOff>
      <xdr:row>194</xdr:row>
      <xdr:rowOff>47625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8BED32-4236-4DF3-9E60-22D26A81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7014150"/>
          <a:ext cx="3838575" cy="219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28575</xdr:rowOff>
    </xdr:from>
    <xdr:to>
      <xdr:col>3</xdr:col>
      <xdr:colOff>19050</xdr:colOff>
      <xdr:row>199</xdr:row>
      <xdr:rowOff>9525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8C4A947-8188-4F68-9672-F5B07F5E6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7976175"/>
          <a:ext cx="38576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208</xdr:row>
      <xdr:rowOff>19049</xdr:rowOff>
    </xdr:from>
    <xdr:to>
      <xdr:col>3</xdr:col>
      <xdr:colOff>0</xdr:colOff>
      <xdr:row>208</xdr:row>
      <xdr:rowOff>180974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B2EFC0A8-1286-4E00-A53C-8167FA350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39890699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28576</xdr:rowOff>
    </xdr:from>
    <xdr:to>
      <xdr:col>2</xdr:col>
      <xdr:colOff>2171700</xdr:colOff>
      <xdr:row>214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692CD92A-8B4E-4CB3-B63F-70BD2028C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40852726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19051</xdr:rowOff>
    </xdr:from>
    <xdr:to>
      <xdr:col>3</xdr:col>
      <xdr:colOff>0</xdr:colOff>
      <xdr:row>223</xdr:row>
      <xdr:rowOff>180623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845D6F63-BF7F-464A-AFB5-98F36383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42767251"/>
          <a:ext cx="3838575" cy="1615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228</xdr:row>
      <xdr:rowOff>19050</xdr:rowOff>
    </xdr:from>
    <xdr:to>
      <xdr:col>2</xdr:col>
      <xdr:colOff>2171701</xdr:colOff>
      <xdr:row>228</xdr:row>
      <xdr:rowOff>189229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F9757D2-BEEF-47EA-BA74-F61165388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" y="43719750"/>
          <a:ext cx="3829050" cy="1701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238</xdr:row>
      <xdr:rowOff>19051</xdr:rowOff>
    </xdr:from>
    <xdr:to>
      <xdr:col>3</xdr:col>
      <xdr:colOff>0</xdr:colOff>
      <xdr:row>239</xdr:row>
      <xdr:rowOff>9525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AD7A9EE6-EDF1-40EE-90B6-3CC0DD443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45624751"/>
          <a:ext cx="38385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19050</xdr:rowOff>
    </xdr:from>
    <xdr:to>
      <xdr:col>3</xdr:col>
      <xdr:colOff>0</xdr:colOff>
      <xdr:row>243</xdr:row>
      <xdr:rowOff>171450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76263AB9-9EA1-4A80-8C06-AF13B4CA4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46577250"/>
          <a:ext cx="38385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253</xdr:row>
      <xdr:rowOff>19050</xdr:rowOff>
    </xdr:from>
    <xdr:to>
      <xdr:col>2</xdr:col>
      <xdr:colOff>2171701</xdr:colOff>
      <xdr:row>254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D806A2E-E020-4DEA-945D-5AA227B2C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48529875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258</xdr:row>
      <xdr:rowOff>19050</xdr:rowOff>
    </xdr:from>
    <xdr:to>
      <xdr:col>2</xdr:col>
      <xdr:colOff>2171701</xdr:colOff>
      <xdr:row>259</xdr:row>
      <xdr:rowOff>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9BA881F-2B8E-4C6E-8273-D65E34E8E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" y="494919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267</xdr:row>
      <xdr:rowOff>19049</xdr:rowOff>
    </xdr:from>
    <xdr:to>
      <xdr:col>2</xdr:col>
      <xdr:colOff>2152651</xdr:colOff>
      <xdr:row>267</xdr:row>
      <xdr:rowOff>180974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DD56CBF0-2708-41D9-B83B-A919F804F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51206399"/>
          <a:ext cx="38100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273</xdr:row>
      <xdr:rowOff>28575</xdr:rowOff>
    </xdr:from>
    <xdr:to>
      <xdr:col>2</xdr:col>
      <xdr:colOff>2171701</xdr:colOff>
      <xdr:row>274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E53C1D1-FF55-49E9-BDEE-4847B0BCF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" y="52358925"/>
          <a:ext cx="38290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9525</xdr:rowOff>
    </xdr:from>
    <xdr:to>
      <xdr:col>2</xdr:col>
      <xdr:colOff>2171700</xdr:colOff>
      <xdr:row>291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C3800DD1-E892-4C59-B075-2EE2F6D84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54054375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297</xdr:row>
      <xdr:rowOff>28574</xdr:rowOff>
    </xdr:from>
    <xdr:to>
      <xdr:col>3</xdr:col>
      <xdr:colOff>0</xdr:colOff>
      <xdr:row>297</xdr:row>
      <xdr:rowOff>190499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619CBAC-3573-45D5-947C-3DDFCE77A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55216424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306</xdr:row>
      <xdr:rowOff>19051</xdr:rowOff>
    </xdr:from>
    <xdr:to>
      <xdr:col>3</xdr:col>
      <xdr:colOff>0</xdr:colOff>
      <xdr:row>307</xdr:row>
      <xdr:rowOff>9525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E970ADAE-FDDF-475E-A130-A5C9766E4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56949976"/>
          <a:ext cx="38385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312</xdr:row>
      <xdr:rowOff>19050</xdr:rowOff>
    </xdr:from>
    <xdr:to>
      <xdr:col>2</xdr:col>
      <xdr:colOff>2171701</xdr:colOff>
      <xdr:row>313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4D9769CC-2CD9-41A5-87F7-EF420C3FE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" y="58092975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321</xdr:row>
      <xdr:rowOff>19050</xdr:rowOff>
    </xdr:from>
    <xdr:to>
      <xdr:col>2</xdr:col>
      <xdr:colOff>2162175</xdr:colOff>
      <xdr:row>321</xdr:row>
      <xdr:rowOff>190499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7C13B2BB-F67B-451D-8B9A-21E3A129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61560075"/>
          <a:ext cx="38195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327</xdr:row>
      <xdr:rowOff>19050</xdr:rowOff>
    </xdr:from>
    <xdr:to>
      <xdr:col>3</xdr:col>
      <xdr:colOff>0</xdr:colOff>
      <xdr:row>328</xdr:row>
      <xdr:rowOff>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30201B53-5369-43D3-A759-404C00E35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62703075"/>
          <a:ext cx="38385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336</xdr:row>
      <xdr:rowOff>28576</xdr:rowOff>
    </xdr:from>
    <xdr:to>
      <xdr:col>3</xdr:col>
      <xdr:colOff>9526</xdr:colOff>
      <xdr:row>337</xdr:row>
      <xdr:rowOff>19050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CE69E67-0204-4695-A09A-0F2765E6B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" y="64455676"/>
          <a:ext cx="38481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342</xdr:row>
      <xdr:rowOff>19049</xdr:rowOff>
    </xdr:from>
    <xdr:to>
      <xdr:col>2</xdr:col>
      <xdr:colOff>2171701</xdr:colOff>
      <xdr:row>343</xdr:row>
      <xdr:rowOff>9524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32BA227-75AB-4F2C-A0CF-FE633D2EE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65589149"/>
          <a:ext cx="38290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351</xdr:row>
      <xdr:rowOff>19050</xdr:rowOff>
    </xdr:from>
    <xdr:to>
      <xdr:col>2</xdr:col>
      <xdr:colOff>2162175</xdr:colOff>
      <xdr:row>352</xdr:row>
      <xdr:rowOff>9525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A1559114-4053-47FA-AFAA-8CA41BF72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67303650"/>
          <a:ext cx="38195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357</xdr:row>
      <xdr:rowOff>19050</xdr:rowOff>
    </xdr:from>
    <xdr:to>
      <xdr:col>2</xdr:col>
      <xdr:colOff>2171701</xdr:colOff>
      <xdr:row>358</xdr:row>
      <xdr:rowOff>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CBE2E1C3-6689-405B-929C-EF92AC1B1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" y="6844665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367</xdr:row>
      <xdr:rowOff>28575</xdr:rowOff>
    </xdr:from>
    <xdr:to>
      <xdr:col>3</xdr:col>
      <xdr:colOff>0</xdr:colOff>
      <xdr:row>367</xdr:row>
      <xdr:rowOff>171450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7A3F9E08-EC90-4240-8118-E608FEA0D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70418325"/>
          <a:ext cx="38385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373</xdr:row>
      <xdr:rowOff>19050</xdr:rowOff>
    </xdr:from>
    <xdr:to>
      <xdr:col>2</xdr:col>
      <xdr:colOff>2171701</xdr:colOff>
      <xdr:row>373</xdr:row>
      <xdr:rowOff>171449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81B49B0-ED21-4C89-8A7F-535E235D9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" y="71361300"/>
          <a:ext cx="38290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384</xdr:row>
      <xdr:rowOff>9525</xdr:rowOff>
    </xdr:from>
    <xdr:to>
      <xdr:col>2</xdr:col>
      <xdr:colOff>2152650</xdr:colOff>
      <xdr:row>384</xdr:row>
      <xdr:rowOff>180975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ED445473-409F-413C-9899-275DA8B02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73256775"/>
          <a:ext cx="38100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389</xdr:row>
      <xdr:rowOff>19051</xdr:rowOff>
    </xdr:from>
    <xdr:to>
      <xdr:col>2</xdr:col>
      <xdr:colOff>2171700</xdr:colOff>
      <xdr:row>389</xdr:row>
      <xdr:rowOff>180975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56CDD3F2-C178-44D9-AEFD-1F38414A9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74218801"/>
          <a:ext cx="38290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398</xdr:row>
      <xdr:rowOff>19049</xdr:rowOff>
    </xdr:from>
    <xdr:to>
      <xdr:col>3</xdr:col>
      <xdr:colOff>0</xdr:colOff>
      <xdr:row>398</xdr:row>
      <xdr:rowOff>180974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1C416D1F-C886-46DA-A1D2-2F49A176A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75971399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404</xdr:row>
      <xdr:rowOff>28575</xdr:rowOff>
    </xdr:from>
    <xdr:to>
      <xdr:col>2</xdr:col>
      <xdr:colOff>2162175</xdr:colOff>
      <xdr:row>405</xdr:row>
      <xdr:rowOff>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8C6BFD03-F7BA-48EA-9AEA-C1036B30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77123925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413</xdr:row>
      <xdr:rowOff>19049</xdr:rowOff>
    </xdr:from>
    <xdr:to>
      <xdr:col>2</xdr:col>
      <xdr:colOff>2171700</xdr:colOff>
      <xdr:row>413</xdr:row>
      <xdr:rowOff>180974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87FD8D22-5DE5-472D-9B86-C5D589CA1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78866999"/>
          <a:ext cx="38290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419</xdr:row>
      <xdr:rowOff>19050</xdr:rowOff>
    </xdr:from>
    <xdr:to>
      <xdr:col>3</xdr:col>
      <xdr:colOff>0</xdr:colOff>
      <xdr:row>419</xdr:row>
      <xdr:rowOff>171450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3F36D36D-29B1-4EE6-924D-309CDA4E9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80010000"/>
          <a:ext cx="38385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428</xdr:row>
      <xdr:rowOff>19051</xdr:rowOff>
    </xdr:from>
    <xdr:to>
      <xdr:col>2</xdr:col>
      <xdr:colOff>2171700</xdr:colOff>
      <xdr:row>429</xdr:row>
      <xdr:rowOff>9525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438B981-DFFE-4E30-9599-51ACC5BE9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82105501"/>
          <a:ext cx="38290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433</xdr:row>
      <xdr:rowOff>19050</xdr:rowOff>
    </xdr:from>
    <xdr:to>
      <xdr:col>2</xdr:col>
      <xdr:colOff>2171700</xdr:colOff>
      <xdr:row>433</xdr:row>
      <xdr:rowOff>190499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ED4BC4BE-15FC-4991-AC1C-E9CC1D51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83058000"/>
          <a:ext cx="38290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442</xdr:row>
      <xdr:rowOff>19050</xdr:rowOff>
    </xdr:from>
    <xdr:to>
      <xdr:col>2</xdr:col>
      <xdr:colOff>2171700</xdr:colOff>
      <xdr:row>443</xdr:row>
      <xdr:rowOff>0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4B93A3D0-C95B-498A-BB7D-9504CE4C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847725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447</xdr:row>
      <xdr:rowOff>9525</xdr:rowOff>
    </xdr:from>
    <xdr:to>
      <xdr:col>2</xdr:col>
      <xdr:colOff>2162175</xdr:colOff>
      <xdr:row>447</xdr:row>
      <xdr:rowOff>180975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5CC3BE2B-3C80-4EBD-BAD2-203BB5AA9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85715475"/>
          <a:ext cx="38195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456</xdr:row>
      <xdr:rowOff>28575</xdr:rowOff>
    </xdr:from>
    <xdr:to>
      <xdr:col>2</xdr:col>
      <xdr:colOff>2171701</xdr:colOff>
      <xdr:row>456</xdr:row>
      <xdr:rowOff>180974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252A22FB-7285-4A15-A85A-74F9561F4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" y="87449025"/>
          <a:ext cx="38290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462</xdr:row>
      <xdr:rowOff>9525</xdr:rowOff>
    </xdr:from>
    <xdr:to>
      <xdr:col>3</xdr:col>
      <xdr:colOff>0</xdr:colOff>
      <xdr:row>462</xdr:row>
      <xdr:rowOff>180974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8D5792AE-7385-4163-919F-2DE6BE262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88572975"/>
          <a:ext cx="38385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472</xdr:row>
      <xdr:rowOff>19050</xdr:rowOff>
    </xdr:from>
    <xdr:to>
      <xdr:col>2</xdr:col>
      <xdr:colOff>2162175</xdr:colOff>
      <xdr:row>473</xdr:row>
      <xdr:rowOff>0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A9F66A26-95FD-4E36-9ED4-823720644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90544650"/>
          <a:ext cx="38195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477</xdr:row>
      <xdr:rowOff>19050</xdr:rowOff>
    </xdr:from>
    <xdr:to>
      <xdr:col>3</xdr:col>
      <xdr:colOff>9525</xdr:colOff>
      <xdr:row>477</xdr:row>
      <xdr:rowOff>190499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C7CEBB68-830A-49CC-93BE-AEEF74BE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91497150"/>
          <a:ext cx="38481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486</xdr:row>
      <xdr:rowOff>9525</xdr:rowOff>
    </xdr:from>
    <xdr:to>
      <xdr:col>3</xdr:col>
      <xdr:colOff>0</xdr:colOff>
      <xdr:row>487</xdr:row>
      <xdr:rowOff>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A86C111B-0A83-4FFD-B976-759AD4678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93221175"/>
          <a:ext cx="38385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492</xdr:row>
      <xdr:rowOff>19050</xdr:rowOff>
    </xdr:from>
    <xdr:to>
      <xdr:col>3</xdr:col>
      <xdr:colOff>0</xdr:colOff>
      <xdr:row>492</xdr:row>
      <xdr:rowOff>180975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2C1427FB-CB6E-4A11-9427-A9E3BBCE8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94373700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501</xdr:row>
      <xdr:rowOff>19050</xdr:rowOff>
    </xdr:from>
    <xdr:to>
      <xdr:col>2</xdr:col>
      <xdr:colOff>2162175</xdr:colOff>
      <xdr:row>501</xdr:row>
      <xdr:rowOff>180975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69FE2C57-23F4-4F43-B9CB-042B12920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0" y="96107250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19051</xdr:rowOff>
    </xdr:from>
    <xdr:to>
      <xdr:col>2</xdr:col>
      <xdr:colOff>2162175</xdr:colOff>
      <xdr:row>507</xdr:row>
      <xdr:rowOff>180975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60EC299-2E27-4F94-9AEE-2B0173AE7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0" y="97250251"/>
          <a:ext cx="38195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538</xdr:row>
      <xdr:rowOff>19051</xdr:rowOff>
    </xdr:from>
    <xdr:to>
      <xdr:col>2</xdr:col>
      <xdr:colOff>2162175</xdr:colOff>
      <xdr:row>538</xdr:row>
      <xdr:rowOff>180975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942E942A-CB1F-4C12-8ED6-D9DC4A7A2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0" y="103212901"/>
          <a:ext cx="38195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531</xdr:row>
      <xdr:rowOff>19050</xdr:rowOff>
    </xdr:from>
    <xdr:to>
      <xdr:col>2</xdr:col>
      <xdr:colOff>2162175</xdr:colOff>
      <xdr:row>531</xdr:row>
      <xdr:rowOff>180975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A42AD7A6-D251-45B6-AC58-9BAAC4CA2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101841300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516</xdr:row>
      <xdr:rowOff>19051</xdr:rowOff>
    </xdr:from>
    <xdr:to>
      <xdr:col>2</xdr:col>
      <xdr:colOff>2152651</xdr:colOff>
      <xdr:row>516</xdr:row>
      <xdr:rowOff>180975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DBDB2C6A-13ED-4FC6-9ED1-31CA72D0C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" y="98983801"/>
          <a:ext cx="38100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522</xdr:row>
      <xdr:rowOff>19050</xdr:rowOff>
    </xdr:from>
    <xdr:to>
      <xdr:col>2</xdr:col>
      <xdr:colOff>2171700</xdr:colOff>
      <xdr:row>523</xdr:row>
      <xdr:rowOff>0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ED8834A-112A-439F-BD77-CF8FADF7C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0" y="10012680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547</xdr:row>
      <xdr:rowOff>19050</xdr:rowOff>
    </xdr:from>
    <xdr:to>
      <xdr:col>2</xdr:col>
      <xdr:colOff>2171700</xdr:colOff>
      <xdr:row>547</xdr:row>
      <xdr:rowOff>171450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29330BC-22B3-46BF-BE8A-6DD9FF99B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0" y="104736900"/>
          <a:ext cx="38290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552</xdr:row>
      <xdr:rowOff>28575</xdr:rowOff>
    </xdr:from>
    <xdr:to>
      <xdr:col>2</xdr:col>
      <xdr:colOff>2162175</xdr:colOff>
      <xdr:row>552</xdr:row>
      <xdr:rowOff>180975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1684A3A2-83BB-4E0D-B395-530820A1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105698925"/>
          <a:ext cx="38195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567</xdr:row>
      <xdr:rowOff>19050</xdr:rowOff>
    </xdr:from>
    <xdr:to>
      <xdr:col>2</xdr:col>
      <xdr:colOff>2152650</xdr:colOff>
      <xdr:row>567</xdr:row>
      <xdr:rowOff>171449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C63C6D96-286F-4951-965C-98A6132E4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0" y="108546900"/>
          <a:ext cx="38100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561</xdr:row>
      <xdr:rowOff>28575</xdr:rowOff>
    </xdr:from>
    <xdr:to>
      <xdr:col>2</xdr:col>
      <xdr:colOff>2162175</xdr:colOff>
      <xdr:row>561</xdr:row>
      <xdr:rowOff>180974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553B5358-35D6-487E-A594-C9ACDB31A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0" y="107413425"/>
          <a:ext cx="38195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576</xdr:row>
      <xdr:rowOff>19050</xdr:rowOff>
    </xdr:from>
    <xdr:to>
      <xdr:col>2</xdr:col>
      <xdr:colOff>2162175</xdr:colOff>
      <xdr:row>577</xdr:row>
      <xdr:rowOff>0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AA788513-381F-4701-A717-27A9F81F8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0" y="110490000"/>
          <a:ext cx="38195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582</xdr:row>
      <xdr:rowOff>19050</xdr:rowOff>
    </xdr:from>
    <xdr:to>
      <xdr:col>2</xdr:col>
      <xdr:colOff>2171700</xdr:colOff>
      <xdr:row>582</xdr:row>
      <xdr:rowOff>180975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2BE4BC3A-F9E5-4EE3-A311-60E622F25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0" y="111633000"/>
          <a:ext cx="38290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592</xdr:row>
      <xdr:rowOff>19050</xdr:rowOff>
    </xdr:from>
    <xdr:to>
      <xdr:col>3</xdr:col>
      <xdr:colOff>0</xdr:colOff>
      <xdr:row>592</xdr:row>
      <xdr:rowOff>180975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86B5A93B-AF81-4A2E-89D9-B516EBEDC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0" y="113557050"/>
          <a:ext cx="38385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597</xdr:row>
      <xdr:rowOff>19050</xdr:rowOff>
    </xdr:from>
    <xdr:to>
      <xdr:col>2</xdr:col>
      <xdr:colOff>2162175</xdr:colOff>
      <xdr:row>597</xdr:row>
      <xdr:rowOff>190499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78D3082D-D004-4420-969B-AFF9C33BE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0" y="114509550"/>
          <a:ext cx="38195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606</xdr:row>
      <xdr:rowOff>19050</xdr:rowOff>
    </xdr:from>
    <xdr:to>
      <xdr:col>3</xdr:col>
      <xdr:colOff>0</xdr:colOff>
      <xdr:row>607</xdr:row>
      <xdr:rowOff>19049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D0848E92-02B9-4F5A-824F-FEA840686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0" y="116271675"/>
          <a:ext cx="38385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612</xdr:row>
      <xdr:rowOff>19049</xdr:rowOff>
    </xdr:from>
    <xdr:to>
      <xdr:col>2</xdr:col>
      <xdr:colOff>2162175</xdr:colOff>
      <xdr:row>612</xdr:row>
      <xdr:rowOff>180974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76A38040-4F92-4C3B-8210-F8DA091C1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117424199"/>
          <a:ext cx="38195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621</xdr:row>
      <xdr:rowOff>9526</xdr:rowOff>
    </xdr:from>
    <xdr:to>
      <xdr:col>2</xdr:col>
      <xdr:colOff>2171701</xdr:colOff>
      <xdr:row>622</xdr:row>
      <xdr:rowOff>0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6E8CD5E0-282E-42AB-93FB-50D22E29C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" y="119129176"/>
          <a:ext cx="38290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626</xdr:row>
      <xdr:rowOff>28574</xdr:rowOff>
    </xdr:from>
    <xdr:to>
      <xdr:col>3</xdr:col>
      <xdr:colOff>0</xdr:colOff>
      <xdr:row>626</xdr:row>
      <xdr:rowOff>171449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F6D9312C-5BE3-468C-AC38-E4F7B0B0C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0" y="120100724"/>
          <a:ext cx="38385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652</xdr:row>
      <xdr:rowOff>9526</xdr:rowOff>
    </xdr:from>
    <xdr:to>
      <xdr:col>2</xdr:col>
      <xdr:colOff>2162175</xdr:colOff>
      <xdr:row>653</xdr:row>
      <xdr:rowOff>0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56DE79CB-8E21-4D44-B8B8-19623F781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0" y="125034676"/>
          <a:ext cx="381952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658</xdr:row>
      <xdr:rowOff>19049</xdr:rowOff>
    </xdr:from>
    <xdr:to>
      <xdr:col>3</xdr:col>
      <xdr:colOff>0</xdr:colOff>
      <xdr:row>658</xdr:row>
      <xdr:rowOff>152400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CD5094F4-3D18-4279-9DD5-8CBA5C309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0" y="126187199"/>
          <a:ext cx="3838575" cy="13335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667</xdr:row>
      <xdr:rowOff>19050</xdr:rowOff>
    </xdr:from>
    <xdr:to>
      <xdr:col>2</xdr:col>
      <xdr:colOff>2171701</xdr:colOff>
      <xdr:row>668</xdr:row>
      <xdr:rowOff>0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F1D33551-AFCC-4A20-BFD6-789BE661D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" y="127920750"/>
          <a:ext cx="38290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673</xdr:row>
      <xdr:rowOff>19050</xdr:rowOff>
    </xdr:from>
    <xdr:to>
      <xdr:col>2</xdr:col>
      <xdr:colOff>2171701</xdr:colOff>
      <xdr:row>673</xdr:row>
      <xdr:rowOff>190499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A563C58C-8277-47D5-9AD7-123891960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" y="129063750"/>
          <a:ext cx="3829050" cy="1714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19051</xdr:rowOff>
    </xdr:from>
    <xdr:to>
      <xdr:col>2</xdr:col>
      <xdr:colOff>2247900</xdr:colOff>
      <xdr:row>8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ED16F9-24E4-40E8-BFEE-2F76CCEF4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231826"/>
          <a:ext cx="3905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9525</xdr:rowOff>
    </xdr:from>
    <xdr:to>
      <xdr:col>2</xdr:col>
      <xdr:colOff>2247900</xdr:colOff>
      <xdr:row>27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1002E9-1D7C-4A4F-9F42-3C86EAB34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48050"/>
          <a:ext cx="3905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19050</xdr:rowOff>
    </xdr:from>
    <xdr:to>
      <xdr:col>3</xdr:col>
      <xdr:colOff>0</xdr:colOff>
      <xdr:row>38</xdr:row>
      <xdr:rowOff>10851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E42A5A-696C-4093-91D0-7318941C4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086600"/>
          <a:ext cx="3924300" cy="1823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19050</xdr:rowOff>
    </xdr:from>
    <xdr:to>
      <xdr:col>2</xdr:col>
      <xdr:colOff>2257425</xdr:colOff>
      <xdr:row>47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39056C-D98E-460C-B47D-C33782E86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001125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19050</xdr:rowOff>
    </xdr:from>
    <xdr:to>
      <xdr:col>3</xdr:col>
      <xdr:colOff>0</xdr:colOff>
      <xdr:row>58</xdr:row>
      <xdr:rowOff>19050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1A811E3-120A-410A-9C61-72548B76F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925175"/>
          <a:ext cx="39243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66</xdr:row>
      <xdr:rowOff>19050</xdr:rowOff>
    </xdr:from>
    <xdr:to>
      <xdr:col>3</xdr:col>
      <xdr:colOff>1</xdr:colOff>
      <xdr:row>67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7B4742B-565D-4CE4-B544-F96C32659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2639675"/>
          <a:ext cx="3924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19050</xdr:rowOff>
    </xdr:from>
    <xdr:to>
      <xdr:col>2</xdr:col>
      <xdr:colOff>2257425</xdr:colOff>
      <xdr:row>77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DE8BD1E-84D2-4A58-90B7-14F7AF1A3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554200"/>
          <a:ext cx="3914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19050</xdr:rowOff>
    </xdr:from>
    <xdr:to>
      <xdr:col>2</xdr:col>
      <xdr:colOff>2257425</xdr:colOff>
      <xdr:row>86</xdr:row>
      <xdr:rowOff>190499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A0A7F06-7DDB-4A86-A129-6559D1A10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468725"/>
          <a:ext cx="3914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19051</xdr:rowOff>
    </xdr:from>
    <xdr:to>
      <xdr:col>2</xdr:col>
      <xdr:colOff>2247900</xdr:colOff>
      <xdr:row>97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EDD7C82-5A81-49B3-B69A-AB8B6344F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383251"/>
          <a:ext cx="3905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106</xdr:row>
      <xdr:rowOff>19050</xdr:rowOff>
    </xdr:from>
    <xdr:to>
      <xdr:col>2</xdr:col>
      <xdr:colOff>2247901</xdr:colOff>
      <xdr:row>107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696F7A3-00FB-4D24-A3B6-4F44161D3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20297775"/>
          <a:ext cx="3905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19050</xdr:rowOff>
    </xdr:from>
    <xdr:to>
      <xdr:col>2</xdr:col>
      <xdr:colOff>2257425</xdr:colOff>
      <xdr:row>117</xdr:row>
      <xdr:rowOff>9525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21E8BE5-CB22-4DE6-9DE8-AE30733B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221825"/>
          <a:ext cx="3914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126</xdr:row>
      <xdr:rowOff>19050</xdr:rowOff>
    </xdr:from>
    <xdr:to>
      <xdr:col>3</xdr:col>
      <xdr:colOff>1</xdr:colOff>
      <xdr:row>126</xdr:row>
      <xdr:rowOff>171450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E36C32A-4CCF-4DAD-AFD5-E44806DEB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24126825"/>
          <a:ext cx="3924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136</xdr:row>
      <xdr:rowOff>9525</xdr:rowOff>
    </xdr:from>
    <xdr:to>
      <xdr:col>3</xdr:col>
      <xdr:colOff>0</xdr:colOff>
      <xdr:row>136</xdr:row>
      <xdr:rowOff>171449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7562566-56EE-465E-A109-A2F68C590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25" y="26031825"/>
          <a:ext cx="3914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19050</xdr:rowOff>
    </xdr:from>
    <xdr:to>
      <xdr:col>2</xdr:col>
      <xdr:colOff>2257425</xdr:colOff>
      <xdr:row>146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D14167F-8E55-4F9F-AE2D-996E1B661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7955875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19050</xdr:rowOff>
    </xdr:from>
    <xdr:to>
      <xdr:col>2</xdr:col>
      <xdr:colOff>2257425</xdr:colOff>
      <xdr:row>157</xdr:row>
      <xdr:rowOff>9525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93DCC93-64F1-4A1A-AFD8-C865BB8F0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9870400"/>
          <a:ext cx="3914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166</xdr:row>
      <xdr:rowOff>28575</xdr:rowOff>
    </xdr:from>
    <xdr:to>
      <xdr:col>3</xdr:col>
      <xdr:colOff>1</xdr:colOff>
      <xdr:row>166</xdr:row>
      <xdr:rowOff>180974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5B45B87-FBF8-40E2-85FF-41F4C1003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31784925"/>
          <a:ext cx="3924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19050</xdr:rowOff>
    </xdr:from>
    <xdr:to>
      <xdr:col>3</xdr:col>
      <xdr:colOff>0</xdr:colOff>
      <xdr:row>177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BA8F05D-6D68-427A-9C3E-BC0BCDFE1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3699450"/>
          <a:ext cx="3924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19051</xdr:rowOff>
    </xdr:from>
    <xdr:to>
      <xdr:col>2</xdr:col>
      <xdr:colOff>2257425</xdr:colOff>
      <xdr:row>186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3C0937D1-ED92-4089-91F3-5EE8EEFC1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5613976"/>
          <a:ext cx="3914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205</xdr:row>
      <xdr:rowOff>19050</xdr:rowOff>
    </xdr:from>
    <xdr:to>
      <xdr:col>2</xdr:col>
      <xdr:colOff>2257425</xdr:colOff>
      <xdr:row>206</xdr:row>
      <xdr:rowOff>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292C310-C728-419D-B0DD-49D4A0812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37518975"/>
          <a:ext cx="3914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215</xdr:row>
      <xdr:rowOff>19050</xdr:rowOff>
    </xdr:from>
    <xdr:to>
      <xdr:col>3</xdr:col>
      <xdr:colOff>0</xdr:colOff>
      <xdr:row>216</xdr:row>
      <xdr:rowOff>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9AFB767D-7BA1-4419-A886-0DF1D91E2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39433500"/>
          <a:ext cx="3924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225</xdr:row>
      <xdr:rowOff>28576</xdr:rowOff>
    </xdr:from>
    <xdr:to>
      <xdr:col>2</xdr:col>
      <xdr:colOff>2257425</xdr:colOff>
      <xdr:row>226</xdr:row>
      <xdr:rowOff>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7B307E2-05D0-4A36-8E48-34426E69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43081576"/>
          <a:ext cx="3914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235</xdr:row>
      <xdr:rowOff>28575</xdr:rowOff>
    </xdr:from>
    <xdr:to>
      <xdr:col>3</xdr:col>
      <xdr:colOff>0</xdr:colOff>
      <xdr:row>235</xdr:row>
      <xdr:rowOff>180975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FD52FEB0-14B2-4C43-AEDE-93725146E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44996100"/>
          <a:ext cx="3924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245</xdr:row>
      <xdr:rowOff>19050</xdr:rowOff>
    </xdr:from>
    <xdr:to>
      <xdr:col>3</xdr:col>
      <xdr:colOff>0</xdr:colOff>
      <xdr:row>246</xdr:row>
      <xdr:rowOff>19050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68BDBB4-9F01-42B7-8CCF-023F7DD10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46891575"/>
          <a:ext cx="392430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255</xdr:row>
      <xdr:rowOff>19051</xdr:rowOff>
    </xdr:from>
    <xdr:to>
      <xdr:col>2</xdr:col>
      <xdr:colOff>2257425</xdr:colOff>
      <xdr:row>256</xdr:row>
      <xdr:rowOff>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C260241-89AA-4E0F-A698-B428D882C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48825151"/>
          <a:ext cx="3914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266</xdr:row>
      <xdr:rowOff>19050</xdr:rowOff>
    </xdr:from>
    <xdr:to>
      <xdr:col>3</xdr:col>
      <xdr:colOff>0</xdr:colOff>
      <xdr:row>267</xdr:row>
      <xdr:rowOff>9525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9F025EA-6125-42E3-B865-F08F7E72E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0730150"/>
          <a:ext cx="3924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19050</xdr:rowOff>
    </xdr:from>
    <xdr:to>
      <xdr:col>4</xdr:col>
      <xdr:colOff>933450</xdr:colOff>
      <xdr:row>277</xdr:row>
      <xdr:rowOff>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5AF7491-760A-4996-B6A6-FC1E8FE09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2463700"/>
          <a:ext cx="5715000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285</xdr:row>
      <xdr:rowOff>9524</xdr:rowOff>
    </xdr:from>
    <xdr:to>
      <xdr:col>2</xdr:col>
      <xdr:colOff>2257424</xdr:colOff>
      <xdr:row>285</xdr:row>
      <xdr:rowOff>183085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4A83E0B-9BBC-40C6-A5E8-F389025F4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54378224"/>
          <a:ext cx="3914774" cy="17356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292</xdr:row>
      <xdr:rowOff>9526</xdr:rowOff>
    </xdr:from>
    <xdr:to>
      <xdr:col>2</xdr:col>
      <xdr:colOff>2228851</xdr:colOff>
      <xdr:row>293</xdr:row>
      <xdr:rowOff>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D5D5621-664C-4310-8661-BEE0B370C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5521226"/>
          <a:ext cx="38862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302</xdr:row>
      <xdr:rowOff>9525</xdr:rowOff>
    </xdr:from>
    <xdr:to>
      <xdr:col>2</xdr:col>
      <xdr:colOff>2238375</xdr:colOff>
      <xdr:row>302</xdr:row>
      <xdr:rowOff>180975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2C5941C-CE39-439E-9C11-882F0257E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57807225"/>
          <a:ext cx="3895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312</xdr:row>
      <xdr:rowOff>9525</xdr:rowOff>
    </xdr:from>
    <xdr:to>
      <xdr:col>2</xdr:col>
      <xdr:colOff>2247900</xdr:colOff>
      <xdr:row>313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56BB73F-C291-4206-87BF-5E9F9B881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9712225"/>
          <a:ext cx="3905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19050</xdr:rowOff>
    </xdr:from>
    <xdr:to>
      <xdr:col>2</xdr:col>
      <xdr:colOff>2257425</xdr:colOff>
      <xdr:row>322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AB23D47-908D-4181-BFB0-80CD8CAE9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61626750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332</xdr:row>
      <xdr:rowOff>19050</xdr:rowOff>
    </xdr:from>
    <xdr:to>
      <xdr:col>2</xdr:col>
      <xdr:colOff>2247900</xdr:colOff>
      <xdr:row>333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FA9A141A-6094-40C0-8B66-A57CC1A4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63560325"/>
          <a:ext cx="3905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342</xdr:row>
      <xdr:rowOff>28575</xdr:rowOff>
    </xdr:from>
    <xdr:to>
      <xdr:col>2</xdr:col>
      <xdr:colOff>2257425</xdr:colOff>
      <xdr:row>343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CB82C6C-E5E1-42E7-96C1-AECB9EF1B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5493900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352</xdr:row>
      <xdr:rowOff>19050</xdr:rowOff>
    </xdr:from>
    <xdr:to>
      <xdr:col>2</xdr:col>
      <xdr:colOff>2247900</xdr:colOff>
      <xdr:row>352</xdr:row>
      <xdr:rowOff>171449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20581A24-D1CF-4D8D-908C-93E308DA5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7389375"/>
          <a:ext cx="390525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362</xdr:row>
      <xdr:rowOff>19050</xdr:rowOff>
    </xdr:from>
    <xdr:to>
      <xdr:col>2</xdr:col>
      <xdr:colOff>2257425</xdr:colOff>
      <xdr:row>363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9DF43DB3-0F95-40C2-B169-7DBD21DE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69303900"/>
          <a:ext cx="3914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372</xdr:row>
      <xdr:rowOff>28575</xdr:rowOff>
    </xdr:from>
    <xdr:to>
      <xdr:col>2</xdr:col>
      <xdr:colOff>2247900</xdr:colOff>
      <xdr:row>373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C03A7377-93F6-4EC5-9DAF-02F8807F7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71218425"/>
          <a:ext cx="3905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382</xdr:row>
      <xdr:rowOff>19051</xdr:rowOff>
    </xdr:from>
    <xdr:to>
      <xdr:col>2</xdr:col>
      <xdr:colOff>2247901</xdr:colOff>
      <xdr:row>382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3BDDB28F-C609-4BAB-B700-62A9DA5E8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" y="72942451"/>
          <a:ext cx="3905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19051</xdr:rowOff>
    </xdr:from>
    <xdr:to>
      <xdr:col>2</xdr:col>
      <xdr:colOff>2257425</xdr:colOff>
      <xdr:row>392</xdr:row>
      <xdr:rowOff>9525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C7B125B7-10D7-4BC6-BB6A-4B140116E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74856976"/>
          <a:ext cx="3914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400</xdr:row>
      <xdr:rowOff>19051</xdr:rowOff>
    </xdr:from>
    <xdr:to>
      <xdr:col>2</xdr:col>
      <xdr:colOff>2247901</xdr:colOff>
      <xdr:row>401</xdr:row>
      <xdr:rowOff>9525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982C20B4-11F3-4088-B637-CE04ACED3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76581001"/>
          <a:ext cx="3905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409</xdr:row>
      <xdr:rowOff>19051</xdr:rowOff>
    </xdr:from>
    <xdr:to>
      <xdr:col>2</xdr:col>
      <xdr:colOff>2238375</xdr:colOff>
      <xdr:row>409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E3E24A3B-6E75-4F76-AAC3-2F24E8A5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78305026"/>
          <a:ext cx="3895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418</xdr:row>
      <xdr:rowOff>19050</xdr:rowOff>
    </xdr:from>
    <xdr:to>
      <xdr:col>2</xdr:col>
      <xdr:colOff>2247901</xdr:colOff>
      <xdr:row>419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B408E58C-C114-46B4-A497-4BB1B2BAF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" y="80048100"/>
          <a:ext cx="3905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428</xdr:row>
      <xdr:rowOff>19050</xdr:rowOff>
    </xdr:from>
    <xdr:to>
      <xdr:col>2</xdr:col>
      <xdr:colOff>2257425</xdr:colOff>
      <xdr:row>428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6894D5F8-F189-4CD3-88A1-91505DA40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81953100"/>
          <a:ext cx="3914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455</xdr:row>
      <xdr:rowOff>19050</xdr:rowOff>
    </xdr:from>
    <xdr:to>
      <xdr:col>2</xdr:col>
      <xdr:colOff>2257425</xdr:colOff>
      <xdr:row>455</xdr:row>
      <xdr:rowOff>190499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5CE1DA5-4C98-44E6-9BD8-EC614E03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87096600"/>
          <a:ext cx="3914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465</xdr:row>
      <xdr:rowOff>19050</xdr:rowOff>
    </xdr:from>
    <xdr:to>
      <xdr:col>3</xdr:col>
      <xdr:colOff>0</xdr:colOff>
      <xdr:row>466</xdr:row>
      <xdr:rowOff>9525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32C82BC6-8B91-4930-990E-44E075E9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89011125"/>
          <a:ext cx="3924300" cy="180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11</xdr:row>
      <xdr:rowOff>19050</xdr:rowOff>
    </xdr:from>
    <xdr:to>
      <xdr:col>2</xdr:col>
      <xdr:colOff>2476501</xdr:colOff>
      <xdr:row>11</xdr:row>
      <xdr:rowOff>182879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6C385E65-24A3-4047-91C7-E5C91062C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59143700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19050</xdr:rowOff>
    </xdr:from>
    <xdr:to>
      <xdr:col>3</xdr:col>
      <xdr:colOff>1</xdr:colOff>
      <xdr:row>30</xdr:row>
      <xdr:rowOff>171450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690B8772-0A05-4EAE-9734-2BDE73186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6257270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19051</xdr:rowOff>
    </xdr:from>
    <xdr:to>
      <xdr:col>3</xdr:col>
      <xdr:colOff>0</xdr:colOff>
      <xdr:row>44</xdr:row>
      <xdr:rowOff>180975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6A131FD5-B8D1-4503-8840-EAACBC8AF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5049201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60</xdr:row>
      <xdr:rowOff>19050</xdr:rowOff>
    </xdr:from>
    <xdr:to>
      <xdr:col>3</xdr:col>
      <xdr:colOff>1</xdr:colOff>
      <xdr:row>60</xdr:row>
      <xdr:rowOff>182879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B9F7F420-0737-46FF-87C0-11A7BAFCA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681257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9525</xdr:rowOff>
    </xdr:from>
    <xdr:to>
      <xdr:col>3</xdr:col>
      <xdr:colOff>0</xdr:colOff>
      <xdr:row>80</xdr:row>
      <xdr:rowOff>180974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7791FFC8-01BF-4710-AEC0-0FA9C6DE4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1926250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19051</xdr:rowOff>
    </xdr:from>
    <xdr:to>
      <xdr:col>2</xdr:col>
      <xdr:colOff>2486025</xdr:colOff>
      <xdr:row>100</xdr:row>
      <xdr:rowOff>180975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BA784480-0708-4E75-8C29-42E5D3C5B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747932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19049</xdr:rowOff>
    </xdr:from>
    <xdr:to>
      <xdr:col>3</xdr:col>
      <xdr:colOff>0</xdr:colOff>
      <xdr:row>128</xdr:row>
      <xdr:rowOff>9524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545EB707-FF81-4475-9100-3CC2834B8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79765324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142</xdr:row>
      <xdr:rowOff>19050</xdr:rowOff>
    </xdr:from>
    <xdr:to>
      <xdr:col>3</xdr:col>
      <xdr:colOff>1</xdr:colOff>
      <xdr:row>142</xdr:row>
      <xdr:rowOff>180975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95A33E19-F80E-49D1-AA7C-8BB89CBE1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822418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19050</xdr:rowOff>
    </xdr:from>
    <xdr:to>
      <xdr:col>2</xdr:col>
      <xdr:colOff>2466975</xdr:colOff>
      <xdr:row>160</xdr:row>
      <xdr:rowOff>180975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A38BD178-FDB4-4361-8061-791CD7451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56994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170</xdr:row>
      <xdr:rowOff>19050</xdr:rowOff>
    </xdr:from>
    <xdr:to>
      <xdr:col>2</xdr:col>
      <xdr:colOff>2486025</xdr:colOff>
      <xdr:row>170</xdr:row>
      <xdr:rowOff>171450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3A963DD7-A861-4433-961E-BB2A405FB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876044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189</xdr:row>
      <xdr:rowOff>19050</xdr:rowOff>
    </xdr:from>
    <xdr:to>
      <xdr:col>2</xdr:col>
      <xdr:colOff>2476501</xdr:colOff>
      <xdr:row>190</xdr:row>
      <xdr:rowOff>9525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81E24E2-0E4D-4A21-A56F-F9AC07F99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19143345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19050</xdr:rowOff>
    </xdr:from>
    <xdr:to>
      <xdr:col>2</xdr:col>
      <xdr:colOff>2476500</xdr:colOff>
      <xdr:row>204</xdr:row>
      <xdr:rowOff>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6C51AA6B-BEAB-4B38-A759-C60283C09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9410045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9526</xdr:rowOff>
    </xdr:from>
    <xdr:to>
      <xdr:col>2</xdr:col>
      <xdr:colOff>2466975</xdr:colOff>
      <xdr:row>81</xdr:row>
      <xdr:rowOff>171450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CDF84BD1-1732-4A2A-955C-BFF15C9BA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2526326"/>
          <a:ext cx="42767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2</xdr:col>
      <xdr:colOff>2486025</xdr:colOff>
      <xdr:row>101</xdr:row>
      <xdr:rowOff>171449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B5B1BF2F-3B84-4274-B30A-43D0151B1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763363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19049</xdr:rowOff>
    </xdr:from>
    <xdr:to>
      <xdr:col>2</xdr:col>
      <xdr:colOff>2486025</xdr:colOff>
      <xdr:row>223</xdr:row>
      <xdr:rowOff>180974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AA65852C-6954-491F-B377-44D02788D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99682099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234</xdr:row>
      <xdr:rowOff>19050</xdr:rowOff>
    </xdr:from>
    <xdr:to>
      <xdr:col>2</xdr:col>
      <xdr:colOff>2476501</xdr:colOff>
      <xdr:row>234</xdr:row>
      <xdr:rowOff>180975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CD3F684-4F01-4E09-8B57-ED0F5E448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20177760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255</xdr:row>
      <xdr:rowOff>19050</xdr:rowOff>
    </xdr:from>
    <xdr:to>
      <xdr:col>2</xdr:col>
      <xdr:colOff>2476501</xdr:colOff>
      <xdr:row>255</xdr:row>
      <xdr:rowOff>171450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2D1DF54C-9EA9-4668-A212-2E9AED5BE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20579715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19051</xdr:rowOff>
    </xdr:from>
    <xdr:to>
      <xdr:col>3</xdr:col>
      <xdr:colOff>9525</xdr:colOff>
      <xdr:row>275</xdr:row>
      <xdr:rowOff>180975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C90D1CF6-34DF-4CC6-9586-C988902B6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09607151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288</xdr:row>
      <xdr:rowOff>19050</xdr:rowOff>
    </xdr:from>
    <xdr:to>
      <xdr:col>2</xdr:col>
      <xdr:colOff>2486025</xdr:colOff>
      <xdr:row>289</xdr:row>
      <xdr:rowOff>19050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CC50CAF7-3C39-4D8A-8DE8-621FE76D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12083650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19050</xdr:rowOff>
    </xdr:from>
    <xdr:to>
      <xdr:col>2</xdr:col>
      <xdr:colOff>2486025</xdr:colOff>
      <xdr:row>311</xdr:row>
      <xdr:rowOff>9525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20BA366B-1F44-4BB7-BB21-30B2C3CE4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162937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324</xdr:row>
      <xdr:rowOff>19050</xdr:rowOff>
    </xdr:from>
    <xdr:to>
      <xdr:col>2</xdr:col>
      <xdr:colOff>2476501</xdr:colOff>
      <xdr:row>325</xdr:row>
      <xdr:rowOff>0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2FD84148-B471-4537-9E07-A663E671C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" y="2189607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342</xdr:row>
      <xdr:rowOff>19051</xdr:rowOff>
    </xdr:from>
    <xdr:to>
      <xdr:col>3</xdr:col>
      <xdr:colOff>1</xdr:colOff>
      <xdr:row>343</xdr:row>
      <xdr:rowOff>9525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4C797A9E-C157-4983-B39D-F8035939D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" y="222418276"/>
          <a:ext cx="43053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361</xdr:row>
      <xdr:rowOff>19050</xdr:rowOff>
    </xdr:from>
    <xdr:to>
      <xdr:col>2</xdr:col>
      <xdr:colOff>2486025</xdr:colOff>
      <xdr:row>362</xdr:row>
      <xdr:rowOff>0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1F6F8FB-CF47-4693-B94E-99DD1DE66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2260377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381</xdr:row>
      <xdr:rowOff>19050</xdr:rowOff>
    </xdr:from>
    <xdr:to>
      <xdr:col>2</xdr:col>
      <xdr:colOff>2476501</xdr:colOff>
      <xdr:row>381</xdr:row>
      <xdr:rowOff>180975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3599E204-620B-406E-AEC7-A5D257B67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298668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396</xdr:row>
      <xdr:rowOff>19050</xdr:rowOff>
    </xdr:from>
    <xdr:to>
      <xdr:col>2</xdr:col>
      <xdr:colOff>2476501</xdr:colOff>
      <xdr:row>396</xdr:row>
      <xdr:rowOff>171450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579B0E0B-663E-4B2A-9BF6-533C1BFF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" y="2327243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417</xdr:row>
      <xdr:rowOff>19051</xdr:rowOff>
    </xdr:from>
    <xdr:to>
      <xdr:col>2</xdr:col>
      <xdr:colOff>2486025</xdr:colOff>
      <xdr:row>417</xdr:row>
      <xdr:rowOff>180975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A6064689-35F4-4A7B-A40A-4FCEE921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2367438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429</xdr:row>
      <xdr:rowOff>19050</xdr:rowOff>
    </xdr:from>
    <xdr:to>
      <xdr:col>2</xdr:col>
      <xdr:colOff>2486025</xdr:colOff>
      <xdr:row>429</xdr:row>
      <xdr:rowOff>180975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BBA9F61A-4EDA-4307-9D61-F1F0D71B0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23902987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451</xdr:row>
      <xdr:rowOff>9524</xdr:rowOff>
    </xdr:from>
    <xdr:to>
      <xdr:col>2</xdr:col>
      <xdr:colOff>2486025</xdr:colOff>
      <xdr:row>451</xdr:row>
      <xdr:rowOff>182879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3C0A455C-4287-469C-9A17-B2609B89B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243230399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464</xdr:row>
      <xdr:rowOff>19050</xdr:rowOff>
    </xdr:from>
    <xdr:to>
      <xdr:col>2</xdr:col>
      <xdr:colOff>2486025</xdr:colOff>
      <xdr:row>464</xdr:row>
      <xdr:rowOff>182879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B14E0F4E-3AE0-4549-BF88-C4BC425C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45716425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515</xdr:row>
      <xdr:rowOff>9526</xdr:rowOff>
    </xdr:from>
    <xdr:to>
      <xdr:col>2</xdr:col>
      <xdr:colOff>2486025</xdr:colOff>
      <xdr:row>516</xdr:row>
      <xdr:rowOff>0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CB7F9049-3AB2-4640-817E-304DECFC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55441451"/>
          <a:ext cx="42957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532</xdr:row>
      <xdr:rowOff>19051</xdr:rowOff>
    </xdr:from>
    <xdr:to>
      <xdr:col>3</xdr:col>
      <xdr:colOff>9525</xdr:colOff>
      <xdr:row>532</xdr:row>
      <xdr:rowOff>180975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5853033-955C-4FE0-9314-762C89EF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58689476"/>
          <a:ext cx="431482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550</xdr:row>
      <xdr:rowOff>19050</xdr:rowOff>
    </xdr:from>
    <xdr:to>
      <xdr:col>2</xdr:col>
      <xdr:colOff>2476500</xdr:colOff>
      <xdr:row>550</xdr:row>
      <xdr:rowOff>180975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72A07F75-3610-4265-9AF9-D142DC0DA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2621375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563</xdr:row>
      <xdr:rowOff>19050</xdr:rowOff>
    </xdr:from>
    <xdr:to>
      <xdr:col>2</xdr:col>
      <xdr:colOff>2486025</xdr:colOff>
      <xdr:row>563</xdr:row>
      <xdr:rowOff>171450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7F432C55-D1F7-4585-A6D4-1CD6CD026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264614025"/>
          <a:ext cx="4295775" cy="15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19051</xdr:rowOff>
    </xdr:from>
    <xdr:to>
      <xdr:col>2</xdr:col>
      <xdr:colOff>2457451</xdr:colOff>
      <xdr:row>10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25A0CCE-B215-4DF4-956B-2ED9BD27A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3797201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19050</xdr:rowOff>
    </xdr:from>
    <xdr:to>
      <xdr:col>3</xdr:col>
      <xdr:colOff>0</xdr:colOff>
      <xdr:row>20</xdr:row>
      <xdr:rowOff>171449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3309378-DB4E-409A-B468-A751D3237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711725"/>
          <a:ext cx="42767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28575</xdr:rowOff>
    </xdr:from>
    <xdr:to>
      <xdr:col>2</xdr:col>
      <xdr:colOff>2457450</xdr:colOff>
      <xdr:row>31</xdr:row>
      <xdr:rowOff>9525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35F4A64-DCA3-4C55-85D8-C8F323E1D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826275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</xdr:row>
      <xdr:rowOff>19050</xdr:rowOff>
    </xdr:from>
    <xdr:to>
      <xdr:col>2</xdr:col>
      <xdr:colOff>2457451</xdr:colOff>
      <xdr:row>40</xdr:row>
      <xdr:rowOff>182879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069337E-8D6E-44CA-A65F-F2142C198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972175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19051</xdr:rowOff>
    </xdr:from>
    <xdr:to>
      <xdr:col>2</xdr:col>
      <xdr:colOff>2447925</xdr:colOff>
      <xdr:row>52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10736A14-A922-4FE0-A65F-D5CFD748C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1817251"/>
          <a:ext cx="42576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19050</xdr:rowOff>
    </xdr:from>
    <xdr:to>
      <xdr:col>2</xdr:col>
      <xdr:colOff>2447925</xdr:colOff>
      <xdr:row>61</xdr:row>
      <xdr:rowOff>171449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B180EC06-D319-4C28-AC60-8F0382FF6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3750825"/>
          <a:ext cx="42576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28576</xdr:rowOff>
    </xdr:from>
    <xdr:to>
      <xdr:col>2</xdr:col>
      <xdr:colOff>2457450</xdr:colOff>
      <xdr:row>71</xdr:row>
      <xdr:rowOff>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C5D8AA5-2688-47A5-B50F-2A39C30AC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5484376"/>
          <a:ext cx="42672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19049</xdr:rowOff>
    </xdr:from>
    <xdr:to>
      <xdr:col>2</xdr:col>
      <xdr:colOff>2447925</xdr:colOff>
      <xdr:row>80</xdr:row>
      <xdr:rowOff>180974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CD9E56CA-4A15-4137-A41E-96075A580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7389374"/>
          <a:ext cx="42576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19050</xdr:rowOff>
    </xdr:from>
    <xdr:to>
      <xdr:col>2</xdr:col>
      <xdr:colOff>2457450</xdr:colOff>
      <xdr:row>90</xdr:row>
      <xdr:rowOff>182879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922482FC-7A04-4D22-BAED-A243A5C0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9303900"/>
          <a:ext cx="42672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19050</xdr:rowOff>
    </xdr:from>
    <xdr:to>
      <xdr:col>2</xdr:col>
      <xdr:colOff>2457450</xdr:colOff>
      <xdr:row>101</xdr:row>
      <xdr:rowOff>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EA9702C-00ED-4C41-A1F1-CE51CCF80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71208900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2</xdr:col>
      <xdr:colOff>2447925</xdr:colOff>
      <xdr:row>111</xdr:row>
      <xdr:rowOff>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5045E85E-B466-4394-8895-BD192B60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73132950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19050</xdr:rowOff>
    </xdr:from>
    <xdr:to>
      <xdr:col>2</xdr:col>
      <xdr:colOff>2447925</xdr:colOff>
      <xdr:row>120</xdr:row>
      <xdr:rowOff>171449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356C7DE3-7BA2-4014-8253-1C0638C4A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5047475"/>
          <a:ext cx="42576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19050</xdr:rowOff>
    </xdr:from>
    <xdr:to>
      <xdr:col>2</xdr:col>
      <xdr:colOff>2428875</xdr:colOff>
      <xdr:row>130</xdr:row>
      <xdr:rowOff>171450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D07C40D4-B4EC-4FDC-B75A-6290D5DC2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76962000"/>
          <a:ext cx="42386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19051</xdr:rowOff>
    </xdr:from>
    <xdr:to>
      <xdr:col>3</xdr:col>
      <xdr:colOff>0</xdr:colOff>
      <xdr:row>140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EA83142-15E0-4564-B296-534455851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78876526"/>
          <a:ext cx="4276725" cy="142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19050</xdr:rowOff>
    </xdr:from>
    <xdr:to>
      <xdr:col>2</xdr:col>
      <xdr:colOff>2447925</xdr:colOff>
      <xdr:row>151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C7CD713E-956C-48F4-88A9-8C7C576F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80810100"/>
          <a:ext cx="42576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160</xdr:row>
      <xdr:rowOff>19050</xdr:rowOff>
    </xdr:from>
    <xdr:to>
      <xdr:col>3</xdr:col>
      <xdr:colOff>0</xdr:colOff>
      <xdr:row>161</xdr:row>
      <xdr:rowOff>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DDDED5C2-1346-4DDF-A393-1A400982C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827151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187</xdr:row>
      <xdr:rowOff>19050</xdr:rowOff>
    </xdr:from>
    <xdr:to>
      <xdr:col>2</xdr:col>
      <xdr:colOff>2438401</xdr:colOff>
      <xdr:row>187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19FF0635-B215-43C9-8FF9-EA4F8EF4C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87858600"/>
          <a:ext cx="42481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197</xdr:row>
      <xdr:rowOff>19050</xdr:rowOff>
    </xdr:from>
    <xdr:to>
      <xdr:col>2</xdr:col>
      <xdr:colOff>2447925</xdr:colOff>
      <xdr:row>197</xdr:row>
      <xdr:rowOff>171450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DF3DAE1-42EB-474B-B838-EBFEAFE59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9773125"/>
          <a:ext cx="4257675" cy="152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28575</xdr:rowOff>
    </xdr:from>
    <xdr:to>
      <xdr:col>2</xdr:col>
      <xdr:colOff>2560320</xdr:colOff>
      <xdr:row>37</xdr:row>
      <xdr:rowOff>180974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5DAE2044-7E6A-4463-B544-C2B0770B3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046832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2</xdr:col>
      <xdr:colOff>2478405</xdr:colOff>
      <xdr:row>38</xdr:row>
      <xdr:rowOff>180975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4C7EE857-D328-4A55-BD4D-AAFC3CAF4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06397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19050</xdr:rowOff>
    </xdr:from>
    <xdr:to>
      <xdr:col>2</xdr:col>
      <xdr:colOff>2560320</xdr:colOff>
      <xdr:row>50</xdr:row>
      <xdr:rowOff>180975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E8918162-BA1B-4D6A-A369-9C78736C4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29353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110</xdr:row>
      <xdr:rowOff>19050</xdr:rowOff>
    </xdr:from>
    <xdr:to>
      <xdr:col>2</xdr:col>
      <xdr:colOff>2468881</xdr:colOff>
      <xdr:row>111</xdr:row>
      <xdr:rowOff>0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91658274-254F-40A8-BD57-12432D97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484412925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9525</xdr:rowOff>
    </xdr:from>
    <xdr:to>
      <xdr:col>2</xdr:col>
      <xdr:colOff>2478405</xdr:colOff>
      <xdr:row>51</xdr:row>
      <xdr:rowOff>180974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A23A239D-E253-4F5B-AC02-4E2E6366D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7314485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28576</xdr:rowOff>
    </xdr:from>
    <xdr:to>
      <xdr:col>2</xdr:col>
      <xdr:colOff>2468880</xdr:colOff>
      <xdr:row>127</xdr:row>
      <xdr:rowOff>180976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74F900F6-2EB2-4752-9890-B07DC2D99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87689526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190</xdr:row>
      <xdr:rowOff>19050</xdr:rowOff>
    </xdr:from>
    <xdr:to>
      <xdr:col>2</xdr:col>
      <xdr:colOff>2478405</xdr:colOff>
      <xdr:row>191</xdr:row>
      <xdr:rowOff>9525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BDA0196A-91FA-4716-988B-0A7D7D073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99081425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19050</xdr:rowOff>
    </xdr:from>
    <xdr:to>
      <xdr:col>2</xdr:col>
      <xdr:colOff>2560320</xdr:colOff>
      <xdr:row>202</xdr:row>
      <xdr:rowOff>180975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3517CFCB-9C08-40D2-AF2B-6605DC209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01176925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229</xdr:row>
      <xdr:rowOff>28575</xdr:rowOff>
    </xdr:from>
    <xdr:to>
      <xdr:col>2</xdr:col>
      <xdr:colOff>2459355</xdr:colOff>
      <xdr:row>229</xdr:row>
      <xdr:rowOff>191224</xdr:rowOff>
    </xdr:to>
    <xdr:pic>
      <xdr:nvPicPr>
        <xdr:cNvPr id="99" name="Imagen 98">
          <a:extLst>
            <a:ext uri="{FF2B5EF4-FFF2-40B4-BE49-F238E27FC236}">
              <a16:creationId xmlns:a16="http://schemas.microsoft.com/office/drawing/2014/main" id="{2EC7626E-F4BD-417B-B740-A812BF74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506139450"/>
          <a:ext cx="4276725" cy="162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19050</xdr:rowOff>
    </xdr:from>
    <xdr:to>
      <xdr:col>2</xdr:col>
      <xdr:colOff>2468879</xdr:colOff>
      <xdr:row>111</xdr:row>
      <xdr:rowOff>190500</xdr:rowOff>
    </xdr:to>
    <xdr:pic>
      <xdr:nvPicPr>
        <xdr:cNvPr id="100" name="Imagen 99">
          <a:extLst>
            <a:ext uri="{FF2B5EF4-FFF2-40B4-BE49-F238E27FC236}">
              <a16:creationId xmlns:a16="http://schemas.microsoft.com/office/drawing/2014/main" id="{2E523D16-E552-4D6A-8F08-21144A5D7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84612950"/>
          <a:ext cx="4286249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191</xdr:row>
      <xdr:rowOff>28574</xdr:rowOff>
    </xdr:from>
    <xdr:to>
      <xdr:col>3</xdr:col>
      <xdr:colOff>1905</xdr:colOff>
      <xdr:row>191</xdr:row>
      <xdr:rowOff>181777</xdr:rowOff>
    </xdr:to>
    <xdr:pic>
      <xdr:nvPicPr>
        <xdr:cNvPr id="101" name="Imagen 100">
          <a:extLst>
            <a:ext uri="{FF2B5EF4-FFF2-40B4-BE49-F238E27FC236}">
              <a16:creationId xmlns:a16="http://schemas.microsoft.com/office/drawing/2014/main" id="{12EDF73A-CA13-4FF1-A62D-792B4C8D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9490999"/>
          <a:ext cx="4314825" cy="1532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203</xdr:row>
      <xdr:rowOff>19049</xdr:rowOff>
    </xdr:from>
    <xdr:to>
      <xdr:col>3</xdr:col>
      <xdr:colOff>11430</xdr:colOff>
      <xdr:row>203</xdr:row>
      <xdr:rowOff>180974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BC144654-09AF-4094-87A5-EDB229A87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01767474"/>
          <a:ext cx="43243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19050</xdr:rowOff>
    </xdr:from>
    <xdr:to>
      <xdr:col>2</xdr:col>
      <xdr:colOff>2560320</xdr:colOff>
      <xdr:row>230</xdr:row>
      <xdr:rowOff>180975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48715F51-4B6E-4331-9EC5-DAD0D0BF5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06910975"/>
          <a:ext cx="4305300" cy="16192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111</xdr:row>
      <xdr:rowOff>28575</xdr:rowOff>
    </xdr:from>
    <xdr:ext cx="4286250" cy="180975"/>
    <xdr:pic>
      <xdr:nvPicPr>
        <xdr:cNvPr id="105" name="Imagen 104">
          <a:extLst>
            <a:ext uri="{FF2B5EF4-FFF2-40B4-BE49-F238E27FC236}">
              <a16:creationId xmlns:a16="http://schemas.microsoft.com/office/drawing/2014/main" id="{5AD0540E-5058-4B4C-9668-71F288193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87699050"/>
          <a:ext cx="4286250" cy="180975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247</xdr:row>
      <xdr:rowOff>19051</xdr:rowOff>
    </xdr:from>
    <xdr:to>
      <xdr:col>2</xdr:col>
      <xdr:colOff>2560321</xdr:colOff>
      <xdr:row>247</xdr:row>
      <xdr:rowOff>171451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53906381-8B69-4FB2-992E-9038504B7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510540001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318</xdr:row>
      <xdr:rowOff>19050</xdr:rowOff>
    </xdr:from>
    <xdr:to>
      <xdr:col>2</xdr:col>
      <xdr:colOff>2560320</xdr:colOff>
      <xdr:row>318</xdr:row>
      <xdr:rowOff>182879</xdr:rowOff>
    </xdr:to>
    <xdr:pic>
      <xdr:nvPicPr>
        <xdr:cNvPr id="106" name="Imagen 105">
          <a:extLst>
            <a:ext uri="{FF2B5EF4-FFF2-40B4-BE49-F238E27FC236}">
              <a16:creationId xmlns:a16="http://schemas.microsoft.com/office/drawing/2014/main" id="{B3B659F4-76B3-4403-838F-A864ADF20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5241321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335</xdr:row>
      <xdr:rowOff>19050</xdr:rowOff>
    </xdr:from>
    <xdr:to>
      <xdr:col>2</xdr:col>
      <xdr:colOff>2478405</xdr:colOff>
      <xdr:row>336</xdr:row>
      <xdr:rowOff>0</xdr:rowOff>
    </xdr:to>
    <xdr:pic>
      <xdr:nvPicPr>
        <xdr:cNvPr id="107" name="Imagen 106">
          <a:extLst>
            <a:ext uri="{FF2B5EF4-FFF2-40B4-BE49-F238E27FC236}">
              <a16:creationId xmlns:a16="http://schemas.microsoft.com/office/drawing/2014/main" id="{C2B3D05A-2ED7-4F5C-8DCD-D132D262A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273706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393</xdr:row>
      <xdr:rowOff>19050</xdr:rowOff>
    </xdr:from>
    <xdr:to>
      <xdr:col>2</xdr:col>
      <xdr:colOff>2560321</xdr:colOff>
      <xdr:row>393</xdr:row>
      <xdr:rowOff>190500</xdr:rowOff>
    </xdr:to>
    <xdr:pic>
      <xdr:nvPicPr>
        <xdr:cNvPr id="108" name="Imagen 107">
          <a:extLst>
            <a:ext uri="{FF2B5EF4-FFF2-40B4-BE49-F238E27FC236}">
              <a16:creationId xmlns:a16="http://schemas.microsoft.com/office/drawing/2014/main" id="{4A1E26FE-AC2A-4592-96E2-4AC7CCB06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" y="53841967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394</xdr:row>
      <xdr:rowOff>9525</xdr:rowOff>
    </xdr:from>
    <xdr:to>
      <xdr:col>2</xdr:col>
      <xdr:colOff>2560320</xdr:colOff>
      <xdr:row>394</xdr:row>
      <xdr:rowOff>171449</xdr:rowOff>
    </xdr:to>
    <xdr:pic>
      <xdr:nvPicPr>
        <xdr:cNvPr id="109" name="Imagen 108">
          <a:extLst>
            <a:ext uri="{FF2B5EF4-FFF2-40B4-BE49-F238E27FC236}">
              <a16:creationId xmlns:a16="http://schemas.microsoft.com/office/drawing/2014/main" id="{53291596-8AD9-4F1C-9EA5-454EFB45F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538619700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403</xdr:row>
      <xdr:rowOff>19050</xdr:rowOff>
    </xdr:from>
    <xdr:to>
      <xdr:col>2</xdr:col>
      <xdr:colOff>2560321</xdr:colOff>
      <xdr:row>404</xdr:row>
      <xdr:rowOff>19049</xdr:rowOff>
    </xdr:to>
    <xdr:pic>
      <xdr:nvPicPr>
        <xdr:cNvPr id="110" name="Imagen 109">
          <a:extLst>
            <a:ext uri="{FF2B5EF4-FFF2-40B4-BE49-F238E27FC236}">
              <a16:creationId xmlns:a16="http://schemas.microsoft.com/office/drawing/2014/main" id="{164AD461-CB05-4A6C-973F-68F4F9CD3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" y="54034372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475</xdr:row>
      <xdr:rowOff>19050</xdr:rowOff>
    </xdr:from>
    <xdr:to>
      <xdr:col>2</xdr:col>
      <xdr:colOff>2478405</xdr:colOff>
      <xdr:row>475</xdr:row>
      <xdr:rowOff>180975</xdr:rowOff>
    </xdr:to>
    <xdr:pic>
      <xdr:nvPicPr>
        <xdr:cNvPr id="111" name="Imagen 110">
          <a:extLst>
            <a:ext uri="{FF2B5EF4-FFF2-40B4-BE49-F238E27FC236}">
              <a16:creationId xmlns:a16="http://schemas.microsoft.com/office/drawing/2014/main" id="{0C96935F-CBEE-4078-B4EF-0636DBCAD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554059725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2</xdr:col>
      <xdr:colOff>2560320</xdr:colOff>
      <xdr:row>476</xdr:row>
      <xdr:rowOff>190499</xdr:rowOff>
    </xdr:to>
    <xdr:pic>
      <xdr:nvPicPr>
        <xdr:cNvPr id="112" name="Imagen 111">
          <a:extLst>
            <a:ext uri="{FF2B5EF4-FFF2-40B4-BE49-F238E27FC236}">
              <a16:creationId xmlns:a16="http://schemas.microsoft.com/office/drawing/2014/main" id="{73823782-FD7D-423A-89B2-60658F00A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54250225"/>
          <a:ext cx="4305300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497</xdr:row>
      <xdr:rowOff>19051</xdr:rowOff>
    </xdr:from>
    <xdr:to>
      <xdr:col>2</xdr:col>
      <xdr:colOff>2478405</xdr:colOff>
      <xdr:row>497</xdr:row>
      <xdr:rowOff>180975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20999D59-8AC6-4075-A31B-CC05078E1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5582793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594</xdr:row>
      <xdr:rowOff>19050</xdr:rowOff>
    </xdr:from>
    <xdr:to>
      <xdr:col>3</xdr:col>
      <xdr:colOff>1905</xdr:colOff>
      <xdr:row>594</xdr:row>
      <xdr:rowOff>190500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33D6206F-D6EB-4C68-A38D-203DBF817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765673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595</xdr:row>
      <xdr:rowOff>9525</xdr:rowOff>
    </xdr:from>
    <xdr:to>
      <xdr:col>3</xdr:col>
      <xdr:colOff>20955</xdr:colOff>
      <xdr:row>595</xdr:row>
      <xdr:rowOff>180975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ED55A1C7-FA0E-41D4-A990-5F1ACF0D3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576748275"/>
          <a:ext cx="43338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498</xdr:row>
      <xdr:rowOff>28575</xdr:rowOff>
    </xdr:from>
    <xdr:to>
      <xdr:col>2</xdr:col>
      <xdr:colOff>2560320</xdr:colOff>
      <xdr:row>498</xdr:row>
      <xdr:rowOff>180974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0FCDFFDC-096F-4E01-B9D1-B01F549FA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558479325"/>
          <a:ext cx="4305300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607</xdr:row>
      <xdr:rowOff>19050</xdr:rowOff>
    </xdr:from>
    <xdr:to>
      <xdr:col>2</xdr:col>
      <xdr:colOff>2459355</xdr:colOff>
      <xdr:row>607</xdr:row>
      <xdr:rowOff>190500</xdr:rowOff>
    </xdr:to>
    <xdr:pic>
      <xdr:nvPicPr>
        <xdr:cNvPr id="113" name="Imagen 112">
          <a:extLst>
            <a:ext uri="{FF2B5EF4-FFF2-40B4-BE49-F238E27FC236}">
              <a16:creationId xmlns:a16="http://schemas.microsoft.com/office/drawing/2014/main" id="{C26EA7E4-467E-4745-95A4-5FD38A246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5792724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669</xdr:row>
      <xdr:rowOff>9525</xdr:rowOff>
    </xdr:from>
    <xdr:to>
      <xdr:col>2</xdr:col>
      <xdr:colOff>2560321</xdr:colOff>
      <xdr:row>669</xdr:row>
      <xdr:rowOff>180974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B890FEBD-740C-491A-BE9B-E9037DA7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" y="5908833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685</xdr:row>
      <xdr:rowOff>28575</xdr:rowOff>
    </xdr:from>
    <xdr:to>
      <xdr:col>2</xdr:col>
      <xdr:colOff>2468881</xdr:colOff>
      <xdr:row>686</xdr:row>
      <xdr:rowOff>19050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1FE019D1-961C-4FA9-9F2B-E088A5F07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593759925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732</xdr:row>
      <xdr:rowOff>19050</xdr:rowOff>
    </xdr:from>
    <xdr:to>
      <xdr:col>2</xdr:col>
      <xdr:colOff>2478405</xdr:colOff>
      <xdr:row>732</xdr:row>
      <xdr:rowOff>161469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17EB9A23-69B1-417E-8B83-3FB0E4AD1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602513400"/>
          <a:ext cx="4295775" cy="1424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608</xdr:row>
      <xdr:rowOff>19050</xdr:rowOff>
    </xdr:from>
    <xdr:to>
      <xdr:col>2</xdr:col>
      <xdr:colOff>2459355</xdr:colOff>
      <xdr:row>608</xdr:row>
      <xdr:rowOff>190499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B42739B4-0D12-4E9F-A747-C64D2292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579481950"/>
          <a:ext cx="427672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670</xdr:row>
      <xdr:rowOff>19050</xdr:rowOff>
    </xdr:from>
    <xdr:to>
      <xdr:col>2</xdr:col>
      <xdr:colOff>2459355</xdr:colOff>
      <xdr:row>670</xdr:row>
      <xdr:rowOff>190500</xdr:rowOff>
    </xdr:to>
    <xdr:pic>
      <xdr:nvPicPr>
        <xdr:cNvPr id="122" name="Imagen 121">
          <a:extLst>
            <a:ext uri="{FF2B5EF4-FFF2-40B4-BE49-F238E27FC236}">
              <a16:creationId xmlns:a16="http://schemas.microsoft.com/office/drawing/2014/main" id="{84EED204-4D95-438A-AEBB-E793102C9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5913120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686</xdr:row>
      <xdr:rowOff>9525</xdr:rowOff>
    </xdr:from>
    <xdr:to>
      <xdr:col>2</xdr:col>
      <xdr:colOff>2468880</xdr:colOff>
      <xdr:row>686</xdr:row>
      <xdr:rowOff>180974</xdr:rowOff>
    </xdr:to>
    <xdr:pic>
      <xdr:nvPicPr>
        <xdr:cNvPr id="123" name="Imagen 122">
          <a:extLst>
            <a:ext uri="{FF2B5EF4-FFF2-40B4-BE49-F238E27FC236}">
              <a16:creationId xmlns:a16="http://schemas.microsoft.com/office/drawing/2014/main" id="{5AC86437-4816-4019-AC6A-B09D768E3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594331425"/>
          <a:ext cx="428625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3</xdr:col>
      <xdr:colOff>1905</xdr:colOff>
      <xdr:row>733</xdr:row>
      <xdr:rowOff>171450</xdr:rowOff>
    </xdr:to>
    <xdr:pic>
      <xdr:nvPicPr>
        <xdr:cNvPr id="124" name="Imagen 123">
          <a:extLst>
            <a:ext uri="{FF2B5EF4-FFF2-40B4-BE49-F238E27FC236}">
              <a16:creationId xmlns:a16="http://schemas.microsoft.com/office/drawing/2014/main" id="{3A513C5A-79E2-441B-8C3B-ABF59F25D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603275400"/>
          <a:ext cx="43148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754</xdr:row>
      <xdr:rowOff>19050</xdr:rowOff>
    </xdr:from>
    <xdr:to>
      <xdr:col>2</xdr:col>
      <xdr:colOff>2478405</xdr:colOff>
      <xdr:row>755</xdr:row>
      <xdr:rowOff>0</xdr:rowOff>
    </xdr:to>
    <xdr:pic>
      <xdr:nvPicPr>
        <xdr:cNvPr id="125" name="Imagen 124">
          <a:extLst>
            <a:ext uri="{FF2B5EF4-FFF2-40B4-BE49-F238E27FC236}">
              <a16:creationId xmlns:a16="http://schemas.microsoft.com/office/drawing/2014/main" id="{C3AAD807-8DCE-47BE-92CE-1027EF6CF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07314000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830</xdr:row>
      <xdr:rowOff>19050</xdr:rowOff>
    </xdr:from>
    <xdr:to>
      <xdr:col>2</xdr:col>
      <xdr:colOff>2468881</xdr:colOff>
      <xdr:row>830</xdr:row>
      <xdr:rowOff>190500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DDCA3F54-A4E5-4FA2-A124-5F88237EE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" y="6216015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831</xdr:row>
      <xdr:rowOff>9525</xdr:rowOff>
    </xdr:from>
    <xdr:to>
      <xdr:col>2</xdr:col>
      <xdr:colOff>2468880</xdr:colOff>
      <xdr:row>831</xdr:row>
      <xdr:rowOff>180975</xdr:rowOff>
    </xdr:to>
    <xdr:pic>
      <xdr:nvPicPr>
        <xdr:cNvPr id="127" name="Imagen 126">
          <a:extLst>
            <a:ext uri="{FF2B5EF4-FFF2-40B4-BE49-F238E27FC236}">
              <a16:creationId xmlns:a16="http://schemas.microsoft.com/office/drawing/2014/main" id="{30A8F57A-C964-41B2-A0CC-B8389035F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62182057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755</xdr:row>
      <xdr:rowOff>9526</xdr:rowOff>
    </xdr:from>
    <xdr:to>
      <xdr:col>2</xdr:col>
      <xdr:colOff>2449830</xdr:colOff>
      <xdr:row>755</xdr:row>
      <xdr:rowOff>190500</xdr:rowOff>
    </xdr:to>
    <xdr:pic>
      <xdr:nvPicPr>
        <xdr:cNvPr id="128" name="Imagen 127">
          <a:extLst>
            <a:ext uri="{FF2B5EF4-FFF2-40B4-BE49-F238E27FC236}">
              <a16:creationId xmlns:a16="http://schemas.microsoft.com/office/drawing/2014/main" id="{7DBC4775-6CBD-47E9-91B6-C18AAC91F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607533076"/>
          <a:ext cx="426720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843</xdr:row>
      <xdr:rowOff>19050</xdr:rowOff>
    </xdr:from>
    <xdr:to>
      <xdr:col>2</xdr:col>
      <xdr:colOff>2468881</xdr:colOff>
      <xdr:row>844</xdr:row>
      <xdr:rowOff>0</xdr:rowOff>
    </xdr:to>
    <xdr:pic>
      <xdr:nvPicPr>
        <xdr:cNvPr id="129" name="Imagen 128">
          <a:extLst>
            <a:ext uri="{FF2B5EF4-FFF2-40B4-BE49-F238E27FC236}">
              <a16:creationId xmlns:a16="http://schemas.microsoft.com/office/drawing/2014/main" id="{D3B8D1FD-E507-4FBB-AE88-58DE20D88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" y="624344700"/>
          <a:ext cx="428625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897</xdr:row>
      <xdr:rowOff>19050</xdr:rowOff>
    </xdr:from>
    <xdr:to>
      <xdr:col>2</xdr:col>
      <xdr:colOff>2560321</xdr:colOff>
      <xdr:row>897</xdr:row>
      <xdr:rowOff>180975</xdr:rowOff>
    </xdr:to>
    <xdr:pic>
      <xdr:nvPicPr>
        <xdr:cNvPr id="130" name="Imagen 129">
          <a:extLst>
            <a:ext uri="{FF2B5EF4-FFF2-40B4-BE49-F238E27FC236}">
              <a16:creationId xmlns:a16="http://schemas.microsoft.com/office/drawing/2014/main" id="{26207749-CB4E-4D65-9464-2AEC2655F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" y="634441200"/>
          <a:ext cx="430530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898</xdr:row>
      <xdr:rowOff>9525</xdr:rowOff>
    </xdr:from>
    <xdr:to>
      <xdr:col>3</xdr:col>
      <xdr:colOff>11430</xdr:colOff>
      <xdr:row>898</xdr:row>
      <xdr:rowOff>180975</xdr:rowOff>
    </xdr:to>
    <xdr:pic>
      <xdr:nvPicPr>
        <xdr:cNvPr id="131" name="Imagen 130">
          <a:extLst>
            <a:ext uri="{FF2B5EF4-FFF2-40B4-BE49-F238E27FC236}">
              <a16:creationId xmlns:a16="http://schemas.microsoft.com/office/drawing/2014/main" id="{B86C2343-CE6F-4095-AECD-BED1D426C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634641225"/>
          <a:ext cx="43243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844</xdr:row>
      <xdr:rowOff>9525</xdr:rowOff>
    </xdr:from>
    <xdr:to>
      <xdr:col>2</xdr:col>
      <xdr:colOff>2468880</xdr:colOff>
      <xdr:row>845</xdr:row>
      <xdr:rowOff>0</xdr:rowOff>
    </xdr:to>
    <xdr:pic>
      <xdr:nvPicPr>
        <xdr:cNvPr id="132" name="Imagen 131">
          <a:extLst>
            <a:ext uri="{FF2B5EF4-FFF2-40B4-BE49-F238E27FC236}">
              <a16:creationId xmlns:a16="http://schemas.microsoft.com/office/drawing/2014/main" id="{CBB2821E-CF22-40FA-85EE-9931913DE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624544725"/>
          <a:ext cx="4286250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918</xdr:row>
      <xdr:rowOff>19050</xdr:rowOff>
    </xdr:from>
    <xdr:to>
      <xdr:col>2</xdr:col>
      <xdr:colOff>2478405</xdr:colOff>
      <xdr:row>919</xdr:row>
      <xdr:rowOff>0</xdr:rowOff>
    </xdr:to>
    <xdr:pic>
      <xdr:nvPicPr>
        <xdr:cNvPr id="133" name="Imagen 132">
          <a:extLst>
            <a:ext uri="{FF2B5EF4-FFF2-40B4-BE49-F238E27FC236}">
              <a16:creationId xmlns:a16="http://schemas.microsoft.com/office/drawing/2014/main" id="{AEA9B8EA-8934-4CCC-BCCF-C06CA29E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638670300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999</xdr:row>
      <xdr:rowOff>19050</xdr:rowOff>
    </xdr:from>
    <xdr:to>
      <xdr:col>2</xdr:col>
      <xdr:colOff>2468881</xdr:colOff>
      <xdr:row>1000</xdr:row>
      <xdr:rowOff>0</xdr:rowOff>
    </xdr:to>
    <xdr:pic>
      <xdr:nvPicPr>
        <xdr:cNvPr id="134" name="Imagen 133">
          <a:extLst>
            <a:ext uri="{FF2B5EF4-FFF2-40B4-BE49-F238E27FC236}">
              <a16:creationId xmlns:a16="http://schemas.microsoft.com/office/drawing/2014/main" id="{3090266D-8C7A-4810-9397-FEBD7E863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" y="6541008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1068</xdr:row>
      <xdr:rowOff>19051</xdr:rowOff>
    </xdr:from>
    <xdr:to>
      <xdr:col>2</xdr:col>
      <xdr:colOff>2560320</xdr:colOff>
      <xdr:row>1068</xdr:row>
      <xdr:rowOff>190500</xdr:rowOff>
    </xdr:to>
    <xdr:pic>
      <xdr:nvPicPr>
        <xdr:cNvPr id="135" name="Imagen 134">
          <a:extLst>
            <a:ext uri="{FF2B5EF4-FFF2-40B4-BE49-F238E27FC236}">
              <a16:creationId xmlns:a16="http://schemas.microsoft.com/office/drawing/2014/main" id="{19B5073B-98BF-4743-8979-6238D3D83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667273876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1093</xdr:row>
      <xdr:rowOff>19050</xdr:rowOff>
    </xdr:from>
    <xdr:to>
      <xdr:col>2</xdr:col>
      <xdr:colOff>2449831</xdr:colOff>
      <xdr:row>1093</xdr:row>
      <xdr:rowOff>190500</xdr:rowOff>
    </xdr:to>
    <xdr:pic>
      <xdr:nvPicPr>
        <xdr:cNvPr id="136" name="Imagen 135">
          <a:extLst>
            <a:ext uri="{FF2B5EF4-FFF2-40B4-BE49-F238E27FC236}">
              <a16:creationId xmlns:a16="http://schemas.microsoft.com/office/drawing/2014/main" id="{D5E89098-DBF7-4B57-80DA-F7662F645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" y="671845875"/>
          <a:ext cx="42672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1139</xdr:row>
      <xdr:rowOff>19050</xdr:rowOff>
    </xdr:from>
    <xdr:to>
      <xdr:col>2</xdr:col>
      <xdr:colOff>2478405</xdr:colOff>
      <xdr:row>1139</xdr:row>
      <xdr:rowOff>190500</xdr:rowOff>
    </xdr:to>
    <xdr:pic>
      <xdr:nvPicPr>
        <xdr:cNvPr id="137" name="Imagen 136">
          <a:extLst>
            <a:ext uri="{FF2B5EF4-FFF2-40B4-BE49-F238E27FC236}">
              <a16:creationId xmlns:a16="http://schemas.microsoft.com/office/drawing/2014/main" id="{39069632-799C-4AE8-B059-23909267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6806088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1069</xdr:row>
      <xdr:rowOff>0</xdr:rowOff>
    </xdr:from>
    <xdr:to>
      <xdr:col>2</xdr:col>
      <xdr:colOff>2560320</xdr:colOff>
      <xdr:row>1069</xdr:row>
      <xdr:rowOff>180975</xdr:rowOff>
    </xdr:to>
    <xdr:pic>
      <xdr:nvPicPr>
        <xdr:cNvPr id="138" name="Imagen 137">
          <a:extLst>
            <a:ext uri="{FF2B5EF4-FFF2-40B4-BE49-F238E27FC236}">
              <a16:creationId xmlns:a16="http://schemas.microsoft.com/office/drawing/2014/main" id="{0D06C016-DA06-4290-BCE7-CEE38B779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" y="667454850"/>
          <a:ext cx="4305299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1164</xdr:row>
      <xdr:rowOff>19051</xdr:rowOff>
    </xdr:from>
    <xdr:to>
      <xdr:col>2</xdr:col>
      <xdr:colOff>2560321</xdr:colOff>
      <xdr:row>1164</xdr:row>
      <xdr:rowOff>180975</xdr:rowOff>
    </xdr:to>
    <xdr:pic>
      <xdr:nvPicPr>
        <xdr:cNvPr id="139" name="Imagen 138">
          <a:extLst>
            <a:ext uri="{FF2B5EF4-FFF2-40B4-BE49-F238E27FC236}">
              <a16:creationId xmlns:a16="http://schemas.microsoft.com/office/drawing/2014/main" id="{F74CDD32-57C6-4585-B551-155ABEE3C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" y="6855999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1231</xdr:row>
      <xdr:rowOff>19051</xdr:rowOff>
    </xdr:from>
    <xdr:to>
      <xdr:col>2</xdr:col>
      <xdr:colOff>2468881</xdr:colOff>
      <xdr:row>1232</xdr:row>
      <xdr:rowOff>0</xdr:rowOff>
    </xdr:to>
    <xdr:pic>
      <xdr:nvPicPr>
        <xdr:cNvPr id="140" name="Imagen 139">
          <a:extLst>
            <a:ext uri="{FF2B5EF4-FFF2-40B4-BE49-F238E27FC236}">
              <a16:creationId xmlns:a16="http://schemas.microsoft.com/office/drawing/2014/main" id="{4571776B-AA6D-4E8E-A3ED-BB4E53519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" y="698172976"/>
          <a:ext cx="4286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1251</xdr:row>
      <xdr:rowOff>28575</xdr:rowOff>
    </xdr:from>
    <xdr:to>
      <xdr:col>2</xdr:col>
      <xdr:colOff>2459355</xdr:colOff>
      <xdr:row>1252</xdr:row>
      <xdr:rowOff>0</xdr:rowOff>
    </xdr:to>
    <xdr:pic>
      <xdr:nvPicPr>
        <xdr:cNvPr id="141" name="Imagen 140">
          <a:extLst>
            <a:ext uri="{FF2B5EF4-FFF2-40B4-BE49-F238E27FC236}">
              <a16:creationId xmlns:a16="http://schemas.microsoft.com/office/drawing/2014/main" id="{E8F418B3-BF4E-43C4-A6EA-33258E9F0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70180200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1276</xdr:row>
      <xdr:rowOff>19051</xdr:rowOff>
    </xdr:from>
    <xdr:to>
      <xdr:col>2</xdr:col>
      <xdr:colOff>2478405</xdr:colOff>
      <xdr:row>1276</xdr:row>
      <xdr:rowOff>180975</xdr:rowOff>
    </xdr:to>
    <xdr:pic>
      <xdr:nvPicPr>
        <xdr:cNvPr id="142" name="Imagen 141">
          <a:extLst>
            <a:ext uri="{FF2B5EF4-FFF2-40B4-BE49-F238E27FC236}">
              <a16:creationId xmlns:a16="http://schemas.microsoft.com/office/drawing/2014/main" id="{79C9A292-0AC1-4277-8193-B24CBE276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70655497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1165</xdr:row>
      <xdr:rowOff>0</xdr:rowOff>
    </xdr:from>
    <xdr:to>
      <xdr:col>2</xdr:col>
      <xdr:colOff>2478405</xdr:colOff>
      <xdr:row>1165</xdr:row>
      <xdr:rowOff>190499</xdr:rowOff>
    </xdr:to>
    <xdr:pic>
      <xdr:nvPicPr>
        <xdr:cNvPr id="143" name="Imagen 142">
          <a:extLst>
            <a:ext uri="{FF2B5EF4-FFF2-40B4-BE49-F238E27FC236}">
              <a16:creationId xmlns:a16="http://schemas.microsoft.com/office/drawing/2014/main" id="{A969BBE1-70D9-476D-9C50-D553E48D6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685790475"/>
          <a:ext cx="4295775" cy="190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1232</xdr:row>
      <xdr:rowOff>19050</xdr:rowOff>
    </xdr:from>
    <xdr:to>
      <xdr:col>2</xdr:col>
      <xdr:colOff>2478405</xdr:colOff>
      <xdr:row>1232</xdr:row>
      <xdr:rowOff>171449</xdr:rowOff>
    </xdr:to>
    <xdr:pic>
      <xdr:nvPicPr>
        <xdr:cNvPr id="144" name="Imagen 143">
          <a:extLst>
            <a:ext uri="{FF2B5EF4-FFF2-40B4-BE49-F238E27FC236}">
              <a16:creationId xmlns:a16="http://schemas.microsoft.com/office/drawing/2014/main" id="{6949A850-7E9B-4B16-B515-73076BB32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698573025"/>
          <a:ext cx="429577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1331</xdr:row>
      <xdr:rowOff>19051</xdr:rowOff>
    </xdr:from>
    <xdr:to>
      <xdr:col>2</xdr:col>
      <xdr:colOff>2478405</xdr:colOff>
      <xdr:row>1331</xdr:row>
      <xdr:rowOff>190500</xdr:rowOff>
    </xdr:to>
    <xdr:pic>
      <xdr:nvPicPr>
        <xdr:cNvPr id="145" name="Imagen 144">
          <a:extLst>
            <a:ext uri="{FF2B5EF4-FFF2-40B4-BE49-F238E27FC236}">
              <a16:creationId xmlns:a16="http://schemas.microsoft.com/office/drawing/2014/main" id="{C8DC3990-9B48-40D0-AC04-F67A77A7F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717442051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1387</xdr:row>
      <xdr:rowOff>28576</xdr:rowOff>
    </xdr:from>
    <xdr:to>
      <xdr:col>2</xdr:col>
      <xdr:colOff>2560320</xdr:colOff>
      <xdr:row>1387</xdr:row>
      <xdr:rowOff>190500</xdr:rowOff>
    </xdr:to>
    <xdr:pic>
      <xdr:nvPicPr>
        <xdr:cNvPr id="146" name="Imagen 145">
          <a:extLst>
            <a:ext uri="{FF2B5EF4-FFF2-40B4-BE49-F238E27FC236}">
              <a16:creationId xmlns:a16="http://schemas.microsoft.com/office/drawing/2014/main" id="{F8D62C76-A662-45E8-B2AF-5B7AFBDD0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727929076"/>
          <a:ext cx="430530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1388</xdr:row>
      <xdr:rowOff>19049</xdr:rowOff>
    </xdr:from>
    <xdr:to>
      <xdr:col>2</xdr:col>
      <xdr:colOff>2478405</xdr:colOff>
      <xdr:row>1388</xdr:row>
      <xdr:rowOff>190500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CD954AFD-BB43-426A-AD9D-B5BE87B2B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728367224"/>
          <a:ext cx="4295775" cy="1714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1332</xdr:row>
      <xdr:rowOff>9524</xdr:rowOff>
    </xdr:from>
    <xdr:to>
      <xdr:col>2</xdr:col>
      <xdr:colOff>2560320</xdr:colOff>
      <xdr:row>1332</xdr:row>
      <xdr:rowOff>190499</xdr:rowOff>
    </xdr:to>
    <xdr:pic>
      <xdr:nvPicPr>
        <xdr:cNvPr id="148" name="Imagen 147">
          <a:extLst>
            <a:ext uri="{FF2B5EF4-FFF2-40B4-BE49-F238E27FC236}">
              <a16:creationId xmlns:a16="http://schemas.microsoft.com/office/drawing/2014/main" id="{FD1F98F0-3621-432B-B6E6-0E5760B57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717680174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1330</xdr:row>
      <xdr:rowOff>38101</xdr:rowOff>
    </xdr:from>
    <xdr:to>
      <xdr:col>4</xdr:col>
      <xdr:colOff>1295400</xdr:colOff>
      <xdr:row>1330</xdr:row>
      <xdr:rowOff>144490</xdr:rowOff>
    </xdr:to>
    <xdr:pic>
      <xdr:nvPicPr>
        <xdr:cNvPr id="149" name="Imagen 148">
          <a:extLst>
            <a:ext uri="{FF2B5EF4-FFF2-40B4-BE49-F238E27FC236}">
              <a16:creationId xmlns:a16="http://schemas.microsoft.com/office/drawing/2014/main" id="{5A643F7E-1354-461E-8088-4AE55B316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333875" y="717318226"/>
          <a:ext cx="2114550" cy="1063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1401</xdr:row>
      <xdr:rowOff>19051</xdr:rowOff>
    </xdr:from>
    <xdr:to>
      <xdr:col>2</xdr:col>
      <xdr:colOff>2468880</xdr:colOff>
      <xdr:row>1401</xdr:row>
      <xdr:rowOff>190501</xdr:rowOff>
    </xdr:to>
    <xdr:pic>
      <xdr:nvPicPr>
        <xdr:cNvPr id="150" name="Imagen 149">
          <a:extLst>
            <a:ext uri="{FF2B5EF4-FFF2-40B4-BE49-F238E27FC236}">
              <a16:creationId xmlns:a16="http://schemas.microsoft.com/office/drawing/2014/main" id="{BA760504-D7DB-4266-9FE3-60C0EFA7B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730843726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1495</xdr:row>
      <xdr:rowOff>19050</xdr:rowOff>
    </xdr:from>
    <xdr:to>
      <xdr:col>2</xdr:col>
      <xdr:colOff>2459355</xdr:colOff>
      <xdr:row>1496</xdr:row>
      <xdr:rowOff>0</xdr:rowOff>
    </xdr:to>
    <xdr:pic>
      <xdr:nvPicPr>
        <xdr:cNvPr id="151" name="Imagen 150">
          <a:extLst>
            <a:ext uri="{FF2B5EF4-FFF2-40B4-BE49-F238E27FC236}">
              <a16:creationId xmlns:a16="http://schemas.microsoft.com/office/drawing/2014/main" id="{31477A9D-F69B-4F45-A227-E7F015505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748560225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1402</xdr:row>
      <xdr:rowOff>19051</xdr:rowOff>
    </xdr:from>
    <xdr:to>
      <xdr:col>3</xdr:col>
      <xdr:colOff>1905</xdr:colOff>
      <xdr:row>1402</xdr:row>
      <xdr:rowOff>200025</xdr:rowOff>
    </xdr:to>
    <xdr:pic>
      <xdr:nvPicPr>
        <xdr:cNvPr id="152" name="Imagen 151">
          <a:extLst>
            <a:ext uri="{FF2B5EF4-FFF2-40B4-BE49-F238E27FC236}">
              <a16:creationId xmlns:a16="http://schemas.microsoft.com/office/drawing/2014/main" id="{061EDCBE-D8E7-4271-BF93-D7BF39D5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731062801"/>
          <a:ext cx="4314825" cy="1809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19050</xdr:rowOff>
    </xdr:from>
    <xdr:to>
      <xdr:col>2</xdr:col>
      <xdr:colOff>2476501</xdr:colOff>
      <xdr:row>8</xdr:row>
      <xdr:rowOff>171450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478D6F71-A4CD-4B4B-9F5D-7CF4C56CC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1711225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19050</xdr:rowOff>
    </xdr:from>
    <xdr:to>
      <xdr:col>2</xdr:col>
      <xdr:colOff>2486025</xdr:colOff>
      <xdr:row>18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B262E9E3-C596-4090-B7AD-727AB3F7C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625750"/>
          <a:ext cx="429577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28575</xdr:rowOff>
    </xdr:from>
    <xdr:to>
      <xdr:col>2</xdr:col>
      <xdr:colOff>2486025</xdr:colOff>
      <xdr:row>28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BC0A6A6-5875-4030-B569-622D252EA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740300"/>
          <a:ext cx="429577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19050</xdr:rowOff>
    </xdr:from>
    <xdr:to>
      <xdr:col>3</xdr:col>
      <xdr:colOff>0</xdr:colOff>
      <xdr:row>38</xdr:row>
      <xdr:rowOff>182879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D2D15621-0824-4D4E-BE9A-5154F9DDA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6357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19050</xdr:rowOff>
    </xdr:from>
    <xdr:to>
      <xdr:col>2</xdr:col>
      <xdr:colOff>2486025</xdr:colOff>
      <xdr:row>49</xdr:row>
      <xdr:rowOff>9525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BAC924E7-8132-4D61-AA10-1CDEAC705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540775"/>
          <a:ext cx="429577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19050</xdr:rowOff>
    </xdr:from>
    <xdr:to>
      <xdr:col>3</xdr:col>
      <xdr:colOff>9525</xdr:colOff>
      <xdr:row>58</xdr:row>
      <xdr:rowOff>180975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3FB7A598-6C97-4611-A63B-E51CB7A35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1474350"/>
          <a:ext cx="43148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19050</xdr:rowOff>
    </xdr:from>
    <xdr:to>
      <xdr:col>2</xdr:col>
      <xdr:colOff>2476500</xdr:colOff>
      <xdr:row>69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1FB546A6-EC96-45F6-AB7B-EF57D76E8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35793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19051</xdr:rowOff>
    </xdr:from>
    <xdr:to>
      <xdr:col>2</xdr:col>
      <xdr:colOff>2486025</xdr:colOff>
      <xdr:row>79</xdr:row>
      <xdr:rowOff>180975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0EB4C98-95A8-45FA-A16D-40E42372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5493901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19051</xdr:rowOff>
    </xdr:from>
    <xdr:to>
      <xdr:col>2</xdr:col>
      <xdr:colOff>2476501</xdr:colOff>
      <xdr:row>89</xdr:row>
      <xdr:rowOff>180975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875B303-86D8-4F6A-B62A-702A50092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6740842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99</xdr:row>
      <xdr:rowOff>19050</xdr:rowOff>
    </xdr:from>
    <xdr:to>
      <xdr:col>2</xdr:col>
      <xdr:colOff>2476501</xdr:colOff>
      <xdr:row>99</xdr:row>
      <xdr:rowOff>180975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72131D5-4E28-4040-BB8A-A92FA505B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931342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109</xdr:row>
      <xdr:rowOff>19051</xdr:rowOff>
    </xdr:from>
    <xdr:to>
      <xdr:col>2</xdr:col>
      <xdr:colOff>2476501</xdr:colOff>
      <xdr:row>110</xdr:row>
      <xdr:rowOff>9525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CB3B6569-501C-4613-90AE-537F14E62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71237476"/>
          <a:ext cx="4286250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119</xdr:row>
      <xdr:rowOff>19050</xdr:rowOff>
    </xdr:from>
    <xdr:to>
      <xdr:col>3</xdr:col>
      <xdr:colOff>1</xdr:colOff>
      <xdr:row>119</xdr:row>
      <xdr:rowOff>171450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9CD30E17-EDFF-4B77-8E30-D57B38405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73152000"/>
          <a:ext cx="430530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129</xdr:row>
      <xdr:rowOff>19050</xdr:rowOff>
    </xdr:from>
    <xdr:to>
      <xdr:col>3</xdr:col>
      <xdr:colOff>1</xdr:colOff>
      <xdr:row>130</xdr:row>
      <xdr:rowOff>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6F1EB559-EB4F-46B1-92A9-CFDF6197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75066525"/>
          <a:ext cx="430530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139</xdr:row>
      <xdr:rowOff>19050</xdr:rowOff>
    </xdr:from>
    <xdr:to>
      <xdr:col>2</xdr:col>
      <xdr:colOff>2476501</xdr:colOff>
      <xdr:row>139</xdr:row>
      <xdr:rowOff>180975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00CD37C-50D2-45CC-AA8C-AA8966A57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76981050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149</xdr:row>
      <xdr:rowOff>19050</xdr:rowOff>
    </xdr:from>
    <xdr:to>
      <xdr:col>2</xdr:col>
      <xdr:colOff>2486025</xdr:colOff>
      <xdr:row>150</xdr:row>
      <xdr:rowOff>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BCDC29AD-C3AA-4687-B0E2-6DC7C7DDC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8895575"/>
          <a:ext cx="429577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158</xdr:row>
      <xdr:rowOff>19050</xdr:rowOff>
    </xdr:from>
    <xdr:to>
      <xdr:col>2</xdr:col>
      <xdr:colOff>2476501</xdr:colOff>
      <xdr:row>158</xdr:row>
      <xdr:rowOff>180975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5B2B05D8-7417-4989-B5E4-C09795C77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" y="80610075"/>
          <a:ext cx="4286250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185</xdr:row>
      <xdr:rowOff>19050</xdr:rowOff>
    </xdr:from>
    <xdr:to>
      <xdr:col>2</xdr:col>
      <xdr:colOff>2466975</xdr:colOff>
      <xdr:row>185</xdr:row>
      <xdr:rowOff>180975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3E8F95CF-C8EB-47CD-AE4D-913AEC671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5772625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194</xdr:row>
      <xdr:rowOff>28575</xdr:rowOff>
    </xdr:from>
    <xdr:to>
      <xdr:col>2</xdr:col>
      <xdr:colOff>2466975</xdr:colOff>
      <xdr:row>194</xdr:row>
      <xdr:rowOff>171450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388CB78-33E0-4904-8D70-3F5A0785B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7506175"/>
          <a:ext cx="4276725" cy="1428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19050</xdr:rowOff>
    </xdr:from>
    <xdr:to>
      <xdr:col>2</xdr:col>
      <xdr:colOff>2486025</xdr:colOff>
      <xdr:row>9</xdr:row>
      <xdr:rowOff>161732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6CE0E8D9-2A0D-4C22-ACED-A26F32324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225200"/>
          <a:ext cx="4295775" cy="1426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19050</xdr:rowOff>
    </xdr:from>
    <xdr:to>
      <xdr:col>2</xdr:col>
      <xdr:colOff>2476500</xdr:colOff>
      <xdr:row>18</xdr:row>
      <xdr:rowOff>171450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DF930BC7-0CB7-469E-A917-288AA22FC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939700"/>
          <a:ext cx="4286250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28575</xdr:rowOff>
    </xdr:from>
    <xdr:to>
      <xdr:col>3</xdr:col>
      <xdr:colOff>9525</xdr:colOff>
      <xdr:row>27</xdr:row>
      <xdr:rowOff>180974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32ABC6BE-489F-4858-816A-530E9FEFC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863750"/>
          <a:ext cx="4314825" cy="152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28575</xdr:rowOff>
    </xdr:from>
    <xdr:to>
      <xdr:col>2</xdr:col>
      <xdr:colOff>2486025</xdr:colOff>
      <xdr:row>37</xdr:row>
      <xdr:rowOff>28575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3E852FC-BB40-44E6-854D-A4848E43E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4578250"/>
          <a:ext cx="4295775" cy="190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45</xdr:row>
      <xdr:rowOff>19050</xdr:rowOff>
    </xdr:from>
    <xdr:to>
      <xdr:col>2</xdr:col>
      <xdr:colOff>2476501</xdr:colOff>
      <xdr:row>46</xdr:row>
      <xdr:rowOff>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DB6FFC0-9F16-4C11-B741-4420A3B6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56283225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19050</xdr:rowOff>
    </xdr:from>
    <xdr:to>
      <xdr:col>3</xdr:col>
      <xdr:colOff>9525</xdr:colOff>
      <xdr:row>55</xdr:row>
      <xdr:rowOff>9525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D6B14CF2-7A24-4EAA-A471-36F3CED2D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8026300"/>
          <a:ext cx="43148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19051</xdr:rowOff>
    </xdr:from>
    <xdr:to>
      <xdr:col>2</xdr:col>
      <xdr:colOff>2486025</xdr:colOff>
      <xdr:row>63</xdr:row>
      <xdr:rowOff>180975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6E50DA81-D649-4AC3-8662-9EF2E849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9750326"/>
          <a:ext cx="4295775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28576</xdr:rowOff>
    </xdr:from>
    <xdr:to>
      <xdr:col>2</xdr:col>
      <xdr:colOff>2476500</xdr:colOff>
      <xdr:row>74</xdr:row>
      <xdr:rowOff>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08672A1-02CC-4C3C-92A6-9DB1FB19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1674376"/>
          <a:ext cx="4286250" cy="161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19050</xdr:rowOff>
    </xdr:from>
    <xdr:to>
      <xdr:col>2</xdr:col>
      <xdr:colOff>2466975</xdr:colOff>
      <xdr:row>82</xdr:row>
      <xdr:rowOff>171450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EE72E6E9-26C7-4F55-9E78-CDD31F6FE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3388875"/>
          <a:ext cx="4276725" cy="15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19051</xdr:rowOff>
    </xdr:from>
    <xdr:to>
      <xdr:col>3</xdr:col>
      <xdr:colOff>28575</xdr:colOff>
      <xdr:row>92</xdr:row>
      <xdr:rowOff>9525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F8CF7160-F88B-4E60-9CBF-C899A8A57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5103376"/>
          <a:ext cx="4333875" cy="180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9525</xdr:rowOff>
    </xdr:from>
    <xdr:to>
      <xdr:col>2</xdr:col>
      <xdr:colOff>2466975</xdr:colOff>
      <xdr:row>100</xdr:row>
      <xdr:rowOff>180975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F8F12E0-9ED5-479C-AB52-2947A1C16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66827400"/>
          <a:ext cx="4276725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19050</xdr:rowOff>
    </xdr:from>
    <xdr:to>
      <xdr:col>2</xdr:col>
      <xdr:colOff>2466975</xdr:colOff>
      <xdr:row>110</xdr:row>
      <xdr:rowOff>180975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FD3D5A7D-C5CA-4B4F-BE3F-3E7BC1152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8751450"/>
          <a:ext cx="4276725" cy="1619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119</xdr:row>
      <xdr:rowOff>19050</xdr:rowOff>
    </xdr:from>
    <xdr:to>
      <xdr:col>3</xdr:col>
      <xdr:colOff>1</xdr:colOff>
      <xdr:row>119</xdr:row>
      <xdr:rowOff>182879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799436F-3208-401D-858D-CBEBBEB9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" y="70475475"/>
          <a:ext cx="4305300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129</xdr:row>
      <xdr:rowOff>19050</xdr:rowOff>
    </xdr:from>
    <xdr:to>
      <xdr:col>3</xdr:col>
      <xdr:colOff>1</xdr:colOff>
      <xdr:row>130</xdr:row>
      <xdr:rowOff>9525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8D3936FC-ACF0-4BBE-90A4-B4E71988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" y="72390000"/>
          <a:ext cx="4305300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9525</xdr:rowOff>
    </xdr:from>
    <xdr:to>
      <xdr:col>2</xdr:col>
      <xdr:colOff>2476500</xdr:colOff>
      <xdr:row>138</xdr:row>
      <xdr:rowOff>180975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3647B01-7BB5-4BE3-9D25-0E37814D2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74104500"/>
          <a:ext cx="42862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9525</xdr:rowOff>
    </xdr:from>
    <xdr:to>
      <xdr:col>2</xdr:col>
      <xdr:colOff>2486025</xdr:colOff>
      <xdr:row>147</xdr:row>
      <xdr:rowOff>180974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9FB64E7-0920-4212-A234-66EBCF35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5819000"/>
          <a:ext cx="4295775" cy="1714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28575</xdr:rowOff>
    </xdr:from>
    <xdr:to>
      <xdr:col>2</xdr:col>
      <xdr:colOff>2486025</xdr:colOff>
      <xdr:row>174</xdr:row>
      <xdr:rowOff>171450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1D87A1A-F10C-4983-9164-A7C0A76D7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1000600"/>
          <a:ext cx="4295775" cy="142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183</xdr:row>
      <xdr:rowOff>19050</xdr:rowOff>
    </xdr:from>
    <xdr:to>
      <xdr:col>2</xdr:col>
      <xdr:colOff>2486025</xdr:colOff>
      <xdr:row>183</xdr:row>
      <xdr:rowOff>171450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41C2D0C6-277F-4219-A360-AA2F4F150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82715100"/>
          <a:ext cx="4295775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A022-7FAC-4817-A340-A952541B0605}">
  <sheetPr>
    <tabColor theme="8"/>
  </sheetPr>
  <dimension ref="A1:J2089"/>
  <sheetViews>
    <sheetView topLeftCell="A2049" zoomScaleNormal="100" workbookViewId="0">
      <selection activeCell="D2063" sqref="D2063:E2064"/>
    </sheetView>
  </sheetViews>
  <sheetFormatPr baseColWidth="10" defaultRowHeight="15"/>
  <cols>
    <col min="1" max="1" width="15.7109375" bestFit="1" customWidth="1"/>
    <col min="2" max="2" width="10.85546875" bestFit="1" customWidth="1"/>
    <col min="3" max="3" width="29.28515625" customWidth="1"/>
    <col min="4" max="4" width="13.5703125" customWidth="1"/>
    <col min="5" max="5" width="13.7109375" customWidth="1"/>
    <col min="6" max="6" width="10.140625" customWidth="1"/>
    <col min="7" max="7" width="7.85546875" bestFit="1" customWidth="1"/>
    <col min="8" max="8" width="11.28515625" bestFit="1" customWidth="1"/>
    <col min="9" max="9" width="16.42578125" bestFit="1" customWidth="1"/>
    <col min="10" max="10" width="35.57031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12</v>
      </c>
      <c r="B5" s="6">
        <v>44926.48216190972</v>
      </c>
      <c r="C5" s="5" t="s">
        <v>13</v>
      </c>
      <c r="D5" s="7"/>
      <c r="E5" s="8"/>
      <c r="F5" s="9">
        <v>12339.8</v>
      </c>
      <c r="I5" s="10" t="s">
        <v>9</v>
      </c>
      <c r="J5" s="8" t="s">
        <v>14</v>
      </c>
    </row>
    <row r="6" spans="1:10">
      <c r="A6" s="5" t="s">
        <v>12</v>
      </c>
      <c r="B6" s="6">
        <v>44926.48216190972</v>
      </c>
      <c r="C6" s="5" t="s">
        <v>13</v>
      </c>
      <c r="D6" s="7"/>
      <c r="E6" s="8"/>
      <c r="F6" s="9">
        <v>5291.5</v>
      </c>
      <c r="I6" s="10" t="s">
        <v>9</v>
      </c>
      <c r="J6" s="5" t="s">
        <v>15</v>
      </c>
    </row>
    <row r="7" spans="1:10">
      <c r="A7" s="5" t="s">
        <v>12</v>
      </c>
      <c r="B7" s="6">
        <v>44926.48216190972</v>
      </c>
      <c r="C7" s="5" t="s">
        <v>13</v>
      </c>
      <c r="D7" s="7"/>
      <c r="E7" s="8"/>
      <c r="F7" s="9">
        <v>12996</v>
      </c>
      <c r="I7" s="10" t="s">
        <v>9</v>
      </c>
      <c r="J7" s="5" t="s">
        <v>16</v>
      </c>
    </row>
    <row r="8" spans="1:10">
      <c r="A8" s="5" t="s">
        <v>12</v>
      </c>
      <c r="B8" s="6">
        <v>44926.48216190972</v>
      </c>
      <c r="C8" s="5" t="s">
        <v>13</v>
      </c>
      <c r="D8" s="7"/>
      <c r="E8" s="8"/>
      <c r="F8" s="9">
        <v>15555.1</v>
      </c>
      <c r="I8" s="10" t="s">
        <v>9</v>
      </c>
      <c r="J8" s="5" t="s">
        <v>17</v>
      </c>
    </row>
    <row r="9" spans="1:10">
      <c r="A9" s="5" t="s">
        <v>12</v>
      </c>
      <c r="B9" s="6">
        <v>44926.48216190972</v>
      </c>
      <c r="C9" s="5" t="s">
        <v>13</v>
      </c>
      <c r="D9" s="7"/>
      <c r="E9" s="8"/>
      <c r="F9" s="9">
        <v>10640.4</v>
      </c>
      <c r="I9" s="10" t="s">
        <v>9</v>
      </c>
      <c r="J9" s="5" t="s">
        <v>18</v>
      </c>
    </row>
    <row r="10" spans="1:10">
      <c r="A10" s="5" t="s">
        <v>12</v>
      </c>
      <c r="B10" s="6">
        <v>44926.48216190972</v>
      </c>
      <c r="C10" s="5" t="s">
        <v>13</v>
      </c>
      <c r="D10" s="7"/>
      <c r="E10" s="8"/>
      <c r="F10" s="9">
        <v>11517.4</v>
      </c>
      <c r="I10" s="10" t="s">
        <v>9</v>
      </c>
      <c r="J10" s="5" t="s">
        <v>19</v>
      </c>
    </row>
    <row r="11" spans="1:10">
      <c r="A11" s="5" t="s">
        <v>12</v>
      </c>
      <c r="B11" s="6">
        <v>44926.48216190972</v>
      </c>
      <c r="C11" s="5" t="s">
        <v>13</v>
      </c>
      <c r="D11" s="7"/>
      <c r="E11" s="8"/>
      <c r="F11" s="9">
        <v>13108.2</v>
      </c>
      <c r="I11" s="10" t="s">
        <v>9</v>
      </c>
      <c r="J11" s="5" t="s">
        <v>20</v>
      </c>
    </row>
    <row r="12" spans="1:10">
      <c r="A12" s="5" t="s">
        <v>12</v>
      </c>
      <c r="B12" s="6">
        <v>44926.48216190972</v>
      </c>
      <c r="C12" s="5" t="s">
        <v>13</v>
      </c>
      <c r="D12" s="7"/>
      <c r="E12" s="8"/>
      <c r="F12" s="9">
        <v>8309.2000000000007</v>
      </c>
      <c r="I12" s="10" t="s">
        <v>9</v>
      </c>
      <c r="J12" s="5" t="s">
        <v>21</v>
      </c>
    </row>
    <row r="13" spans="1:10">
      <c r="A13" s="11" t="s">
        <v>22</v>
      </c>
      <c r="B13" s="3"/>
      <c r="C13" s="3"/>
      <c r="D13" s="7"/>
      <c r="E13" s="8"/>
      <c r="F13" s="12">
        <f>SUM(F5:G12)</f>
        <v>89757.599999999991</v>
      </c>
      <c r="H13" s="9"/>
      <c r="I13" s="10"/>
      <c r="J13" s="5"/>
    </row>
    <row r="14" spans="1:10" ht="15.75">
      <c r="A14" s="13" t="s">
        <v>23</v>
      </c>
      <c r="B14" s="13" t="s">
        <v>24</v>
      </c>
      <c r="C14" s="13" t="s">
        <v>25</v>
      </c>
      <c r="D14" s="14">
        <v>112516626</v>
      </c>
      <c r="E14" s="8"/>
      <c r="H14" s="9"/>
      <c r="I14" s="10"/>
      <c r="J14" s="5"/>
    </row>
    <row r="15" spans="1:10">
      <c r="A15" s="5"/>
      <c r="B15" s="6"/>
      <c r="C15" s="5"/>
      <c r="D15" s="7"/>
      <c r="E15" s="8"/>
      <c r="H15" s="9"/>
      <c r="I15" s="10"/>
      <c r="J15" s="5"/>
    </row>
    <row r="16" spans="1:10">
      <c r="A16" s="5"/>
      <c r="B16" s="6"/>
      <c r="C16" s="5"/>
      <c r="D16" s="7"/>
      <c r="E16" s="8"/>
      <c r="H16" s="9"/>
      <c r="I16" s="10"/>
      <c r="J16" s="5"/>
    </row>
    <row r="17" spans="1:10">
      <c r="A17" s="5" t="s">
        <v>26</v>
      </c>
      <c r="B17" s="6">
        <v>44926.875738750001</v>
      </c>
      <c r="C17" s="5" t="s">
        <v>13</v>
      </c>
      <c r="D17" s="15">
        <v>45123204328</v>
      </c>
      <c r="E17" s="8" t="s">
        <v>27</v>
      </c>
      <c r="H17" s="9">
        <v>1862.35</v>
      </c>
      <c r="I17" s="5" t="s">
        <v>28</v>
      </c>
      <c r="J17" s="5" t="s">
        <v>29</v>
      </c>
    </row>
    <row r="18" spans="1:10">
      <c r="A18" s="5" t="s">
        <v>26</v>
      </c>
      <c r="B18" s="6">
        <v>44926.875738750001</v>
      </c>
      <c r="C18" s="5" t="s">
        <v>13</v>
      </c>
      <c r="D18" s="15">
        <v>45163163611</v>
      </c>
      <c r="E18" s="8" t="s">
        <v>27</v>
      </c>
      <c r="H18" s="9">
        <v>2078.4</v>
      </c>
      <c r="I18" s="5" t="s">
        <v>28</v>
      </c>
      <c r="J18" s="5" t="s">
        <v>30</v>
      </c>
    </row>
    <row r="19" spans="1:10">
      <c r="A19" s="5" t="s">
        <v>26</v>
      </c>
      <c r="B19" s="6">
        <v>44926.875738750001</v>
      </c>
      <c r="C19" s="5" t="s">
        <v>13</v>
      </c>
      <c r="D19" s="15">
        <v>51317264337</v>
      </c>
      <c r="E19" s="8" t="s">
        <v>27</v>
      </c>
      <c r="H19" s="9">
        <v>12185.04</v>
      </c>
      <c r="I19" s="5" t="s">
        <v>28</v>
      </c>
      <c r="J19" s="5" t="s">
        <v>30</v>
      </c>
    </row>
    <row r="20" spans="1:10">
      <c r="A20" s="5" t="s">
        <v>26</v>
      </c>
      <c r="B20" s="6">
        <v>44926.875738750001</v>
      </c>
      <c r="C20" s="5" t="s">
        <v>13</v>
      </c>
      <c r="D20" s="7">
        <v>3065928440</v>
      </c>
      <c r="E20" s="5" t="s">
        <v>31</v>
      </c>
      <c r="H20" s="9">
        <v>19095</v>
      </c>
      <c r="I20" s="5" t="s">
        <v>28</v>
      </c>
      <c r="J20" s="5" t="s">
        <v>30</v>
      </c>
    </row>
    <row r="21" spans="1:10">
      <c r="A21" s="5" t="s">
        <v>26</v>
      </c>
      <c r="B21" s="6">
        <v>44926.875738750001</v>
      </c>
      <c r="C21" s="5" t="s">
        <v>13</v>
      </c>
      <c r="D21" s="7">
        <v>33748388</v>
      </c>
      <c r="E21" s="5" t="s">
        <v>31</v>
      </c>
      <c r="H21" s="9">
        <v>14804.84</v>
      </c>
      <c r="I21" s="5" t="s">
        <v>28</v>
      </c>
      <c r="J21" s="5" t="s">
        <v>30</v>
      </c>
    </row>
    <row r="22" spans="1:10">
      <c r="A22" s="5" t="s">
        <v>26</v>
      </c>
      <c r="B22" s="6">
        <v>44926.875738750001</v>
      </c>
      <c r="C22" s="5" t="s">
        <v>13</v>
      </c>
      <c r="D22" s="7">
        <v>337483881</v>
      </c>
      <c r="E22" s="5" t="s">
        <v>31</v>
      </c>
      <c r="H22" s="9">
        <v>14195.16</v>
      </c>
      <c r="I22" s="5" t="s">
        <v>28</v>
      </c>
      <c r="J22" s="5" t="s">
        <v>30</v>
      </c>
    </row>
    <row r="23" spans="1:10">
      <c r="A23" s="5" t="s">
        <v>26</v>
      </c>
      <c r="B23" s="6">
        <v>44926.875738750001</v>
      </c>
      <c r="C23" s="5" t="s">
        <v>13</v>
      </c>
      <c r="D23" s="15">
        <v>45163159680</v>
      </c>
      <c r="E23" s="8" t="s">
        <v>27</v>
      </c>
      <c r="H23" s="9">
        <v>235</v>
      </c>
      <c r="I23" s="5" t="s">
        <v>28</v>
      </c>
      <c r="J23" s="5" t="s">
        <v>30</v>
      </c>
    </row>
    <row r="24" spans="1:10">
      <c r="A24" s="5" t="s">
        <v>26</v>
      </c>
      <c r="B24" s="6">
        <v>44926.875738750001</v>
      </c>
      <c r="C24" s="5" t="s">
        <v>13</v>
      </c>
      <c r="D24" s="15">
        <v>45123205364</v>
      </c>
      <c r="E24" s="8" t="s">
        <v>27</v>
      </c>
      <c r="H24" s="9">
        <v>41.17</v>
      </c>
      <c r="I24" s="5" t="s">
        <v>28</v>
      </c>
      <c r="J24" s="5" t="s">
        <v>30</v>
      </c>
    </row>
    <row r="25" spans="1:10">
      <c r="A25" s="5" t="s">
        <v>26</v>
      </c>
      <c r="B25" s="6">
        <v>44926.875738750001</v>
      </c>
      <c r="C25" s="5" t="s">
        <v>13</v>
      </c>
      <c r="D25" s="15">
        <v>53512208779</v>
      </c>
      <c r="E25" s="8" t="s">
        <v>27</v>
      </c>
      <c r="H25" s="9">
        <v>880.8</v>
      </c>
      <c r="I25" s="5" t="s">
        <v>28</v>
      </c>
      <c r="J25" s="5" t="s">
        <v>30</v>
      </c>
    </row>
    <row r="26" spans="1:10">
      <c r="A26" s="5" t="s">
        <v>26</v>
      </c>
      <c r="B26" s="6">
        <v>44926.875738750001</v>
      </c>
      <c r="C26" s="5" t="s">
        <v>13</v>
      </c>
      <c r="D26" s="15">
        <v>45153068120</v>
      </c>
      <c r="E26" s="8" t="s">
        <v>27</v>
      </c>
      <c r="H26" s="9">
        <v>804</v>
      </c>
      <c r="I26" s="5" t="s">
        <v>28</v>
      </c>
      <c r="J26" s="5" t="s">
        <v>30</v>
      </c>
    </row>
    <row r="27" spans="1:10">
      <c r="A27" s="5" t="s">
        <v>26</v>
      </c>
      <c r="B27" s="6">
        <v>44926.875738750001</v>
      </c>
      <c r="C27" s="5" t="s">
        <v>13</v>
      </c>
      <c r="D27" s="15">
        <v>80520566756</v>
      </c>
      <c r="E27" s="8" t="s">
        <v>27</v>
      </c>
      <c r="H27" s="9">
        <v>726.47</v>
      </c>
      <c r="I27" s="5" t="s">
        <v>28</v>
      </c>
      <c r="J27" s="5" t="s">
        <v>30</v>
      </c>
    </row>
    <row r="28" spans="1:10">
      <c r="A28" s="5" t="s">
        <v>26</v>
      </c>
      <c r="B28" s="6">
        <v>44926.875738750001</v>
      </c>
      <c r="C28" s="5" t="s">
        <v>13</v>
      </c>
      <c r="D28" s="15">
        <v>45133076730</v>
      </c>
      <c r="E28" s="8" t="s">
        <v>27</v>
      </c>
      <c r="H28" s="9">
        <v>3114</v>
      </c>
      <c r="I28" s="5" t="s">
        <v>28</v>
      </c>
      <c r="J28" s="5" t="s">
        <v>30</v>
      </c>
    </row>
    <row r="29" spans="1:10">
      <c r="A29" s="5" t="s">
        <v>26</v>
      </c>
      <c r="B29" s="6">
        <v>44926.875738750001</v>
      </c>
      <c r="C29" s="5" t="s">
        <v>13</v>
      </c>
      <c r="D29" s="15">
        <v>45153064884</v>
      </c>
      <c r="E29" s="8" t="s">
        <v>27</v>
      </c>
      <c r="H29" s="9">
        <v>1018</v>
      </c>
      <c r="I29" s="5" t="s">
        <v>28</v>
      </c>
      <c r="J29" s="5" t="s">
        <v>30</v>
      </c>
    </row>
    <row r="30" spans="1:10">
      <c r="A30" s="5" t="s">
        <v>26</v>
      </c>
      <c r="B30" s="6">
        <v>44926.875738750001</v>
      </c>
      <c r="C30" s="5" t="s">
        <v>13</v>
      </c>
      <c r="D30" s="7">
        <v>137568</v>
      </c>
      <c r="E30" s="8" t="s">
        <v>27</v>
      </c>
      <c r="H30" s="9">
        <v>24940.400000000001</v>
      </c>
      <c r="I30" s="5" t="s">
        <v>28</v>
      </c>
      <c r="J30" s="5" t="s">
        <v>32</v>
      </c>
    </row>
    <row r="31" spans="1:10">
      <c r="A31" s="5" t="s">
        <v>26</v>
      </c>
      <c r="B31" s="6">
        <v>44926.875738750001</v>
      </c>
      <c r="C31" s="5" t="s">
        <v>13</v>
      </c>
      <c r="D31" s="15">
        <v>45163159176</v>
      </c>
      <c r="E31" s="8" t="s">
        <v>27</v>
      </c>
      <c r="H31" s="9">
        <v>144.4</v>
      </c>
      <c r="I31" s="5" t="s">
        <v>28</v>
      </c>
      <c r="J31" s="5" t="s">
        <v>30</v>
      </c>
    </row>
    <row r="32" spans="1:10">
      <c r="A32" s="5" t="s">
        <v>26</v>
      </c>
      <c r="B32" s="6">
        <v>44926.875738750001</v>
      </c>
      <c r="C32" s="5" t="s">
        <v>13</v>
      </c>
      <c r="D32" s="7">
        <v>33756870</v>
      </c>
      <c r="E32" s="5" t="s">
        <v>31</v>
      </c>
      <c r="H32" s="9">
        <v>1512</v>
      </c>
      <c r="I32" s="5" t="s">
        <v>28</v>
      </c>
      <c r="J32" s="5" t="s">
        <v>33</v>
      </c>
    </row>
    <row r="33" spans="1:10">
      <c r="A33" s="5" t="s">
        <v>26</v>
      </c>
      <c r="B33" s="6">
        <v>44926.875738750001</v>
      </c>
      <c r="C33" s="5" t="s">
        <v>13</v>
      </c>
      <c r="D33" s="7">
        <v>33757439</v>
      </c>
      <c r="E33" s="5" t="s">
        <v>31</v>
      </c>
      <c r="H33" s="9">
        <v>21707</v>
      </c>
      <c r="I33" s="5" t="s">
        <v>28</v>
      </c>
      <c r="J33" s="5" t="s">
        <v>33</v>
      </c>
    </row>
    <row r="34" spans="1:10">
      <c r="A34" s="5" t="s">
        <v>26</v>
      </c>
      <c r="B34" s="6">
        <v>44926.875738750001</v>
      </c>
      <c r="C34" s="5" t="s">
        <v>13</v>
      </c>
      <c r="D34" s="7">
        <v>33764296</v>
      </c>
      <c r="E34" s="5" t="s">
        <v>31</v>
      </c>
      <c r="H34" s="9">
        <v>37096</v>
      </c>
      <c r="I34" s="5" t="s">
        <v>28</v>
      </c>
      <c r="J34" s="5" t="s">
        <v>33</v>
      </c>
    </row>
    <row r="35" spans="1:10">
      <c r="A35" s="5" t="s">
        <v>26</v>
      </c>
      <c r="B35" s="6">
        <v>44926.875738750001</v>
      </c>
      <c r="C35" s="5" t="s">
        <v>13</v>
      </c>
      <c r="D35" s="7">
        <v>3067336563</v>
      </c>
      <c r="E35" s="5" t="s">
        <v>31</v>
      </c>
      <c r="H35" s="9">
        <v>1543.21</v>
      </c>
      <c r="I35" s="5" t="s">
        <v>28</v>
      </c>
      <c r="J35" s="5" t="s">
        <v>33</v>
      </c>
    </row>
    <row r="36" spans="1:10">
      <c r="A36" s="5" t="s">
        <v>26</v>
      </c>
      <c r="B36" s="6">
        <v>44926.875738750001</v>
      </c>
      <c r="C36" s="5" t="s">
        <v>13</v>
      </c>
      <c r="D36" s="15">
        <v>45173137726</v>
      </c>
      <c r="E36" s="8" t="s">
        <v>27</v>
      </c>
      <c r="H36" s="9">
        <v>23904</v>
      </c>
      <c r="I36" s="5" t="s">
        <v>28</v>
      </c>
      <c r="J36" s="5" t="s">
        <v>29</v>
      </c>
    </row>
    <row r="37" spans="1:10">
      <c r="A37" s="5" t="s">
        <v>26</v>
      </c>
      <c r="B37" s="6">
        <v>44926.875738750001</v>
      </c>
      <c r="C37" s="5" t="s">
        <v>13</v>
      </c>
      <c r="D37" s="7">
        <v>2366875</v>
      </c>
      <c r="E37" s="8" t="s">
        <v>27</v>
      </c>
      <c r="H37" s="9">
        <v>35748</v>
      </c>
      <c r="I37" s="5" t="s">
        <v>28</v>
      </c>
      <c r="J37" s="5" t="s">
        <v>29</v>
      </c>
    </row>
    <row r="38" spans="1:10">
      <c r="A38" s="5" t="s">
        <v>26</v>
      </c>
      <c r="B38" s="6">
        <v>44926.875738750001</v>
      </c>
      <c r="C38" s="5" t="s">
        <v>13</v>
      </c>
      <c r="D38" s="15">
        <v>21560797006</v>
      </c>
      <c r="E38" s="8" t="s">
        <v>27</v>
      </c>
      <c r="H38" s="9">
        <v>2800</v>
      </c>
      <c r="I38" s="5" t="s">
        <v>28</v>
      </c>
      <c r="J38" s="5" t="s">
        <v>29</v>
      </c>
    </row>
    <row r="39" spans="1:10">
      <c r="A39" s="5" t="s">
        <v>26</v>
      </c>
      <c r="B39" s="6">
        <v>44926.875738750001</v>
      </c>
      <c r="C39" s="5" t="s">
        <v>13</v>
      </c>
      <c r="D39" s="7"/>
      <c r="E39" s="8"/>
      <c r="F39" s="9">
        <v>40507.4</v>
      </c>
      <c r="I39" s="10" t="s">
        <v>9</v>
      </c>
      <c r="J39" s="5" t="s">
        <v>33</v>
      </c>
    </row>
    <row r="40" spans="1:10">
      <c r="A40" s="5" t="s">
        <v>26</v>
      </c>
      <c r="B40" s="6">
        <v>44926.875738750001</v>
      </c>
      <c r="C40" s="5" t="s">
        <v>13</v>
      </c>
      <c r="D40" s="7"/>
      <c r="E40" s="8"/>
      <c r="F40" s="9">
        <v>0.6</v>
      </c>
      <c r="I40" s="10" t="s">
        <v>9</v>
      </c>
      <c r="J40" s="5" t="s">
        <v>30</v>
      </c>
    </row>
    <row r="41" spans="1:10">
      <c r="A41" s="5" t="s">
        <v>26</v>
      </c>
      <c r="B41" s="6">
        <v>44926.875738750001</v>
      </c>
      <c r="C41" s="5" t="s">
        <v>13</v>
      </c>
      <c r="D41" s="7"/>
      <c r="E41" s="8"/>
      <c r="F41" s="9">
        <v>1000</v>
      </c>
      <c r="I41" s="10" t="s">
        <v>9</v>
      </c>
      <c r="J41" s="5" t="s">
        <v>32</v>
      </c>
    </row>
    <row r="42" spans="1:10">
      <c r="A42" s="5" t="s">
        <v>26</v>
      </c>
      <c r="B42" s="6">
        <v>44926.875738750001</v>
      </c>
      <c r="C42" s="5" t="s">
        <v>13</v>
      </c>
      <c r="D42" s="7"/>
      <c r="E42" s="8"/>
      <c r="F42" s="9">
        <v>19982.2</v>
      </c>
      <c r="I42" s="10" t="s">
        <v>9</v>
      </c>
      <c r="J42" s="5" t="s">
        <v>29</v>
      </c>
    </row>
    <row r="43" spans="1:10">
      <c r="A43" s="11" t="s">
        <v>22</v>
      </c>
      <c r="B43" s="3"/>
      <c r="C43" s="3"/>
      <c r="D43" s="7"/>
      <c r="E43" s="8"/>
      <c r="F43" s="12">
        <f>SUM(F17:G42)</f>
        <v>61490.2</v>
      </c>
      <c r="H43" s="9"/>
      <c r="I43" s="10"/>
      <c r="J43" s="5"/>
    </row>
    <row r="44" spans="1:10" ht="15.75">
      <c r="A44" s="13" t="s">
        <v>23</v>
      </c>
      <c r="B44" s="13" t="s">
        <v>24</v>
      </c>
      <c r="C44" s="13" t="s">
        <v>25</v>
      </c>
      <c r="D44" s="14">
        <v>112517521</v>
      </c>
      <c r="E44" s="8"/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198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69" t="s">
        <v>0</v>
      </c>
      <c r="B49" s="69" t="s">
        <v>2</v>
      </c>
      <c r="C49" s="69" t="s">
        <v>3</v>
      </c>
      <c r="D49" s="69" t="s">
        <v>4</v>
      </c>
      <c r="E49" s="69" t="s">
        <v>5</v>
      </c>
      <c r="F49" s="71" t="s">
        <v>6</v>
      </c>
      <c r="G49" s="72"/>
      <c r="H49" s="73"/>
      <c r="I49" s="69" t="s">
        <v>7</v>
      </c>
      <c r="J49" s="69" t="s">
        <v>8</v>
      </c>
    </row>
    <row r="50" spans="1:10">
      <c r="A50" s="70"/>
      <c r="B50" s="70"/>
      <c r="C50" s="70"/>
      <c r="D50" s="70"/>
      <c r="E50" s="70"/>
      <c r="F50" s="4" t="s">
        <v>9</v>
      </c>
      <c r="G50" s="4" t="s">
        <v>10</v>
      </c>
      <c r="H50" s="4" t="s">
        <v>11</v>
      </c>
      <c r="I50" s="70"/>
      <c r="J50" s="70"/>
    </row>
    <row r="51" spans="1:10">
      <c r="A51" s="16" t="s">
        <v>199</v>
      </c>
      <c r="B51" s="26"/>
      <c r="C51" s="26"/>
      <c r="D51" s="26"/>
    </row>
    <row r="52" spans="1:10">
      <c r="A52" s="11" t="s">
        <v>22</v>
      </c>
      <c r="B52" s="3"/>
      <c r="C52" s="3"/>
    </row>
    <row r="53" spans="1:10">
      <c r="A53" s="13" t="s">
        <v>23</v>
      </c>
      <c r="B53" s="13" t="s">
        <v>24</v>
      </c>
      <c r="C53" s="13" t="s">
        <v>25</v>
      </c>
    </row>
    <row r="54" spans="1:10">
      <c r="A54" s="25"/>
      <c r="B54" s="25"/>
      <c r="C54" s="2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173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69" t="s">
        <v>0</v>
      </c>
      <c r="B58" s="69" t="s">
        <v>2</v>
      </c>
      <c r="C58" s="69" t="s">
        <v>3</v>
      </c>
      <c r="D58" s="69" t="s">
        <v>4</v>
      </c>
      <c r="E58" s="69" t="s">
        <v>5</v>
      </c>
      <c r="F58" s="71" t="s">
        <v>6</v>
      </c>
      <c r="G58" s="72"/>
      <c r="H58" s="73"/>
      <c r="I58" s="69" t="s">
        <v>7</v>
      </c>
      <c r="J58" s="69" t="s">
        <v>8</v>
      </c>
    </row>
    <row r="59" spans="1:10">
      <c r="A59" s="70"/>
      <c r="B59" s="70"/>
      <c r="C59" s="70"/>
      <c r="D59" s="70"/>
      <c r="E59" s="70"/>
      <c r="F59" s="4" t="s">
        <v>9</v>
      </c>
      <c r="G59" s="4" t="s">
        <v>10</v>
      </c>
      <c r="H59" s="4" t="s">
        <v>11</v>
      </c>
      <c r="I59" s="70"/>
      <c r="J59" s="70"/>
    </row>
    <row r="60" spans="1:10">
      <c r="A60" s="5" t="s">
        <v>174</v>
      </c>
      <c r="B60" s="6">
        <v>44929.484715925923</v>
      </c>
      <c r="C60" s="5" t="s">
        <v>13</v>
      </c>
      <c r="D60" s="10"/>
      <c r="E60" s="8"/>
      <c r="F60" s="9">
        <v>10623.5</v>
      </c>
      <c r="I60" s="10" t="s">
        <v>9</v>
      </c>
      <c r="J60" s="8" t="s">
        <v>14</v>
      </c>
    </row>
    <row r="61" spans="1:10">
      <c r="A61" s="5" t="s">
        <v>174</v>
      </c>
      <c r="B61" s="6">
        <v>44929.484715925923</v>
      </c>
      <c r="C61" s="5" t="s">
        <v>13</v>
      </c>
      <c r="D61" s="10"/>
      <c r="E61" s="8"/>
      <c r="F61" s="9">
        <v>2107</v>
      </c>
      <c r="I61" s="10" t="s">
        <v>9</v>
      </c>
      <c r="J61" s="5" t="s">
        <v>175</v>
      </c>
    </row>
    <row r="62" spans="1:10">
      <c r="A62" s="5" t="s">
        <v>174</v>
      </c>
      <c r="B62" s="6">
        <v>44929.484715925923</v>
      </c>
      <c r="C62" s="5" t="s">
        <v>13</v>
      </c>
      <c r="D62" s="10"/>
      <c r="E62" s="8"/>
      <c r="F62" s="9">
        <v>4378.8999999999996</v>
      </c>
      <c r="I62" s="10" t="s">
        <v>9</v>
      </c>
      <c r="J62" s="8" t="s">
        <v>176</v>
      </c>
    </row>
    <row r="63" spans="1:10">
      <c r="A63" s="5" t="s">
        <v>174</v>
      </c>
      <c r="B63" s="6">
        <v>44929.484715925923</v>
      </c>
      <c r="C63" s="5" t="s">
        <v>13</v>
      </c>
      <c r="D63" s="10"/>
      <c r="E63" s="8"/>
      <c r="F63" s="9">
        <v>8725.7000000000007</v>
      </c>
      <c r="I63" s="10" t="s">
        <v>9</v>
      </c>
      <c r="J63" s="5" t="s">
        <v>16</v>
      </c>
    </row>
    <row r="64" spans="1:10">
      <c r="A64" s="5" t="s">
        <v>174</v>
      </c>
      <c r="B64" s="6">
        <v>44929.484715925923</v>
      </c>
      <c r="C64" s="5" t="s">
        <v>13</v>
      </c>
      <c r="D64" s="10"/>
      <c r="E64" s="8"/>
      <c r="F64" s="9">
        <v>12199.4</v>
      </c>
      <c r="I64" s="10" t="s">
        <v>9</v>
      </c>
      <c r="J64" s="5" t="s">
        <v>17</v>
      </c>
    </row>
    <row r="65" spans="1:10">
      <c r="A65" s="5" t="s">
        <v>174</v>
      </c>
      <c r="B65" s="6">
        <v>44929.484715925923</v>
      </c>
      <c r="C65" s="5" t="s">
        <v>13</v>
      </c>
      <c r="D65" s="10"/>
      <c r="E65" s="8"/>
      <c r="F65" s="9">
        <v>733.1</v>
      </c>
      <c r="I65" s="10" t="s">
        <v>9</v>
      </c>
      <c r="J65" s="5" t="s">
        <v>177</v>
      </c>
    </row>
    <row r="66" spans="1:10">
      <c r="A66" s="5" t="s">
        <v>174</v>
      </c>
      <c r="B66" s="6">
        <v>44929.484715925923</v>
      </c>
      <c r="C66" s="5" t="s">
        <v>13</v>
      </c>
      <c r="D66" s="10"/>
      <c r="E66" s="8"/>
      <c r="F66" s="9">
        <v>6129.1</v>
      </c>
      <c r="I66" s="10" t="s">
        <v>9</v>
      </c>
      <c r="J66" s="5" t="s">
        <v>18</v>
      </c>
    </row>
    <row r="67" spans="1:10">
      <c r="A67" s="5" t="s">
        <v>174</v>
      </c>
      <c r="B67" s="6">
        <v>44929.484715925923</v>
      </c>
      <c r="C67" s="5" t="s">
        <v>13</v>
      </c>
      <c r="D67" s="10"/>
      <c r="E67" s="8"/>
      <c r="F67" s="9">
        <v>12346.2</v>
      </c>
      <c r="I67" s="10" t="s">
        <v>9</v>
      </c>
      <c r="J67" s="5" t="s">
        <v>19</v>
      </c>
    </row>
    <row r="68" spans="1:10">
      <c r="A68" s="5" t="s">
        <v>174</v>
      </c>
      <c r="B68" s="6">
        <v>44929.484715925923</v>
      </c>
      <c r="C68" s="5" t="s">
        <v>13</v>
      </c>
      <c r="D68" s="10"/>
      <c r="E68" s="8"/>
      <c r="F68" s="9">
        <v>11109.7</v>
      </c>
      <c r="I68" s="10" t="s">
        <v>9</v>
      </c>
      <c r="J68" s="5" t="s">
        <v>20</v>
      </c>
    </row>
    <row r="69" spans="1:10">
      <c r="A69" s="5" t="s">
        <v>174</v>
      </c>
      <c r="B69" s="6">
        <v>44929.484715925923</v>
      </c>
      <c r="C69" s="5" t="s">
        <v>13</v>
      </c>
      <c r="D69" s="10"/>
      <c r="E69" s="8"/>
      <c r="F69" s="9">
        <v>12915.2</v>
      </c>
      <c r="I69" s="10" t="s">
        <v>9</v>
      </c>
      <c r="J69" s="5" t="s">
        <v>21</v>
      </c>
    </row>
    <row r="70" spans="1:10">
      <c r="A70" s="5" t="s">
        <v>174</v>
      </c>
      <c r="B70" s="6">
        <v>44929.484715925923</v>
      </c>
      <c r="C70" s="5" t="s">
        <v>13</v>
      </c>
      <c r="D70" s="10"/>
      <c r="E70" s="8"/>
      <c r="F70" s="9">
        <v>7472.7</v>
      </c>
      <c r="I70" s="10" t="s">
        <v>9</v>
      </c>
      <c r="J70" s="8" t="s">
        <v>178</v>
      </c>
    </row>
    <row r="71" spans="1:10">
      <c r="A71" s="5" t="s">
        <v>174</v>
      </c>
      <c r="B71" s="6">
        <v>44929.484715925923</v>
      </c>
      <c r="C71" s="5" t="s">
        <v>13</v>
      </c>
      <c r="D71" s="10"/>
      <c r="E71" s="8"/>
      <c r="F71" s="9">
        <v>2863.5</v>
      </c>
      <c r="I71" s="10" t="s">
        <v>9</v>
      </c>
      <c r="J71" s="8" t="s">
        <v>179</v>
      </c>
    </row>
    <row r="72" spans="1:10">
      <c r="A72" s="5" t="s">
        <v>174</v>
      </c>
      <c r="B72" s="6">
        <v>44929.484715925923</v>
      </c>
      <c r="C72" s="5" t="s">
        <v>13</v>
      </c>
      <c r="D72" s="10"/>
      <c r="E72" s="8"/>
      <c r="F72" s="9">
        <v>8966.2999999999993</v>
      </c>
      <c r="I72" s="10" t="s">
        <v>9</v>
      </c>
      <c r="J72" s="8" t="s">
        <v>180</v>
      </c>
    </row>
    <row r="73" spans="1:10">
      <c r="A73" s="5" t="s">
        <v>174</v>
      </c>
      <c r="B73" s="6">
        <v>44929.484715925923</v>
      </c>
      <c r="C73" s="5" t="s">
        <v>13</v>
      </c>
      <c r="D73" s="10"/>
      <c r="E73" s="8"/>
      <c r="F73" s="9">
        <v>8141.9</v>
      </c>
      <c r="I73" s="10" t="s">
        <v>9</v>
      </c>
      <c r="J73" s="8" t="s">
        <v>181</v>
      </c>
    </row>
    <row r="74" spans="1:10">
      <c r="A74" s="5" t="s">
        <v>174</v>
      </c>
      <c r="B74" s="6">
        <v>44929.484715925923</v>
      </c>
      <c r="C74" s="5" t="s">
        <v>13</v>
      </c>
      <c r="D74" s="10"/>
      <c r="E74" s="8"/>
      <c r="F74" s="9">
        <v>7870.4</v>
      </c>
      <c r="I74" s="10" t="s">
        <v>9</v>
      </c>
      <c r="J74" s="8" t="s">
        <v>182</v>
      </c>
    </row>
    <row r="75" spans="1:10">
      <c r="A75" s="11" t="s">
        <v>22</v>
      </c>
      <c r="B75" s="3"/>
      <c r="C75" s="3"/>
      <c r="D75" s="7"/>
      <c r="E75" s="8"/>
      <c r="F75" s="12">
        <f>SUM(F60:G74)</f>
        <v>116582.59999999998</v>
      </c>
      <c r="H75" s="9"/>
      <c r="I75" s="10"/>
      <c r="J75" s="8"/>
    </row>
    <row r="76" spans="1:10" ht="15.75">
      <c r="A76" s="13" t="s">
        <v>23</v>
      </c>
      <c r="B76" s="13" t="s">
        <v>24</v>
      </c>
      <c r="C76" s="13" t="s">
        <v>25</v>
      </c>
      <c r="D76" s="14">
        <v>112517522</v>
      </c>
      <c r="E76" s="8"/>
      <c r="H76" s="9"/>
      <c r="I76" s="10"/>
      <c r="J76" s="8"/>
    </row>
    <row r="77" spans="1:10">
      <c r="A77" s="5"/>
      <c r="B77" s="6"/>
      <c r="C77" s="5"/>
      <c r="D77" s="7"/>
      <c r="E77" s="8"/>
      <c r="H77" s="9"/>
      <c r="I77" s="10"/>
      <c r="J77" s="8"/>
    </row>
    <row r="78" spans="1:10">
      <c r="A78" s="5"/>
      <c r="B78" s="6"/>
      <c r="C78" s="5"/>
      <c r="D78" s="7"/>
      <c r="E78" s="8"/>
      <c r="H78" s="9"/>
      <c r="I78" s="10"/>
      <c r="J78" s="8"/>
    </row>
    <row r="79" spans="1:10">
      <c r="A79" s="5" t="s">
        <v>183</v>
      </c>
      <c r="B79" s="6">
        <v>44929.705907939817</v>
      </c>
      <c r="C79" s="5" t="s">
        <v>13</v>
      </c>
      <c r="D79" s="7">
        <v>5002468</v>
      </c>
      <c r="E79" s="5" t="s">
        <v>31</v>
      </c>
      <c r="H79" s="9">
        <v>76863.08</v>
      </c>
      <c r="I79" s="5" t="s">
        <v>28</v>
      </c>
      <c r="J79" s="5" t="s">
        <v>30</v>
      </c>
    </row>
    <row r="80" spans="1:10">
      <c r="A80" s="5" t="s">
        <v>183</v>
      </c>
      <c r="B80" s="6">
        <v>44929.705907939817</v>
      </c>
      <c r="C80" s="5" t="s">
        <v>13</v>
      </c>
      <c r="D80" s="15">
        <v>45173141404</v>
      </c>
      <c r="E80" s="8" t="s">
        <v>27</v>
      </c>
      <c r="H80" s="9">
        <v>1260</v>
      </c>
      <c r="I80" s="5" t="s">
        <v>28</v>
      </c>
      <c r="J80" s="5" t="s">
        <v>30</v>
      </c>
    </row>
    <row r="81" spans="1:10">
      <c r="A81" s="5" t="s">
        <v>183</v>
      </c>
      <c r="B81" s="6">
        <v>44929.705907939817</v>
      </c>
      <c r="C81" s="5" t="s">
        <v>13</v>
      </c>
      <c r="D81" s="7">
        <v>468523</v>
      </c>
      <c r="E81" s="8" t="s">
        <v>27</v>
      </c>
      <c r="H81" s="9">
        <v>33525.199999999997</v>
      </c>
      <c r="I81" s="5" t="s">
        <v>28</v>
      </c>
      <c r="J81" s="5" t="s">
        <v>32</v>
      </c>
    </row>
    <row r="82" spans="1:10">
      <c r="A82" s="5" t="s">
        <v>183</v>
      </c>
      <c r="B82" s="6">
        <v>44929.705907939817</v>
      </c>
      <c r="C82" s="5" t="s">
        <v>13</v>
      </c>
      <c r="D82" s="7">
        <v>236828</v>
      </c>
      <c r="E82" s="8" t="s">
        <v>27</v>
      </c>
      <c r="H82" s="9">
        <v>71440.3</v>
      </c>
      <c r="I82" s="5" t="s">
        <v>28</v>
      </c>
      <c r="J82" s="5" t="s">
        <v>29</v>
      </c>
    </row>
    <row r="83" spans="1:10">
      <c r="A83" s="5" t="s">
        <v>183</v>
      </c>
      <c r="B83" s="6">
        <v>44929.705907939817</v>
      </c>
      <c r="C83" s="5" t="s">
        <v>13</v>
      </c>
      <c r="D83" s="7"/>
      <c r="E83" s="8"/>
      <c r="F83" s="9">
        <v>736.4</v>
      </c>
      <c r="I83" s="10" t="s">
        <v>9</v>
      </c>
      <c r="J83" s="5" t="s">
        <v>30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8"/>
    </row>
    <row r="85" spans="1:10" ht="15.75">
      <c r="A85" s="13" t="s">
        <v>23</v>
      </c>
      <c r="B85" s="13" t="s">
        <v>24</v>
      </c>
      <c r="C85" s="13" t="s">
        <v>25</v>
      </c>
      <c r="D85" s="14">
        <v>112519075</v>
      </c>
      <c r="E85" s="8"/>
      <c r="H85" s="9"/>
      <c r="I85" s="10"/>
      <c r="J85" s="8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200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69" t="s">
        <v>0</v>
      </c>
      <c r="B90" s="69" t="s">
        <v>2</v>
      </c>
      <c r="C90" s="69" t="s">
        <v>3</v>
      </c>
      <c r="D90" s="69" t="s">
        <v>4</v>
      </c>
      <c r="E90" s="69" t="s">
        <v>5</v>
      </c>
      <c r="F90" s="71" t="s">
        <v>6</v>
      </c>
      <c r="G90" s="72"/>
      <c r="H90" s="73"/>
      <c r="I90" s="69" t="s">
        <v>7</v>
      </c>
      <c r="J90" s="69" t="s">
        <v>8</v>
      </c>
    </row>
    <row r="91" spans="1:10">
      <c r="A91" s="70"/>
      <c r="B91" s="70"/>
      <c r="C91" s="70"/>
      <c r="D91" s="70"/>
      <c r="E91" s="70"/>
      <c r="F91" s="4" t="s">
        <v>9</v>
      </c>
      <c r="G91" s="4" t="s">
        <v>10</v>
      </c>
      <c r="H91" s="4" t="s">
        <v>11</v>
      </c>
      <c r="I91" s="70"/>
      <c r="J91" s="70"/>
    </row>
    <row r="92" spans="1:10">
      <c r="A92" s="5" t="s">
        <v>201</v>
      </c>
      <c r="B92" s="6">
        <v>44930.493678553241</v>
      </c>
      <c r="C92" s="5" t="s">
        <v>13</v>
      </c>
      <c r="D92" s="10"/>
      <c r="E92" s="8"/>
      <c r="F92" s="9">
        <v>4834.3999999999996</v>
      </c>
      <c r="I92" s="10" t="s">
        <v>9</v>
      </c>
      <c r="J92" s="8" t="s">
        <v>14</v>
      </c>
    </row>
    <row r="93" spans="1:10">
      <c r="A93" s="5" t="s">
        <v>201</v>
      </c>
      <c r="B93" s="6">
        <v>44930.493678553241</v>
      </c>
      <c r="C93" s="5" t="s">
        <v>13</v>
      </c>
      <c r="D93" s="10"/>
      <c r="E93" s="8"/>
      <c r="F93" s="9">
        <v>1060.8</v>
      </c>
      <c r="I93" s="10" t="s">
        <v>9</v>
      </c>
      <c r="J93" s="5" t="s">
        <v>15</v>
      </c>
    </row>
    <row r="94" spans="1:10">
      <c r="A94" s="5" t="s">
        <v>201</v>
      </c>
      <c r="B94" s="6">
        <v>44930.493678553241</v>
      </c>
      <c r="C94" s="5" t="s">
        <v>13</v>
      </c>
      <c r="D94" s="10"/>
      <c r="E94" s="8"/>
      <c r="F94" s="9">
        <v>1176</v>
      </c>
      <c r="I94" s="10" t="s">
        <v>9</v>
      </c>
      <c r="J94" s="8" t="s">
        <v>176</v>
      </c>
    </row>
    <row r="95" spans="1:10">
      <c r="A95" s="5" t="s">
        <v>201</v>
      </c>
      <c r="B95" s="6">
        <v>44930.493678553241</v>
      </c>
      <c r="C95" s="5" t="s">
        <v>13</v>
      </c>
      <c r="D95" s="10"/>
      <c r="E95" s="8"/>
      <c r="F95" s="9">
        <v>7204.6</v>
      </c>
      <c r="I95" s="10" t="s">
        <v>9</v>
      </c>
      <c r="J95" s="5" t="s">
        <v>16</v>
      </c>
    </row>
    <row r="96" spans="1:10">
      <c r="A96" s="5" t="s">
        <v>201</v>
      </c>
      <c r="B96" s="6">
        <v>44930.493678553241</v>
      </c>
      <c r="C96" s="5" t="s">
        <v>13</v>
      </c>
      <c r="D96" s="10"/>
      <c r="E96" s="8"/>
      <c r="F96" s="9">
        <v>4986.3</v>
      </c>
      <c r="I96" s="10" t="s">
        <v>9</v>
      </c>
      <c r="J96" s="5" t="s">
        <v>17</v>
      </c>
    </row>
    <row r="97" spans="1:10">
      <c r="A97" s="5" t="s">
        <v>201</v>
      </c>
      <c r="B97" s="6">
        <v>44930.493678553241</v>
      </c>
      <c r="C97" s="5" t="s">
        <v>13</v>
      </c>
      <c r="D97" s="10"/>
      <c r="E97" s="8"/>
      <c r="F97" s="9">
        <v>163.6</v>
      </c>
      <c r="I97" s="10" t="s">
        <v>9</v>
      </c>
      <c r="J97" s="5" t="s">
        <v>19</v>
      </c>
    </row>
    <row r="98" spans="1:10">
      <c r="A98" s="5" t="s">
        <v>201</v>
      </c>
      <c r="B98" s="6">
        <v>44930.493678553241</v>
      </c>
      <c r="C98" s="5" t="s">
        <v>13</v>
      </c>
      <c r="D98" s="10"/>
      <c r="E98" s="8"/>
      <c r="F98" s="9">
        <v>5464.9</v>
      </c>
      <c r="I98" s="10" t="s">
        <v>9</v>
      </c>
      <c r="J98" s="5" t="s">
        <v>20</v>
      </c>
    </row>
    <row r="99" spans="1:10">
      <c r="A99" s="5" t="s">
        <v>201</v>
      </c>
      <c r="B99" s="6">
        <v>44930.493678553241</v>
      </c>
      <c r="C99" s="5" t="s">
        <v>13</v>
      </c>
      <c r="D99" s="10"/>
      <c r="E99" s="8"/>
      <c r="F99" s="9">
        <v>11162.4</v>
      </c>
      <c r="I99" s="10" t="s">
        <v>9</v>
      </c>
      <c r="J99" s="5" t="s">
        <v>21</v>
      </c>
    </row>
    <row r="100" spans="1:10">
      <c r="A100" s="5" t="s">
        <v>201</v>
      </c>
      <c r="B100" s="6">
        <v>44930.493678553241</v>
      </c>
      <c r="C100" s="5" t="s">
        <v>13</v>
      </c>
      <c r="D100" s="10"/>
      <c r="E100" s="8"/>
      <c r="F100" s="9">
        <v>4573.8999999999996</v>
      </c>
      <c r="I100" s="10" t="s">
        <v>9</v>
      </c>
      <c r="J100" s="8" t="s">
        <v>178</v>
      </c>
    </row>
    <row r="101" spans="1:10">
      <c r="A101" s="11" t="s">
        <v>22</v>
      </c>
      <c r="B101" s="3"/>
      <c r="C101" s="3"/>
      <c r="D101" s="7"/>
      <c r="E101" s="8"/>
      <c r="F101" s="18">
        <f>SUM(F92:G100)</f>
        <v>40626.9</v>
      </c>
      <c r="H101" s="9"/>
      <c r="I101" s="10"/>
      <c r="J101" s="8"/>
    </row>
    <row r="102" spans="1:10" ht="15.75">
      <c r="A102" s="13" t="s">
        <v>23</v>
      </c>
      <c r="B102" s="13" t="s">
        <v>24</v>
      </c>
      <c r="C102" s="13" t="s">
        <v>25</v>
      </c>
      <c r="D102" s="14">
        <v>112519076</v>
      </c>
      <c r="E102" s="8"/>
      <c r="H102" s="9"/>
      <c r="I102" s="10"/>
      <c r="J102" s="8"/>
    </row>
    <row r="103" spans="1:10">
      <c r="A103" s="5"/>
      <c r="B103" s="6"/>
      <c r="C103" s="5"/>
      <c r="D103" s="7"/>
      <c r="E103" s="8"/>
      <c r="H103" s="9"/>
      <c r="I103" s="10"/>
      <c r="J103" s="8"/>
    </row>
    <row r="104" spans="1:10">
      <c r="A104" s="5"/>
      <c r="B104" s="6"/>
      <c r="C104" s="5"/>
      <c r="D104" s="7"/>
      <c r="E104" s="8"/>
      <c r="H104" s="9"/>
      <c r="I104" s="10"/>
      <c r="J104" s="8"/>
    </row>
    <row r="105" spans="1:10">
      <c r="A105" s="5" t="s">
        <v>202</v>
      </c>
      <c r="B105" s="6">
        <v>44930.799778391207</v>
      </c>
      <c r="C105" s="5" t="s">
        <v>13</v>
      </c>
      <c r="D105" s="7">
        <v>33768807</v>
      </c>
      <c r="E105" s="5" t="s">
        <v>31</v>
      </c>
      <c r="H105" s="9">
        <v>16869.63</v>
      </c>
      <c r="I105" s="5" t="s">
        <v>28</v>
      </c>
      <c r="J105" s="5" t="s">
        <v>30</v>
      </c>
    </row>
    <row r="106" spans="1:10">
      <c r="A106" s="5" t="s">
        <v>202</v>
      </c>
      <c r="B106" s="6">
        <v>44930.799778391207</v>
      </c>
      <c r="C106" s="5" t="s">
        <v>13</v>
      </c>
      <c r="D106" s="7">
        <v>337688071</v>
      </c>
      <c r="E106" s="5" t="s">
        <v>31</v>
      </c>
      <c r="H106" s="9">
        <v>3130.37</v>
      </c>
      <c r="I106" s="5" t="s">
        <v>28</v>
      </c>
      <c r="J106" s="5" t="s">
        <v>30</v>
      </c>
    </row>
    <row r="107" spans="1:10">
      <c r="A107" s="5" t="s">
        <v>202</v>
      </c>
      <c r="B107" s="6">
        <v>44930.799778391207</v>
      </c>
      <c r="C107" s="5" t="s">
        <v>13</v>
      </c>
      <c r="D107" s="7">
        <v>33750509</v>
      </c>
      <c r="E107" s="5" t="s">
        <v>31</v>
      </c>
      <c r="H107" s="9">
        <v>60565.7</v>
      </c>
      <c r="I107" s="5" t="s">
        <v>28</v>
      </c>
      <c r="J107" s="5" t="s">
        <v>30</v>
      </c>
    </row>
    <row r="108" spans="1:10">
      <c r="A108" s="5" t="s">
        <v>202</v>
      </c>
      <c r="B108" s="6">
        <v>44930.799778391207</v>
      </c>
      <c r="C108" s="5" t="s">
        <v>13</v>
      </c>
      <c r="D108" s="7">
        <v>3067358696</v>
      </c>
      <c r="E108" s="5" t="s">
        <v>31</v>
      </c>
      <c r="H108" s="9">
        <v>33000</v>
      </c>
      <c r="I108" s="5" t="s">
        <v>28</v>
      </c>
      <c r="J108" s="5" t="s">
        <v>30</v>
      </c>
    </row>
    <row r="109" spans="1:10">
      <c r="A109" s="5" t="s">
        <v>202</v>
      </c>
      <c r="B109" s="6">
        <v>44930.799778391207</v>
      </c>
      <c r="C109" s="5" t="s">
        <v>13</v>
      </c>
      <c r="D109" s="15">
        <v>45163171525</v>
      </c>
      <c r="E109" s="8" t="s">
        <v>27</v>
      </c>
      <c r="H109" s="9">
        <v>2275.1999999999998</v>
      </c>
      <c r="I109" s="5" t="s">
        <v>28</v>
      </c>
      <c r="J109" s="5" t="s">
        <v>30</v>
      </c>
    </row>
    <row r="110" spans="1:10">
      <c r="A110" s="5" t="s">
        <v>202</v>
      </c>
      <c r="B110" s="6">
        <v>44930.799778391207</v>
      </c>
      <c r="C110" s="5" t="s">
        <v>13</v>
      </c>
      <c r="D110" s="15">
        <v>45153079333</v>
      </c>
      <c r="E110" s="8" t="s">
        <v>27</v>
      </c>
      <c r="H110" s="9">
        <v>900</v>
      </c>
      <c r="I110" s="5" t="s">
        <v>28</v>
      </c>
      <c r="J110" s="5" t="s">
        <v>30</v>
      </c>
    </row>
    <row r="111" spans="1:10">
      <c r="A111" s="5" t="s">
        <v>202</v>
      </c>
      <c r="B111" s="6">
        <v>44930.799778391207</v>
      </c>
      <c r="C111" s="5" t="s">
        <v>13</v>
      </c>
      <c r="D111" s="15">
        <v>51117368532</v>
      </c>
      <c r="E111" s="8" t="s">
        <v>27</v>
      </c>
      <c r="H111" s="9">
        <v>2773.7</v>
      </c>
      <c r="I111" s="5" t="s">
        <v>28</v>
      </c>
      <c r="J111" s="5" t="s">
        <v>29</v>
      </c>
    </row>
    <row r="112" spans="1:10">
      <c r="A112" s="5" t="s">
        <v>202</v>
      </c>
      <c r="B112" s="6">
        <v>44930.799778391207</v>
      </c>
      <c r="C112" s="5" t="s">
        <v>13</v>
      </c>
      <c r="D112" s="15">
        <v>45133082051</v>
      </c>
      <c r="E112" s="8" t="s">
        <v>27</v>
      </c>
      <c r="H112" s="9">
        <v>560</v>
      </c>
      <c r="I112" s="5" t="s">
        <v>28</v>
      </c>
      <c r="J112" s="5" t="s">
        <v>29</v>
      </c>
    </row>
    <row r="113" spans="1:10">
      <c r="A113" s="5" t="s">
        <v>202</v>
      </c>
      <c r="B113" s="6">
        <v>44930.799778391207</v>
      </c>
      <c r="C113" s="5" t="s">
        <v>13</v>
      </c>
      <c r="D113" s="7">
        <v>287720</v>
      </c>
      <c r="E113" s="8" t="s">
        <v>27</v>
      </c>
      <c r="H113" s="9">
        <v>6007.74</v>
      </c>
      <c r="I113" s="5" t="s">
        <v>28</v>
      </c>
      <c r="J113" s="5" t="s">
        <v>32</v>
      </c>
    </row>
    <row r="114" spans="1:10">
      <c r="A114" s="5" t="s">
        <v>202</v>
      </c>
      <c r="B114" s="6">
        <v>44930.799778391207</v>
      </c>
      <c r="C114" s="5" t="s">
        <v>13</v>
      </c>
      <c r="D114" s="7">
        <v>287724</v>
      </c>
      <c r="E114" s="8" t="s">
        <v>27</v>
      </c>
      <c r="H114" s="9">
        <v>19263.599999999999</v>
      </c>
      <c r="I114" s="5" t="s">
        <v>28</v>
      </c>
      <c r="J114" s="5" t="s">
        <v>32</v>
      </c>
    </row>
    <row r="115" spans="1:10">
      <c r="A115" s="5" t="s">
        <v>202</v>
      </c>
      <c r="B115" s="6">
        <v>44930.799778391207</v>
      </c>
      <c r="C115" s="5" t="s">
        <v>13</v>
      </c>
      <c r="D115" s="15">
        <v>45113229926</v>
      </c>
      <c r="E115" s="8" t="s">
        <v>27</v>
      </c>
      <c r="H115" s="9">
        <v>718.6</v>
      </c>
      <c r="I115" s="5" t="s">
        <v>28</v>
      </c>
      <c r="J115" s="5" t="s">
        <v>29</v>
      </c>
    </row>
    <row r="116" spans="1:10">
      <c r="A116" s="5" t="s">
        <v>202</v>
      </c>
      <c r="B116" s="6">
        <v>44930.799778391207</v>
      </c>
      <c r="C116" s="5" t="s">
        <v>13</v>
      </c>
      <c r="D116" s="15">
        <v>45153076420</v>
      </c>
      <c r="E116" s="8" t="s">
        <v>27</v>
      </c>
      <c r="H116" s="9">
        <v>1062.8399999999999</v>
      </c>
      <c r="I116" s="5" t="s">
        <v>28</v>
      </c>
      <c r="J116" s="5" t="s">
        <v>29</v>
      </c>
    </row>
    <row r="117" spans="1:10">
      <c r="A117" s="5" t="s">
        <v>202</v>
      </c>
      <c r="B117" s="6">
        <v>44930.799778391207</v>
      </c>
      <c r="C117" s="5" t="s">
        <v>13</v>
      </c>
      <c r="D117" s="15">
        <v>51517320952</v>
      </c>
      <c r="E117" s="8" t="s">
        <v>27</v>
      </c>
      <c r="H117" s="9">
        <v>8191.25</v>
      </c>
      <c r="I117" s="5" t="s">
        <v>28</v>
      </c>
      <c r="J117" s="5" t="s">
        <v>29</v>
      </c>
    </row>
    <row r="118" spans="1:10">
      <c r="A118" s="5" t="s">
        <v>202</v>
      </c>
      <c r="B118" s="6">
        <v>44930.799778391207</v>
      </c>
      <c r="C118" s="5" t="s">
        <v>13</v>
      </c>
      <c r="D118" s="7">
        <v>236977</v>
      </c>
      <c r="E118" s="8" t="s">
        <v>27</v>
      </c>
      <c r="H118" s="9">
        <v>23467.8</v>
      </c>
      <c r="I118" s="5" t="s">
        <v>28</v>
      </c>
      <c r="J118" s="5" t="s">
        <v>29</v>
      </c>
    </row>
    <row r="119" spans="1:10">
      <c r="A119" s="5" t="s">
        <v>202</v>
      </c>
      <c r="B119" s="6">
        <v>44930.799778391207</v>
      </c>
      <c r="C119" s="5" t="s">
        <v>13</v>
      </c>
      <c r="D119" s="7">
        <v>236976</v>
      </c>
      <c r="E119" s="8" t="s">
        <v>203</v>
      </c>
      <c r="H119" s="9">
        <v>2088</v>
      </c>
      <c r="I119" s="5" t="s">
        <v>28</v>
      </c>
      <c r="J119" s="5" t="s">
        <v>29</v>
      </c>
    </row>
    <row r="120" spans="1:10">
      <c r="A120" s="5" t="s">
        <v>202</v>
      </c>
      <c r="B120" s="6">
        <v>44930.799778391207</v>
      </c>
      <c r="C120" s="5" t="s">
        <v>13</v>
      </c>
      <c r="D120" s="7"/>
      <c r="E120" s="8"/>
      <c r="F120" s="9">
        <v>677.4</v>
      </c>
      <c r="I120" s="10" t="s">
        <v>9</v>
      </c>
      <c r="J120" s="8" t="s">
        <v>14</v>
      </c>
    </row>
    <row r="121" spans="1:10">
      <c r="A121" s="5" t="s">
        <v>202</v>
      </c>
      <c r="B121" s="6">
        <v>44930.799778391207</v>
      </c>
      <c r="C121" s="5" t="s">
        <v>13</v>
      </c>
      <c r="D121" s="7"/>
      <c r="E121" s="8"/>
      <c r="F121" s="9">
        <v>6124.4</v>
      </c>
      <c r="I121" s="10" t="s">
        <v>9</v>
      </c>
      <c r="J121" s="5" t="s">
        <v>175</v>
      </c>
    </row>
    <row r="122" spans="1:10">
      <c r="A122" s="5" t="s">
        <v>202</v>
      </c>
      <c r="B122" s="6">
        <v>44930.799778391207</v>
      </c>
      <c r="C122" s="5" t="s">
        <v>13</v>
      </c>
      <c r="D122" s="7"/>
      <c r="E122" s="8"/>
      <c r="F122" s="9">
        <v>984</v>
      </c>
      <c r="I122" s="10" t="s">
        <v>9</v>
      </c>
      <c r="J122" s="5" t="s">
        <v>15</v>
      </c>
    </row>
    <row r="123" spans="1:10">
      <c r="A123" s="5" t="s">
        <v>202</v>
      </c>
      <c r="B123" s="6">
        <v>44930.799778391207</v>
      </c>
      <c r="C123" s="5" t="s">
        <v>13</v>
      </c>
      <c r="D123" s="7"/>
      <c r="E123" s="8"/>
      <c r="F123" s="9">
        <v>1423.3</v>
      </c>
      <c r="I123" s="10" t="s">
        <v>9</v>
      </c>
      <c r="J123" s="8" t="s">
        <v>176</v>
      </c>
    </row>
    <row r="124" spans="1:10">
      <c r="A124" s="5" t="s">
        <v>202</v>
      </c>
      <c r="B124" s="6">
        <v>44930.799778391207</v>
      </c>
      <c r="C124" s="5" t="s">
        <v>13</v>
      </c>
      <c r="D124" s="7"/>
      <c r="E124" s="8"/>
      <c r="F124" s="9">
        <v>5083.1000000000004</v>
      </c>
      <c r="I124" s="10" t="s">
        <v>9</v>
      </c>
      <c r="J124" s="5" t="s">
        <v>17</v>
      </c>
    </row>
    <row r="125" spans="1:10">
      <c r="A125" s="5" t="s">
        <v>202</v>
      </c>
      <c r="B125" s="6">
        <v>44930.799778391207</v>
      </c>
      <c r="C125" s="5" t="s">
        <v>13</v>
      </c>
      <c r="D125" s="7"/>
      <c r="E125" s="8"/>
      <c r="F125" s="9">
        <v>9447.9</v>
      </c>
      <c r="I125" s="10" t="s">
        <v>9</v>
      </c>
      <c r="J125" s="5" t="s">
        <v>177</v>
      </c>
    </row>
    <row r="126" spans="1:10">
      <c r="A126" s="5" t="s">
        <v>202</v>
      </c>
      <c r="B126" s="6">
        <v>44930.799778391207</v>
      </c>
      <c r="C126" s="5" t="s">
        <v>13</v>
      </c>
      <c r="D126" s="7"/>
      <c r="E126" s="8"/>
      <c r="F126" s="9">
        <v>7958.7</v>
      </c>
      <c r="I126" s="10" t="s">
        <v>9</v>
      </c>
      <c r="J126" s="5" t="s">
        <v>21</v>
      </c>
    </row>
    <row r="127" spans="1:10">
      <c r="A127" s="5" t="s">
        <v>202</v>
      </c>
      <c r="B127" s="6">
        <v>44930.799778391207</v>
      </c>
      <c r="C127" s="5" t="s">
        <v>13</v>
      </c>
      <c r="D127" s="7"/>
      <c r="E127" s="8"/>
      <c r="F127" s="9">
        <v>18322.400000000001</v>
      </c>
      <c r="I127" s="10" t="s">
        <v>9</v>
      </c>
      <c r="J127" s="8" t="s">
        <v>179</v>
      </c>
    </row>
    <row r="128" spans="1:10">
      <c r="A128" s="5" t="s">
        <v>202</v>
      </c>
      <c r="B128" s="6">
        <v>44930.799778391207</v>
      </c>
      <c r="C128" s="5" t="s">
        <v>13</v>
      </c>
      <c r="D128" s="7"/>
      <c r="E128" s="8"/>
      <c r="F128" s="9">
        <v>11864</v>
      </c>
      <c r="I128" s="10" t="s">
        <v>9</v>
      </c>
      <c r="J128" s="8" t="s">
        <v>180</v>
      </c>
    </row>
    <row r="129" spans="1:10">
      <c r="A129" s="5" t="s">
        <v>202</v>
      </c>
      <c r="B129" s="6">
        <v>44930.799778391207</v>
      </c>
      <c r="C129" s="5" t="s">
        <v>13</v>
      </c>
      <c r="D129" s="7"/>
      <c r="E129" s="8"/>
      <c r="F129" s="9">
        <v>2853.2</v>
      </c>
      <c r="I129" s="10" t="s">
        <v>9</v>
      </c>
      <c r="J129" s="8" t="s">
        <v>181</v>
      </c>
    </row>
    <row r="130" spans="1:10">
      <c r="A130" s="5" t="s">
        <v>202</v>
      </c>
      <c r="B130" s="6">
        <v>44930.799778391207</v>
      </c>
      <c r="C130" s="5" t="s">
        <v>13</v>
      </c>
      <c r="D130" s="7"/>
      <c r="E130" s="8"/>
      <c r="F130" s="9">
        <v>18189.3</v>
      </c>
      <c r="I130" s="10" t="s">
        <v>9</v>
      </c>
      <c r="J130" s="8" t="s">
        <v>182</v>
      </c>
    </row>
    <row r="131" spans="1:10">
      <c r="A131" s="5" t="s">
        <v>202</v>
      </c>
      <c r="B131" s="6">
        <v>44930.799778391207</v>
      </c>
      <c r="C131" s="5" t="s">
        <v>13</v>
      </c>
      <c r="D131" s="7"/>
      <c r="E131" s="8"/>
      <c r="F131" s="9">
        <v>2499.8000000000002</v>
      </c>
      <c r="I131" s="10" t="s">
        <v>9</v>
      </c>
      <c r="J131" s="8" t="s">
        <v>204</v>
      </c>
    </row>
    <row r="132" spans="1:10">
      <c r="A132" s="11" t="s">
        <v>22</v>
      </c>
      <c r="B132" s="3"/>
      <c r="C132" s="3"/>
      <c r="D132" s="7"/>
      <c r="E132" s="8"/>
      <c r="F132" s="19">
        <f>SUM(F105:G131)</f>
        <v>85427.5</v>
      </c>
      <c r="H132" s="9"/>
      <c r="I132" s="10"/>
      <c r="J132" s="8"/>
    </row>
    <row r="133" spans="1:10" ht="15.75">
      <c r="A133" s="13" t="s">
        <v>23</v>
      </c>
      <c r="B133" s="13" t="s">
        <v>24</v>
      </c>
      <c r="C133" s="13" t="s">
        <v>25</v>
      </c>
      <c r="D133" s="14">
        <v>112521067</v>
      </c>
      <c r="E133" s="8"/>
      <c r="H133" s="9"/>
      <c r="I133" s="10"/>
      <c r="J133" s="8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217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69" t="s">
        <v>0</v>
      </c>
      <c r="B138" s="69" t="s">
        <v>2</v>
      </c>
      <c r="C138" s="69" t="s">
        <v>3</v>
      </c>
      <c r="D138" s="69" t="s">
        <v>4</v>
      </c>
      <c r="E138" s="69" t="s">
        <v>5</v>
      </c>
      <c r="F138" s="71" t="s">
        <v>6</v>
      </c>
      <c r="G138" s="72"/>
      <c r="H138" s="73"/>
      <c r="I138" s="69" t="s">
        <v>7</v>
      </c>
      <c r="J138" s="69" t="s">
        <v>8</v>
      </c>
    </row>
    <row r="139" spans="1:10">
      <c r="A139" s="70"/>
      <c r="B139" s="70"/>
      <c r="C139" s="70"/>
      <c r="D139" s="70"/>
      <c r="E139" s="70"/>
      <c r="F139" s="4" t="s">
        <v>9</v>
      </c>
      <c r="G139" s="4" t="s">
        <v>10</v>
      </c>
      <c r="H139" s="4" t="s">
        <v>11</v>
      </c>
      <c r="I139" s="70"/>
      <c r="J139" s="70"/>
    </row>
    <row r="140" spans="1:10">
      <c r="A140" s="5" t="s">
        <v>216</v>
      </c>
      <c r="B140" s="6">
        <v>44931.481354421296</v>
      </c>
      <c r="C140" s="5" t="s">
        <v>13</v>
      </c>
      <c r="D140" s="10"/>
      <c r="E140" s="8"/>
      <c r="F140" s="9">
        <v>15835.4</v>
      </c>
      <c r="I140" s="10" t="s">
        <v>9</v>
      </c>
      <c r="J140" s="5" t="s">
        <v>16</v>
      </c>
    </row>
    <row r="141" spans="1:10">
      <c r="A141" s="5" t="s">
        <v>216</v>
      </c>
      <c r="B141" s="6">
        <v>44931.481354421296</v>
      </c>
      <c r="C141" s="5" t="s">
        <v>13</v>
      </c>
      <c r="D141" s="10"/>
      <c r="E141" s="8"/>
      <c r="F141" s="9">
        <v>7798.6</v>
      </c>
      <c r="I141" s="10" t="s">
        <v>9</v>
      </c>
      <c r="J141" s="5" t="s">
        <v>18</v>
      </c>
    </row>
    <row r="142" spans="1:10">
      <c r="A142" s="5" t="s">
        <v>216</v>
      </c>
      <c r="B142" s="6">
        <v>44931.481354421296</v>
      </c>
      <c r="C142" s="5" t="s">
        <v>13</v>
      </c>
      <c r="D142" s="10"/>
      <c r="E142" s="8"/>
      <c r="F142" s="9">
        <v>26008.1</v>
      </c>
      <c r="I142" s="10" t="s">
        <v>9</v>
      </c>
      <c r="J142" s="5" t="s">
        <v>19</v>
      </c>
    </row>
    <row r="143" spans="1:10">
      <c r="A143" s="5" t="s">
        <v>216</v>
      </c>
      <c r="B143" s="6">
        <v>44931.481354421296</v>
      </c>
      <c r="C143" s="5" t="s">
        <v>13</v>
      </c>
      <c r="D143" s="10"/>
      <c r="E143" s="8"/>
      <c r="F143" s="9">
        <v>16033.2</v>
      </c>
      <c r="I143" s="10" t="s">
        <v>9</v>
      </c>
      <c r="J143" s="5" t="s">
        <v>20</v>
      </c>
    </row>
    <row r="144" spans="1:10">
      <c r="A144" s="5" t="s">
        <v>216</v>
      </c>
      <c r="B144" s="6">
        <v>44931.481354421296</v>
      </c>
      <c r="C144" s="5" t="s">
        <v>13</v>
      </c>
      <c r="D144" s="10"/>
      <c r="E144" s="8"/>
      <c r="F144" s="9">
        <v>5363.6</v>
      </c>
      <c r="I144" s="10" t="s">
        <v>9</v>
      </c>
      <c r="J144" s="8" t="s">
        <v>178</v>
      </c>
    </row>
    <row r="145" spans="1:10">
      <c r="A145" s="5" t="s">
        <v>216</v>
      </c>
      <c r="B145" s="6">
        <v>44931.481354421296</v>
      </c>
      <c r="C145" s="5" t="s">
        <v>13</v>
      </c>
      <c r="D145" s="10"/>
      <c r="E145" s="8"/>
      <c r="F145" s="9">
        <v>9505</v>
      </c>
      <c r="I145" s="10" t="s">
        <v>9</v>
      </c>
      <c r="J145" s="8" t="s">
        <v>181</v>
      </c>
    </row>
    <row r="146" spans="1:10">
      <c r="A146" s="11" t="s">
        <v>22</v>
      </c>
      <c r="B146" s="3"/>
      <c r="C146" s="3"/>
      <c r="D146" s="7"/>
      <c r="E146" s="8"/>
      <c r="F146" s="31">
        <f>SUM(F140:G145)</f>
        <v>80543.900000000009</v>
      </c>
      <c r="H146" s="9"/>
      <c r="I146" s="10"/>
      <c r="J146" s="5"/>
    </row>
    <row r="147" spans="1:10" ht="15.75">
      <c r="A147" s="13" t="s">
        <v>23</v>
      </c>
      <c r="B147" s="13" t="s">
        <v>24</v>
      </c>
      <c r="C147" s="13" t="s">
        <v>25</v>
      </c>
      <c r="D147" s="14">
        <v>112521068</v>
      </c>
      <c r="E147" s="8"/>
      <c r="H147" s="9"/>
      <c r="I147" s="10"/>
      <c r="J147" s="5"/>
    </row>
    <row r="148" spans="1:10">
      <c r="A148" s="5"/>
      <c r="B148" s="6"/>
      <c r="C148" s="5"/>
      <c r="D148" s="7"/>
      <c r="E148" s="8"/>
      <c r="H148" s="9"/>
      <c r="I148" s="10"/>
      <c r="J148" s="5"/>
    </row>
    <row r="149" spans="1:10">
      <c r="A149" s="5"/>
      <c r="B149" s="6"/>
      <c r="C149" s="5"/>
      <c r="D149" s="7"/>
      <c r="E149" s="8"/>
      <c r="H149" s="9"/>
      <c r="I149" s="10"/>
      <c r="J149" s="5"/>
    </row>
    <row r="150" spans="1:10">
      <c r="A150" s="5" t="s">
        <v>215</v>
      </c>
      <c r="B150" s="6">
        <v>44931.732404374998</v>
      </c>
      <c r="C150" s="5" t="s">
        <v>13</v>
      </c>
      <c r="D150" s="15">
        <v>51117374877</v>
      </c>
      <c r="E150" s="8" t="s">
        <v>27</v>
      </c>
      <c r="H150" s="9">
        <v>284</v>
      </c>
      <c r="I150" s="5" t="s">
        <v>28</v>
      </c>
      <c r="J150" s="5" t="s">
        <v>30</v>
      </c>
    </row>
    <row r="151" spans="1:10">
      <c r="A151" s="5" t="s">
        <v>215</v>
      </c>
      <c r="B151" s="6">
        <v>44931.732404374998</v>
      </c>
      <c r="C151" s="5" t="s">
        <v>13</v>
      </c>
      <c r="D151" s="15">
        <v>45163173422</v>
      </c>
      <c r="E151" s="8" t="s">
        <v>27</v>
      </c>
      <c r="H151" s="9">
        <v>406.5</v>
      </c>
      <c r="I151" s="5" t="s">
        <v>28</v>
      </c>
      <c r="J151" s="5" t="s">
        <v>30</v>
      </c>
    </row>
    <row r="152" spans="1:10">
      <c r="A152" s="5" t="s">
        <v>215</v>
      </c>
      <c r="B152" s="6">
        <v>44931.732404374998</v>
      </c>
      <c r="C152" s="5" t="s">
        <v>13</v>
      </c>
      <c r="D152" s="15">
        <v>51117373369</v>
      </c>
      <c r="E152" s="8" t="s">
        <v>27</v>
      </c>
      <c r="H152" s="9">
        <v>182</v>
      </c>
      <c r="I152" s="5" t="s">
        <v>28</v>
      </c>
      <c r="J152" s="5" t="s">
        <v>30</v>
      </c>
    </row>
    <row r="153" spans="1:10">
      <c r="A153" s="5" t="s">
        <v>215</v>
      </c>
      <c r="B153" s="6">
        <v>44931.732404374998</v>
      </c>
      <c r="C153" s="5" t="s">
        <v>13</v>
      </c>
      <c r="D153" s="15">
        <v>45123215722</v>
      </c>
      <c r="E153" s="8" t="s">
        <v>27</v>
      </c>
      <c r="H153" s="9">
        <v>177.3</v>
      </c>
      <c r="I153" s="5" t="s">
        <v>28</v>
      </c>
      <c r="J153" s="5" t="s">
        <v>30</v>
      </c>
    </row>
    <row r="154" spans="1:10">
      <c r="A154" s="5" t="s">
        <v>215</v>
      </c>
      <c r="B154" s="6">
        <v>44931.732404374998</v>
      </c>
      <c r="C154" s="5" t="s">
        <v>13</v>
      </c>
      <c r="D154" s="15">
        <v>45113228726</v>
      </c>
      <c r="E154" s="8" t="s">
        <v>27</v>
      </c>
      <c r="H154" s="9">
        <v>1176.1300000000001</v>
      </c>
      <c r="I154" s="5" t="s">
        <v>28</v>
      </c>
      <c r="J154" s="5" t="s">
        <v>29</v>
      </c>
    </row>
    <row r="155" spans="1:10">
      <c r="A155" s="5" t="s">
        <v>215</v>
      </c>
      <c r="B155" s="6">
        <v>44931.732404374998</v>
      </c>
      <c r="C155" s="5" t="s">
        <v>13</v>
      </c>
      <c r="D155" s="15">
        <v>51517332500</v>
      </c>
      <c r="E155" s="8" t="s">
        <v>27</v>
      </c>
      <c r="H155" s="9">
        <v>1059.55</v>
      </c>
      <c r="I155" s="5" t="s">
        <v>28</v>
      </c>
      <c r="J155" s="5" t="s">
        <v>30</v>
      </c>
    </row>
    <row r="156" spans="1:10">
      <c r="A156" s="5" t="s">
        <v>215</v>
      </c>
      <c r="B156" s="6">
        <v>44931.732404374998</v>
      </c>
      <c r="C156" s="5" t="s">
        <v>13</v>
      </c>
      <c r="D156" s="15">
        <v>51217413918</v>
      </c>
      <c r="E156" s="8" t="s">
        <v>27</v>
      </c>
      <c r="H156" s="9">
        <v>170</v>
      </c>
      <c r="I156" s="5" t="s">
        <v>28</v>
      </c>
      <c r="J156" s="5" t="s">
        <v>30</v>
      </c>
    </row>
    <row r="157" spans="1:10">
      <c r="A157" s="5" t="s">
        <v>215</v>
      </c>
      <c r="B157" s="6">
        <v>44931.732404374998</v>
      </c>
      <c r="C157" s="5" t="s">
        <v>13</v>
      </c>
      <c r="D157" s="15">
        <v>45163175964</v>
      </c>
      <c r="E157" s="8" t="s">
        <v>27</v>
      </c>
      <c r="H157" s="9">
        <v>474.4</v>
      </c>
      <c r="I157" s="5" t="s">
        <v>28</v>
      </c>
      <c r="J157" s="5" t="s">
        <v>30</v>
      </c>
    </row>
    <row r="158" spans="1:10">
      <c r="A158" s="5" t="s">
        <v>215</v>
      </c>
      <c r="B158" s="6">
        <v>44931.732404374998</v>
      </c>
      <c r="C158" s="5" t="s">
        <v>13</v>
      </c>
      <c r="D158" s="15">
        <v>45153081970</v>
      </c>
      <c r="E158" s="8" t="s">
        <v>27</v>
      </c>
      <c r="H158" s="9">
        <v>606</v>
      </c>
      <c r="I158" s="5" t="s">
        <v>28</v>
      </c>
      <c r="J158" s="5" t="s">
        <v>30</v>
      </c>
    </row>
    <row r="159" spans="1:10">
      <c r="A159" s="5" t="s">
        <v>215</v>
      </c>
      <c r="B159" s="6">
        <v>44931.732404374998</v>
      </c>
      <c r="C159" s="5" t="s">
        <v>13</v>
      </c>
      <c r="D159" s="15">
        <v>53612217731</v>
      </c>
      <c r="E159" s="8" t="s">
        <v>27</v>
      </c>
      <c r="H159" s="9">
        <v>226.8</v>
      </c>
      <c r="I159" s="5" t="s">
        <v>28</v>
      </c>
      <c r="J159" s="5" t="s">
        <v>30</v>
      </c>
    </row>
    <row r="160" spans="1:10">
      <c r="A160" s="5" t="s">
        <v>215</v>
      </c>
      <c r="B160" s="6">
        <v>44931.732404374998</v>
      </c>
      <c r="C160" s="5" t="s">
        <v>13</v>
      </c>
      <c r="D160" s="15">
        <v>45123217819</v>
      </c>
      <c r="E160" s="8" t="s">
        <v>27</v>
      </c>
      <c r="H160" s="9">
        <v>604</v>
      </c>
      <c r="I160" s="5" t="s">
        <v>28</v>
      </c>
      <c r="J160" s="5" t="s">
        <v>30</v>
      </c>
    </row>
    <row r="161" spans="1:10">
      <c r="A161" s="5" t="s">
        <v>215</v>
      </c>
      <c r="B161" s="6">
        <v>44931.732404374998</v>
      </c>
      <c r="C161" s="5" t="s">
        <v>13</v>
      </c>
      <c r="D161" s="7">
        <v>237115</v>
      </c>
      <c r="E161" s="8" t="s">
        <v>27</v>
      </c>
      <c r="H161" s="9">
        <v>23921.5</v>
      </c>
      <c r="I161" s="5" t="s">
        <v>28</v>
      </c>
      <c r="J161" s="5" t="s">
        <v>29</v>
      </c>
    </row>
    <row r="162" spans="1:10">
      <c r="A162" s="5" t="s">
        <v>215</v>
      </c>
      <c r="B162" s="6">
        <v>44931.732404374998</v>
      </c>
      <c r="C162" s="5" t="s">
        <v>13</v>
      </c>
      <c r="D162" s="7">
        <v>298164</v>
      </c>
      <c r="E162" s="8" t="s">
        <v>27</v>
      </c>
      <c r="H162" s="9">
        <v>6157.3</v>
      </c>
      <c r="I162" s="5" t="s">
        <v>28</v>
      </c>
      <c r="J162" s="5" t="s">
        <v>32</v>
      </c>
    </row>
    <row r="163" spans="1:10">
      <c r="A163" s="5" t="s">
        <v>215</v>
      </c>
      <c r="B163" s="6">
        <v>44931.732404374998</v>
      </c>
      <c r="C163" s="5" t="s">
        <v>13</v>
      </c>
      <c r="D163" s="7">
        <v>298165</v>
      </c>
      <c r="E163" s="8" t="s">
        <v>27</v>
      </c>
      <c r="H163" s="9">
        <v>844.4</v>
      </c>
      <c r="I163" s="5" t="s">
        <v>28</v>
      </c>
      <c r="J163" s="5" t="s">
        <v>32</v>
      </c>
    </row>
    <row r="164" spans="1:10">
      <c r="A164" s="5" t="s">
        <v>215</v>
      </c>
      <c r="B164" s="6">
        <v>44931.732404374998</v>
      </c>
      <c r="C164" s="5" t="s">
        <v>13</v>
      </c>
      <c r="D164" s="7">
        <v>298166</v>
      </c>
      <c r="E164" s="8" t="s">
        <v>27</v>
      </c>
      <c r="H164" s="9">
        <v>6000</v>
      </c>
      <c r="I164" s="5" t="s">
        <v>28</v>
      </c>
      <c r="J164" s="5" t="s">
        <v>32</v>
      </c>
    </row>
    <row r="165" spans="1:10">
      <c r="A165" s="5" t="s">
        <v>215</v>
      </c>
      <c r="B165" s="6">
        <v>44931.732404374998</v>
      </c>
      <c r="C165" s="5" t="s">
        <v>13</v>
      </c>
      <c r="D165" s="7">
        <v>298167</v>
      </c>
      <c r="E165" s="8" t="s">
        <v>27</v>
      </c>
      <c r="H165" s="9">
        <v>15075.59</v>
      </c>
      <c r="I165" s="5" t="s">
        <v>28</v>
      </c>
      <c r="J165" s="5" t="s">
        <v>32</v>
      </c>
    </row>
    <row r="166" spans="1:10">
      <c r="A166" s="5" t="s">
        <v>215</v>
      </c>
      <c r="B166" s="6">
        <v>44931.732404374998</v>
      </c>
      <c r="C166" s="5" t="s">
        <v>13</v>
      </c>
      <c r="D166" s="7">
        <v>298170</v>
      </c>
      <c r="E166" s="8" t="s">
        <v>27</v>
      </c>
      <c r="H166" s="9">
        <v>7249.2</v>
      </c>
      <c r="I166" s="5" t="s">
        <v>28</v>
      </c>
      <c r="J166" s="5" t="s">
        <v>32</v>
      </c>
    </row>
    <row r="167" spans="1:10">
      <c r="A167" s="5" t="s">
        <v>215</v>
      </c>
      <c r="B167" s="6">
        <v>44931.732404374998</v>
      </c>
      <c r="C167" s="5" t="s">
        <v>13</v>
      </c>
      <c r="D167" s="7">
        <v>298168</v>
      </c>
      <c r="E167" s="8" t="s">
        <v>27</v>
      </c>
      <c r="H167" s="9">
        <v>1456.15</v>
      </c>
      <c r="I167" s="5" t="s">
        <v>28</v>
      </c>
      <c r="J167" s="5" t="s">
        <v>32</v>
      </c>
    </row>
    <row r="168" spans="1:10">
      <c r="A168" s="5" t="s">
        <v>215</v>
      </c>
      <c r="B168" s="6">
        <v>44931.732404374998</v>
      </c>
      <c r="C168" s="5" t="s">
        <v>13</v>
      </c>
      <c r="D168" s="7"/>
      <c r="E168" s="8"/>
      <c r="F168" s="9">
        <v>6463.2</v>
      </c>
      <c r="I168" s="10" t="s">
        <v>9</v>
      </c>
      <c r="J168" s="8" t="s">
        <v>14</v>
      </c>
    </row>
    <row r="169" spans="1:10">
      <c r="A169" s="5" t="s">
        <v>215</v>
      </c>
      <c r="B169" s="6">
        <v>44931.732404374998</v>
      </c>
      <c r="C169" s="5" t="s">
        <v>13</v>
      </c>
      <c r="D169" s="7"/>
      <c r="E169" s="8"/>
      <c r="F169" s="9">
        <v>2087.6999999999998</v>
      </c>
      <c r="I169" s="10" t="s">
        <v>9</v>
      </c>
      <c r="J169" s="5" t="s">
        <v>175</v>
      </c>
    </row>
    <row r="170" spans="1:10">
      <c r="A170" s="5" t="s">
        <v>215</v>
      </c>
      <c r="B170" s="6">
        <v>44931.732404374998</v>
      </c>
      <c r="C170" s="5" t="s">
        <v>13</v>
      </c>
      <c r="D170" s="7"/>
      <c r="E170" s="8"/>
      <c r="F170" s="9">
        <v>7925.8</v>
      </c>
      <c r="I170" s="10" t="s">
        <v>9</v>
      </c>
      <c r="J170" s="5" t="s">
        <v>15</v>
      </c>
    </row>
    <row r="171" spans="1:10">
      <c r="A171" s="5" t="s">
        <v>215</v>
      </c>
      <c r="B171" s="6">
        <v>44931.732404374998</v>
      </c>
      <c r="C171" s="5" t="s">
        <v>13</v>
      </c>
      <c r="D171" s="7"/>
      <c r="E171" s="8"/>
      <c r="F171" s="9">
        <v>4337.5</v>
      </c>
      <c r="I171" s="10" t="s">
        <v>9</v>
      </c>
      <c r="J171" s="8" t="s">
        <v>176</v>
      </c>
    </row>
    <row r="172" spans="1:10">
      <c r="A172" s="5" t="s">
        <v>215</v>
      </c>
      <c r="B172" s="6">
        <v>44931.732404374998</v>
      </c>
      <c r="C172" s="5" t="s">
        <v>13</v>
      </c>
      <c r="D172" s="7"/>
      <c r="E172" s="8"/>
      <c r="F172" s="9">
        <v>1227.0999999999999</v>
      </c>
      <c r="I172" s="10" t="s">
        <v>9</v>
      </c>
      <c r="J172" s="5" t="s">
        <v>177</v>
      </c>
    </row>
    <row r="173" spans="1:10">
      <c r="A173" s="5" t="s">
        <v>215</v>
      </c>
      <c r="B173" s="6">
        <v>44931.732404374998</v>
      </c>
      <c r="C173" s="5" t="s">
        <v>13</v>
      </c>
      <c r="D173" s="7"/>
      <c r="E173" s="8"/>
      <c r="F173" s="9">
        <v>8475.2999999999993</v>
      </c>
      <c r="I173" s="10" t="s">
        <v>9</v>
      </c>
      <c r="J173" s="5" t="s">
        <v>18</v>
      </c>
    </row>
    <row r="174" spans="1:10">
      <c r="A174" s="5" t="s">
        <v>215</v>
      </c>
      <c r="B174" s="6">
        <v>44931.732404374998</v>
      </c>
      <c r="C174" s="5" t="s">
        <v>13</v>
      </c>
      <c r="D174" s="7"/>
      <c r="E174" s="8"/>
      <c r="F174" s="9">
        <v>0.1</v>
      </c>
      <c r="I174" s="10" t="s">
        <v>9</v>
      </c>
      <c r="J174" s="5" t="s">
        <v>30</v>
      </c>
    </row>
    <row r="175" spans="1:10">
      <c r="A175" s="5" t="s">
        <v>215</v>
      </c>
      <c r="B175" s="6">
        <v>44931.732404374998</v>
      </c>
      <c r="C175" s="5" t="s">
        <v>13</v>
      </c>
      <c r="D175" s="7"/>
      <c r="E175" s="8"/>
      <c r="F175" s="9">
        <v>6081.4</v>
      </c>
      <c r="I175" s="10" t="s">
        <v>9</v>
      </c>
      <c r="J175" s="8" t="s">
        <v>180</v>
      </c>
    </row>
    <row r="176" spans="1:10">
      <c r="A176" s="5" t="s">
        <v>215</v>
      </c>
      <c r="B176" s="6">
        <v>44931.732404374998</v>
      </c>
      <c r="C176" s="5" t="s">
        <v>13</v>
      </c>
      <c r="D176" s="7"/>
      <c r="E176" s="8"/>
      <c r="F176" s="9">
        <v>5048.6000000000004</v>
      </c>
      <c r="I176" s="10" t="s">
        <v>9</v>
      </c>
      <c r="J176" s="8" t="s">
        <v>182</v>
      </c>
    </row>
    <row r="177" spans="1:10">
      <c r="A177" s="5" t="s">
        <v>215</v>
      </c>
      <c r="B177" s="6">
        <v>44931.732404374998</v>
      </c>
      <c r="C177" s="5" t="s">
        <v>13</v>
      </c>
      <c r="D177" s="7"/>
      <c r="E177" s="8"/>
      <c r="F177" s="9">
        <v>2335.5</v>
      </c>
      <c r="I177" s="10" t="s">
        <v>9</v>
      </c>
      <c r="J177" s="8" t="s">
        <v>204</v>
      </c>
    </row>
    <row r="178" spans="1:10">
      <c r="A178" s="11" t="s">
        <v>22</v>
      </c>
      <c r="B178" s="3"/>
      <c r="C178" s="3"/>
      <c r="D178" s="7"/>
      <c r="E178" s="8"/>
      <c r="F178" s="31">
        <f>SUM(F150:G177)</f>
        <v>43982.2</v>
      </c>
      <c r="H178" s="9"/>
      <c r="I178" s="10"/>
      <c r="J178" s="5"/>
    </row>
    <row r="179" spans="1:10" ht="15.75">
      <c r="A179" s="13" t="s">
        <v>23</v>
      </c>
      <c r="B179" s="13" t="s">
        <v>24</v>
      </c>
      <c r="C179" s="13" t="s">
        <v>25</v>
      </c>
      <c r="D179" s="14">
        <v>112542650</v>
      </c>
      <c r="E179" s="8"/>
      <c r="H179" s="9"/>
      <c r="I179" s="10"/>
      <c r="J179" s="5"/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226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69" t="s">
        <v>0</v>
      </c>
      <c r="B184" s="69" t="s">
        <v>2</v>
      </c>
      <c r="C184" s="69" t="s">
        <v>3</v>
      </c>
      <c r="D184" s="69" t="s">
        <v>4</v>
      </c>
      <c r="E184" s="69" t="s">
        <v>5</v>
      </c>
      <c r="F184" s="71" t="s">
        <v>6</v>
      </c>
      <c r="G184" s="72"/>
      <c r="H184" s="73"/>
      <c r="I184" s="69" t="s">
        <v>7</v>
      </c>
      <c r="J184" s="69" t="s">
        <v>8</v>
      </c>
    </row>
    <row r="185" spans="1:10">
      <c r="A185" s="70"/>
      <c r="B185" s="70"/>
      <c r="C185" s="70"/>
      <c r="D185" s="70"/>
      <c r="E185" s="70"/>
      <c r="F185" s="4" t="s">
        <v>9</v>
      </c>
      <c r="G185" s="4" t="s">
        <v>10</v>
      </c>
      <c r="H185" s="4" t="s">
        <v>11</v>
      </c>
      <c r="I185" s="70"/>
      <c r="J185" s="70"/>
    </row>
    <row r="186" spans="1:10">
      <c r="A186" s="5" t="s">
        <v>227</v>
      </c>
      <c r="B186" s="6">
        <v>44932.475221608795</v>
      </c>
      <c r="C186" s="5" t="s">
        <v>13</v>
      </c>
      <c r="D186" s="10"/>
      <c r="E186" s="8"/>
      <c r="F186" s="9">
        <v>8015.5</v>
      </c>
      <c r="I186" s="10" t="s">
        <v>9</v>
      </c>
      <c r="J186" s="5" t="s">
        <v>175</v>
      </c>
    </row>
    <row r="187" spans="1:10">
      <c r="A187" s="5" t="s">
        <v>227</v>
      </c>
      <c r="B187" s="6">
        <v>44932.475221608795</v>
      </c>
      <c r="C187" s="5" t="s">
        <v>13</v>
      </c>
      <c r="D187" s="10"/>
      <c r="E187" s="8"/>
      <c r="F187" s="9">
        <v>9094.4</v>
      </c>
      <c r="I187" s="10" t="s">
        <v>9</v>
      </c>
      <c r="J187" s="5" t="s">
        <v>16</v>
      </c>
    </row>
    <row r="188" spans="1:10">
      <c r="A188" s="5" t="s">
        <v>227</v>
      </c>
      <c r="B188" s="6">
        <v>44932.475221608795</v>
      </c>
      <c r="C188" s="5" t="s">
        <v>13</v>
      </c>
      <c r="D188" s="10"/>
      <c r="E188" s="8"/>
      <c r="F188" s="9">
        <v>15482.4</v>
      </c>
      <c r="I188" s="10" t="s">
        <v>9</v>
      </c>
      <c r="J188" s="5" t="s">
        <v>17</v>
      </c>
    </row>
    <row r="189" spans="1:10">
      <c r="A189" s="5" t="s">
        <v>227</v>
      </c>
      <c r="B189" s="6">
        <v>44932.475221608795</v>
      </c>
      <c r="C189" s="5" t="s">
        <v>13</v>
      </c>
      <c r="D189" s="10"/>
      <c r="E189" s="8"/>
      <c r="F189" s="9">
        <v>6853.8</v>
      </c>
      <c r="I189" s="10" t="s">
        <v>9</v>
      </c>
      <c r="J189" s="5" t="s">
        <v>18</v>
      </c>
    </row>
    <row r="190" spans="1:10">
      <c r="A190" s="5" t="s">
        <v>227</v>
      </c>
      <c r="B190" s="6">
        <v>44932.475221608795</v>
      </c>
      <c r="C190" s="5" t="s">
        <v>13</v>
      </c>
      <c r="D190" s="10"/>
      <c r="E190" s="8"/>
      <c r="F190" s="9">
        <v>12646.9</v>
      </c>
      <c r="I190" s="10" t="s">
        <v>9</v>
      </c>
      <c r="J190" s="5" t="s">
        <v>19</v>
      </c>
    </row>
    <row r="191" spans="1:10">
      <c r="A191" s="5" t="s">
        <v>227</v>
      </c>
      <c r="B191" s="6">
        <v>44932.475221608795</v>
      </c>
      <c r="C191" s="5" t="s">
        <v>13</v>
      </c>
      <c r="D191" s="10"/>
      <c r="E191" s="8"/>
      <c r="F191" s="9">
        <v>12411.4</v>
      </c>
      <c r="I191" s="10" t="s">
        <v>9</v>
      </c>
      <c r="J191" s="5" t="s">
        <v>20</v>
      </c>
    </row>
    <row r="192" spans="1:10">
      <c r="A192" s="5" t="s">
        <v>227</v>
      </c>
      <c r="B192" s="6">
        <v>44932.475221608795</v>
      </c>
      <c r="C192" s="5" t="s">
        <v>13</v>
      </c>
      <c r="D192" s="10"/>
      <c r="E192" s="8"/>
      <c r="F192" s="9">
        <v>9652</v>
      </c>
      <c r="I192" s="10" t="s">
        <v>9</v>
      </c>
      <c r="J192" s="5" t="s">
        <v>21</v>
      </c>
    </row>
    <row r="193" spans="1:10">
      <c r="A193" s="5" t="s">
        <v>227</v>
      </c>
      <c r="B193" s="6">
        <v>44932.475221608795</v>
      </c>
      <c r="C193" s="5" t="s">
        <v>13</v>
      </c>
      <c r="D193" s="10"/>
      <c r="E193" s="8"/>
      <c r="F193" s="9">
        <v>7287.4</v>
      </c>
      <c r="I193" s="10" t="s">
        <v>9</v>
      </c>
      <c r="J193" s="8" t="s">
        <v>178</v>
      </c>
    </row>
    <row r="194" spans="1:10">
      <c r="A194" s="5" t="s">
        <v>227</v>
      </c>
      <c r="B194" s="6">
        <v>44932.475221608795</v>
      </c>
      <c r="C194" s="5" t="s">
        <v>13</v>
      </c>
      <c r="D194" s="10"/>
      <c r="E194" s="8"/>
      <c r="F194" s="9">
        <v>11547.2</v>
      </c>
      <c r="I194" s="10" t="s">
        <v>9</v>
      </c>
      <c r="J194" s="8" t="s">
        <v>179</v>
      </c>
    </row>
    <row r="195" spans="1:10">
      <c r="A195" s="5" t="s">
        <v>227</v>
      </c>
      <c r="B195" s="6">
        <v>44932.475221608795</v>
      </c>
      <c r="C195" s="5" t="s">
        <v>13</v>
      </c>
      <c r="D195" s="10"/>
      <c r="E195" s="8"/>
      <c r="F195" s="9">
        <v>6220.5</v>
      </c>
      <c r="I195" s="10" t="s">
        <v>9</v>
      </c>
      <c r="J195" s="8" t="s">
        <v>181</v>
      </c>
    </row>
    <row r="196" spans="1:10">
      <c r="A196" s="11" t="s">
        <v>22</v>
      </c>
      <c r="B196" s="3"/>
      <c r="C196" s="3"/>
      <c r="D196" s="7"/>
      <c r="E196" s="8"/>
      <c r="F196" s="31">
        <f>SUM(F186:G195)</f>
        <v>99211.5</v>
      </c>
      <c r="H196" s="9"/>
      <c r="I196" s="10"/>
      <c r="J196" s="5"/>
    </row>
    <row r="197" spans="1:10" ht="15.75">
      <c r="A197" s="13" t="s">
        <v>23</v>
      </c>
      <c r="B197" s="13" t="s">
        <v>24</v>
      </c>
      <c r="C197" s="13" t="s">
        <v>25</v>
      </c>
      <c r="D197" s="14">
        <v>112542784</v>
      </c>
      <c r="E197" s="8"/>
      <c r="H197" s="9"/>
      <c r="I197" s="10"/>
      <c r="J197" s="5"/>
    </row>
    <row r="198" spans="1:10">
      <c r="A198" s="5"/>
      <c r="B198" s="6"/>
      <c r="C198" s="5"/>
      <c r="D198" s="7"/>
      <c r="E198" s="8"/>
      <c r="H198" s="9"/>
      <c r="I198" s="10"/>
      <c r="J198" s="5"/>
    </row>
    <row r="199" spans="1:10">
      <c r="A199" s="5"/>
      <c r="B199" s="6"/>
      <c r="C199" s="5"/>
      <c r="D199" s="7"/>
      <c r="E199" s="8"/>
      <c r="H199" s="9"/>
      <c r="I199" s="10"/>
      <c r="J199" s="5"/>
    </row>
    <row r="200" spans="1:10">
      <c r="A200" s="5" t="s">
        <v>228</v>
      </c>
      <c r="B200" s="6">
        <v>44932.733889664349</v>
      </c>
      <c r="C200" s="5" t="s">
        <v>13</v>
      </c>
      <c r="D200" s="7"/>
      <c r="E200" s="8"/>
      <c r="G200" s="9">
        <v>9602.14</v>
      </c>
      <c r="I200" s="10" t="s">
        <v>10</v>
      </c>
      <c r="J200" s="5" t="s">
        <v>29</v>
      </c>
    </row>
    <row r="201" spans="1:10">
      <c r="A201" s="5" t="s">
        <v>228</v>
      </c>
      <c r="B201" s="6">
        <v>44932.733889664349</v>
      </c>
      <c r="C201" s="5" t="s">
        <v>13</v>
      </c>
      <c r="D201" s="15">
        <v>45173146191</v>
      </c>
      <c r="E201" s="8" t="s">
        <v>27</v>
      </c>
      <c r="H201" s="9">
        <v>1088.06</v>
      </c>
      <c r="I201" s="5" t="s">
        <v>28</v>
      </c>
      <c r="J201" s="5" t="s">
        <v>29</v>
      </c>
    </row>
    <row r="202" spans="1:10">
      <c r="A202" s="5" t="s">
        <v>228</v>
      </c>
      <c r="B202" s="6">
        <v>44932.733889664349</v>
      </c>
      <c r="C202" s="5" t="s">
        <v>13</v>
      </c>
      <c r="D202" s="15">
        <v>80460448525</v>
      </c>
      <c r="E202" s="8" t="s">
        <v>27</v>
      </c>
      <c r="H202" s="9">
        <v>1115.44</v>
      </c>
      <c r="I202" s="5" t="s">
        <v>28</v>
      </c>
      <c r="J202" s="5" t="s">
        <v>29</v>
      </c>
    </row>
    <row r="203" spans="1:10">
      <c r="A203" s="5" t="s">
        <v>228</v>
      </c>
      <c r="B203" s="6">
        <v>44932.733889664349</v>
      </c>
      <c r="C203" s="5" t="s">
        <v>13</v>
      </c>
      <c r="D203" s="15">
        <v>45173151616</v>
      </c>
      <c r="E203" s="8" t="s">
        <v>27</v>
      </c>
      <c r="H203" s="9">
        <v>962.8</v>
      </c>
      <c r="I203" s="5" t="s">
        <v>28</v>
      </c>
      <c r="J203" s="5" t="s">
        <v>30</v>
      </c>
    </row>
    <row r="204" spans="1:10">
      <c r="A204" s="5" t="s">
        <v>228</v>
      </c>
      <c r="B204" s="6">
        <v>44932.733889664349</v>
      </c>
      <c r="C204" s="5" t="s">
        <v>13</v>
      </c>
      <c r="D204" s="15">
        <v>45173149361</v>
      </c>
      <c r="E204" s="8" t="s">
        <v>27</v>
      </c>
      <c r="H204" s="9">
        <v>150.5</v>
      </c>
      <c r="I204" s="5" t="s">
        <v>28</v>
      </c>
      <c r="J204" s="5" t="s">
        <v>30</v>
      </c>
    </row>
    <row r="205" spans="1:10">
      <c r="A205" s="5" t="s">
        <v>228</v>
      </c>
      <c r="B205" s="6">
        <v>44932.733889664349</v>
      </c>
      <c r="C205" s="5" t="s">
        <v>13</v>
      </c>
      <c r="D205" s="15">
        <v>51217420763</v>
      </c>
      <c r="E205" s="8" t="s">
        <v>27</v>
      </c>
      <c r="H205" s="9">
        <v>150.87</v>
      </c>
      <c r="I205" s="5" t="s">
        <v>28</v>
      </c>
      <c r="J205" s="5" t="s">
        <v>30</v>
      </c>
    </row>
    <row r="206" spans="1:10">
      <c r="A206" s="5" t="s">
        <v>228</v>
      </c>
      <c r="B206" s="6">
        <v>44932.733889664349</v>
      </c>
      <c r="C206" s="5" t="s">
        <v>13</v>
      </c>
      <c r="D206" s="15">
        <v>45133088512</v>
      </c>
      <c r="E206" s="8" t="s">
        <v>27</v>
      </c>
      <c r="H206" s="9">
        <v>69.3</v>
      </c>
      <c r="I206" s="5" t="s">
        <v>28</v>
      </c>
      <c r="J206" s="5" t="s">
        <v>30</v>
      </c>
    </row>
    <row r="207" spans="1:10">
      <c r="A207" s="5" t="s">
        <v>228</v>
      </c>
      <c r="B207" s="6">
        <v>44932.733889664349</v>
      </c>
      <c r="C207" s="5" t="s">
        <v>13</v>
      </c>
      <c r="D207" s="15">
        <v>45143456023</v>
      </c>
      <c r="E207" s="8" t="s">
        <v>27</v>
      </c>
      <c r="H207" s="9">
        <v>404.69</v>
      </c>
      <c r="I207" s="5" t="s">
        <v>28</v>
      </c>
      <c r="J207" s="5" t="s">
        <v>30</v>
      </c>
    </row>
    <row r="208" spans="1:10">
      <c r="A208" s="5" t="s">
        <v>228</v>
      </c>
      <c r="B208" s="6">
        <v>44932.733889664349</v>
      </c>
      <c r="C208" s="5" t="s">
        <v>13</v>
      </c>
      <c r="D208" s="15">
        <v>45163176781</v>
      </c>
      <c r="E208" s="8" t="s">
        <v>27</v>
      </c>
      <c r="H208" s="9">
        <v>4672.5</v>
      </c>
      <c r="I208" s="5" t="s">
        <v>28</v>
      </c>
      <c r="J208" s="5" t="s">
        <v>30</v>
      </c>
    </row>
    <row r="209" spans="1:10">
      <c r="A209" s="5" t="s">
        <v>228</v>
      </c>
      <c r="B209" s="6">
        <v>44932.733889664349</v>
      </c>
      <c r="C209" s="5" t="s">
        <v>13</v>
      </c>
      <c r="D209" s="15">
        <v>51217420565</v>
      </c>
      <c r="E209" s="8" t="s">
        <v>27</v>
      </c>
      <c r="H209" s="9">
        <v>277440</v>
      </c>
      <c r="I209" s="5" t="s">
        <v>28</v>
      </c>
      <c r="J209" s="5" t="s">
        <v>30</v>
      </c>
    </row>
    <row r="210" spans="1:10">
      <c r="A210" s="5" t="s">
        <v>228</v>
      </c>
      <c r="B210" s="6">
        <v>44932.733889664349</v>
      </c>
      <c r="C210" s="5" t="s">
        <v>13</v>
      </c>
      <c r="D210" s="15">
        <v>51117385086</v>
      </c>
      <c r="E210" s="8" t="s">
        <v>27</v>
      </c>
      <c r="H210" s="9">
        <v>8288.56</v>
      </c>
      <c r="I210" s="5" t="s">
        <v>28</v>
      </c>
      <c r="J210" s="5" t="s">
        <v>29</v>
      </c>
    </row>
    <row r="211" spans="1:10">
      <c r="A211" s="5" t="s">
        <v>228</v>
      </c>
      <c r="B211" s="6">
        <v>44932.733889664349</v>
      </c>
      <c r="C211" s="5" t="s">
        <v>13</v>
      </c>
      <c r="D211" s="7">
        <v>34360165</v>
      </c>
      <c r="E211" s="5" t="s">
        <v>31</v>
      </c>
      <c r="H211" s="9">
        <v>580</v>
      </c>
      <c r="I211" s="5" t="s">
        <v>28</v>
      </c>
      <c r="J211" s="5" t="s">
        <v>30</v>
      </c>
    </row>
    <row r="212" spans="1:10">
      <c r="A212" s="5" t="s">
        <v>228</v>
      </c>
      <c r="B212" s="6">
        <v>44932.733889664349</v>
      </c>
      <c r="C212" s="5" t="s">
        <v>13</v>
      </c>
      <c r="D212" s="15">
        <v>45153085387</v>
      </c>
      <c r="E212" s="8" t="s">
        <v>27</v>
      </c>
      <c r="H212" s="9">
        <v>1.99</v>
      </c>
      <c r="I212" s="5" t="s">
        <v>28</v>
      </c>
      <c r="J212" s="5" t="s">
        <v>30</v>
      </c>
    </row>
    <row r="213" spans="1:10">
      <c r="A213" s="5" t="s">
        <v>228</v>
      </c>
      <c r="B213" s="6">
        <v>44932.733889664349</v>
      </c>
      <c r="C213" s="5" t="s">
        <v>13</v>
      </c>
      <c r="D213" s="7">
        <v>138095</v>
      </c>
      <c r="E213" s="8" t="s">
        <v>27</v>
      </c>
      <c r="H213" s="9">
        <v>12695.1</v>
      </c>
      <c r="I213" s="5" t="s">
        <v>28</v>
      </c>
      <c r="J213" s="5" t="s">
        <v>29</v>
      </c>
    </row>
    <row r="214" spans="1:10">
      <c r="A214" s="5" t="s">
        <v>228</v>
      </c>
      <c r="B214" s="6">
        <v>44932.733889664349</v>
      </c>
      <c r="C214" s="5" t="s">
        <v>13</v>
      </c>
      <c r="D214" s="7">
        <v>456943</v>
      </c>
      <c r="E214" s="8" t="s">
        <v>27</v>
      </c>
      <c r="H214" s="9">
        <v>40656.400000000001</v>
      </c>
      <c r="I214" s="5" t="s">
        <v>28</v>
      </c>
      <c r="J214" s="5" t="s">
        <v>32</v>
      </c>
    </row>
    <row r="215" spans="1:10">
      <c r="A215" s="5" t="s">
        <v>228</v>
      </c>
      <c r="B215" s="6">
        <v>44932.733889664349</v>
      </c>
      <c r="C215" s="5" t="s">
        <v>13</v>
      </c>
      <c r="D215" s="7"/>
      <c r="E215" s="8"/>
      <c r="F215" s="9">
        <v>9040.7000000000007</v>
      </c>
      <c r="I215" s="10" t="s">
        <v>9</v>
      </c>
      <c r="J215" s="8" t="s">
        <v>176</v>
      </c>
    </row>
    <row r="216" spans="1:10">
      <c r="A216" s="5" t="s">
        <v>228</v>
      </c>
      <c r="B216" s="6">
        <v>44932.733889664349</v>
      </c>
      <c r="C216" s="5" t="s">
        <v>13</v>
      </c>
      <c r="D216" s="7"/>
      <c r="E216" s="8"/>
      <c r="F216" s="9">
        <v>0.3</v>
      </c>
      <c r="I216" s="10" t="s">
        <v>9</v>
      </c>
      <c r="J216" s="5" t="s">
        <v>30</v>
      </c>
    </row>
    <row r="217" spans="1:10">
      <c r="A217" s="5" t="s">
        <v>228</v>
      </c>
      <c r="B217" s="6">
        <v>44932.733889664349</v>
      </c>
      <c r="C217" s="5" t="s">
        <v>13</v>
      </c>
      <c r="D217" s="7"/>
      <c r="E217" s="8"/>
      <c r="F217" s="9">
        <v>4908.1000000000004</v>
      </c>
      <c r="I217" s="10" t="s">
        <v>9</v>
      </c>
      <c r="J217" s="8" t="s">
        <v>182</v>
      </c>
    </row>
    <row r="218" spans="1:10">
      <c r="A218" s="11" t="s">
        <v>22</v>
      </c>
      <c r="B218" s="3"/>
      <c r="C218" s="3"/>
      <c r="D218" s="7"/>
      <c r="E218" s="8"/>
      <c r="F218" s="31">
        <f>SUM(F200:G217)</f>
        <v>23551.239999999998</v>
      </c>
      <c r="H218" s="9"/>
      <c r="I218" s="10"/>
      <c r="J218" s="5"/>
    </row>
    <row r="219" spans="1:10" ht="15.75">
      <c r="A219" s="13" t="s">
        <v>23</v>
      </c>
      <c r="B219" s="13" t="s">
        <v>24</v>
      </c>
      <c r="C219" s="13" t="s">
        <v>25</v>
      </c>
      <c r="D219" s="14">
        <v>112563545</v>
      </c>
      <c r="E219" s="8"/>
      <c r="H219" s="9"/>
      <c r="I219" s="10"/>
      <c r="J219" s="5"/>
    </row>
    <row r="220" spans="1:10">
      <c r="A220" s="5"/>
      <c r="B220" s="6"/>
      <c r="C220" s="5"/>
      <c r="D220" s="7"/>
      <c r="E220" s="8"/>
      <c r="H220" s="9"/>
      <c r="I220" s="10"/>
      <c r="J220" s="5"/>
    </row>
    <row r="221" spans="1:10">
      <c r="A221" s="5"/>
      <c r="B221" s="6"/>
      <c r="C221" s="5"/>
      <c r="D221" s="7"/>
      <c r="E221" s="8"/>
      <c r="H221" s="9"/>
      <c r="I221" s="10"/>
      <c r="J221" s="5"/>
    </row>
    <row r="222" spans="1:10">
      <c r="A222" s="1" t="s">
        <v>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3" t="s">
        <v>229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69" t="s">
        <v>0</v>
      </c>
      <c r="B224" s="69" t="s">
        <v>2</v>
      </c>
      <c r="C224" s="69" t="s">
        <v>3</v>
      </c>
      <c r="D224" s="69" t="s">
        <v>4</v>
      </c>
      <c r="E224" s="69" t="s">
        <v>5</v>
      </c>
      <c r="F224" s="71" t="s">
        <v>6</v>
      </c>
      <c r="G224" s="72"/>
      <c r="H224" s="73"/>
      <c r="I224" s="69" t="s">
        <v>7</v>
      </c>
      <c r="J224" s="69" t="s">
        <v>8</v>
      </c>
    </row>
    <row r="225" spans="1:10">
      <c r="A225" s="70"/>
      <c r="B225" s="70"/>
      <c r="C225" s="70"/>
      <c r="D225" s="70"/>
      <c r="E225" s="70"/>
      <c r="F225" s="4" t="s">
        <v>9</v>
      </c>
      <c r="G225" s="4" t="s">
        <v>10</v>
      </c>
      <c r="H225" s="4" t="s">
        <v>11</v>
      </c>
      <c r="I225" s="70"/>
      <c r="J225" s="70"/>
    </row>
    <row r="226" spans="1:10">
      <c r="A226" s="5" t="s">
        <v>230</v>
      </c>
      <c r="B226" s="6">
        <v>44933.565955821759</v>
      </c>
      <c r="C226" s="5" t="s">
        <v>13</v>
      </c>
      <c r="D226" s="15">
        <v>80520567547</v>
      </c>
      <c r="E226" s="8" t="s">
        <v>27</v>
      </c>
      <c r="H226" s="9">
        <v>816</v>
      </c>
      <c r="I226" s="5" t="s">
        <v>28</v>
      </c>
      <c r="J226" s="5" t="s">
        <v>29</v>
      </c>
    </row>
    <row r="227" spans="1:10">
      <c r="A227" s="5" t="s">
        <v>230</v>
      </c>
      <c r="B227" s="6">
        <v>44933.565955821759</v>
      </c>
      <c r="C227" s="5" t="s">
        <v>13</v>
      </c>
      <c r="D227" s="15">
        <v>45153085532</v>
      </c>
      <c r="E227" s="8" t="s">
        <v>27</v>
      </c>
      <c r="H227" s="9">
        <v>1081.29</v>
      </c>
      <c r="I227" s="5" t="s">
        <v>28</v>
      </c>
      <c r="J227" s="5" t="s">
        <v>29</v>
      </c>
    </row>
    <row r="228" spans="1:10">
      <c r="A228" s="5" t="s">
        <v>230</v>
      </c>
      <c r="B228" s="6">
        <v>44933.565955821759</v>
      </c>
      <c r="C228" s="5" t="s">
        <v>13</v>
      </c>
      <c r="D228" s="15">
        <v>45153084564</v>
      </c>
      <c r="E228" s="8" t="s">
        <v>27</v>
      </c>
      <c r="H228" s="9">
        <v>5871</v>
      </c>
      <c r="I228" s="5" t="s">
        <v>28</v>
      </c>
      <c r="J228" s="5" t="s">
        <v>30</v>
      </c>
    </row>
    <row r="229" spans="1:10">
      <c r="A229" s="5" t="s">
        <v>230</v>
      </c>
      <c r="B229" s="6">
        <v>44933.565955821759</v>
      </c>
      <c r="C229" s="5" t="s">
        <v>13</v>
      </c>
      <c r="D229" s="7">
        <v>439602</v>
      </c>
      <c r="E229" s="8" t="s">
        <v>27</v>
      </c>
      <c r="H229" s="9">
        <v>11122.9</v>
      </c>
      <c r="I229" s="5" t="s">
        <v>28</v>
      </c>
      <c r="J229" s="5" t="s">
        <v>29</v>
      </c>
    </row>
    <row r="230" spans="1:10">
      <c r="A230" s="5" t="s">
        <v>230</v>
      </c>
      <c r="B230" s="6">
        <v>44933.565955821759</v>
      </c>
      <c r="C230" s="5" t="s">
        <v>13</v>
      </c>
      <c r="D230" s="7">
        <v>439600</v>
      </c>
      <c r="E230" s="8" t="s">
        <v>203</v>
      </c>
      <c r="H230" s="9">
        <v>2784</v>
      </c>
      <c r="I230" s="5" t="s">
        <v>28</v>
      </c>
      <c r="J230" s="5" t="s">
        <v>29</v>
      </c>
    </row>
    <row r="231" spans="1:10">
      <c r="A231" s="5" t="s">
        <v>230</v>
      </c>
      <c r="B231" s="6">
        <v>44933.565955821759</v>
      </c>
      <c r="C231" s="5" t="s">
        <v>13</v>
      </c>
      <c r="D231" s="7">
        <v>200498</v>
      </c>
      <c r="E231" s="8" t="s">
        <v>27</v>
      </c>
      <c r="H231" s="9">
        <v>17889.7</v>
      </c>
      <c r="I231" s="5" t="s">
        <v>28</v>
      </c>
      <c r="J231" s="5" t="s">
        <v>32</v>
      </c>
    </row>
    <row r="232" spans="1:10">
      <c r="A232" s="5" t="s">
        <v>230</v>
      </c>
      <c r="B232" s="6">
        <v>44933.565955821759</v>
      </c>
      <c r="C232" s="5" t="s">
        <v>13</v>
      </c>
      <c r="D232" s="7"/>
      <c r="E232" s="8"/>
      <c r="F232" s="9">
        <v>9979.9</v>
      </c>
      <c r="I232" s="10" t="s">
        <v>9</v>
      </c>
      <c r="J232" s="8" t="s">
        <v>14</v>
      </c>
    </row>
    <row r="233" spans="1:10">
      <c r="A233" s="5" t="s">
        <v>230</v>
      </c>
      <c r="B233" s="6">
        <v>44933.565955821759</v>
      </c>
      <c r="C233" s="5" t="s">
        <v>13</v>
      </c>
      <c r="D233" s="7"/>
      <c r="E233" s="8"/>
      <c r="F233" s="9">
        <v>5765.1</v>
      </c>
      <c r="I233" s="10" t="s">
        <v>9</v>
      </c>
      <c r="J233" s="5" t="s">
        <v>175</v>
      </c>
    </row>
    <row r="234" spans="1:10">
      <c r="A234" s="5" t="s">
        <v>230</v>
      </c>
      <c r="B234" s="6">
        <v>44933.565955821759</v>
      </c>
      <c r="C234" s="5" t="s">
        <v>13</v>
      </c>
      <c r="D234" s="7"/>
      <c r="E234" s="8"/>
      <c r="F234" s="9">
        <v>4444.5</v>
      </c>
      <c r="I234" s="10" t="s">
        <v>9</v>
      </c>
      <c r="J234" s="5" t="s">
        <v>15</v>
      </c>
    </row>
    <row r="235" spans="1:10">
      <c r="A235" s="5" t="s">
        <v>230</v>
      </c>
      <c r="B235" s="6">
        <v>44933.565955821759</v>
      </c>
      <c r="C235" s="5" t="s">
        <v>13</v>
      </c>
      <c r="D235" s="7"/>
      <c r="E235" s="8"/>
      <c r="F235" s="9">
        <v>10232.299999999999</v>
      </c>
      <c r="I235" s="10" t="s">
        <v>9</v>
      </c>
      <c r="J235" s="5" t="s">
        <v>16</v>
      </c>
    </row>
    <row r="236" spans="1:10">
      <c r="A236" s="5" t="s">
        <v>230</v>
      </c>
      <c r="B236" s="6">
        <v>44933.565955821759</v>
      </c>
      <c r="C236" s="5" t="s">
        <v>13</v>
      </c>
      <c r="D236" s="7"/>
      <c r="E236" s="8"/>
      <c r="F236" s="9">
        <v>11723.2</v>
      </c>
      <c r="I236" s="10" t="s">
        <v>9</v>
      </c>
      <c r="J236" s="5" t="s">
        <v>17</v>
      </c>
    </row>
    <row r="237" spans="1:10">
      <c r="A237" s="5" t="s">
        <v>230</v>
      </c>
      <c r="B237" s="6">
        <v>44933.565955821759</v>
      </c>
      <c r="C237" s="5" t="s">
        <v>13</v>
      </c>
      <c r="D237" s="7"/>
      <c r="E237" s="8"/>
      <c r="F237" s="9">
        <v>171.6</v>
      </c>
      <c r="I237" s="10" t="s">
        <v>9</v>
      </c>
      <c r="J237" s="5" t="s">
        <v>177</v>
      </c>
    </row>
    <row r="238" spans="1:10">
      <c r="A238" s="5" t="s">
        <v>230</v>
      </c>
      <c r="B238" s="6">
        <v>44933.565955821759</v>
      </c>
      <c r="C238" s="5" t="s">
        <v>13</v>
      </c>
      <c r="D238" s="7"/>
      <c r="E238" s="8"/>
      <c r="F238" s="9">
        <v>9187.9</v>
      </c>
      <c r="I238" s="10" t="s">
        <v>9</v>
      </c>
      <c r="J238" s="5" t="s">
        <v>18</v>
      </c>
    </row>
    <row r="239" spans="1:10">
      <c r="A239" s="5" t="s">
        <v>230</v>
      </c>
      <c r="B239" s="6">
        <v>44933.565955821759</v>
      </c>
      <c r="C239" s="5" t="s">
        <v>13</v>
      </c>
      <c r="D239" s="7"/>
      <c r="E239" s="8"/>
      <c r="F239" s="9">
        <v>17243.2</v>
      </c>
      <c r="I239" s="10" t="s">
        <v>9</v>
      </c>
      <c r="J239" s="5" t="s">
        <v>19</v>
      </c>
    </row>
    <row r="240" spans="1:10">
      <c r="A240" s="5" t="s">
        <v>230</v>
      </c>
      <c r="B240" s="6">
        <v>44933.565955821759</v>
      </c>
      <c r="C240" s="5" t="s">
        <v>13</v>
      </c>
      <c r="D240" s="7"/>
      <c r="E240" s="8"/>
      <c r="F240" s="9">
        <v>4913.6000000000004</v>
      </c>
      <c r="I240" s="10" t="s">
        <v>9</v>
      </c>
      <c r="J240" s="5" t="s">
        <v>20</v>
      </c>
    </row>
    <row r="241" spans="1:10">
      <c r="A241" s="5" t="s">
        <v>230</v>
      </c>
      <c r="B241" s="6">
        <v>44933.565955821759</v>
      </c>
      <c r="C241" s="5" t="s">
        <v>13</v>
      </c>
      <c r="D241" s="7"/>
      <c r="E241" s="8"/>
      <c r="F241" s="9">
        <v>16391.3</v>
      </c>
      <c r="I241" s="10" t="s">
        <v>9</v>
      </c>
      <c r="J241" s="5" t="s">
        <v>21</v>
      </c>
    </row>
    <row r="242" spans="1:10">
      <c r="A242" s="5" t="s">
        <v>230</v>
      </c>
      <c r="B242" s="6">
        <v>44933.565955821759</v>
      </c>
      <c r="C242" s="5" t="s">
        <v>13</v>
      </c>
      <c r="D242" s="7"/>
      <c r="E242" s="8"/>
      <c r="F242" s="9">
        <v>10909.6</v>
      </c>
      <c r="I242" s="10" t="s">
        <v>9</v>
      </c>
      <c r="J242" s="8" t="s">
        <v>178</v>
      </c>
    </row>
    <row r="243" spans="1:10">
      <c r="A243" s="5" t="s">
        <v>230</v>
      </c>
      <c r="B243" s="6">
        <v>44933.565955821759</v>
      </c>
      <c r="C243" s="5" t="s">
        <v>13</v>
      </c>
      <c r="D243" s="7"/>
      <c r="E243" s="8"/>
      <c r="F243" s="9">
        <v>5317.1</v>
      </c>
      <c r="I243" s="10" t="s">
        <v>9</v>
      </c>
      <c r="J243" s="8" t="s">
        <v>179</v>
      </c>
    </row>
    <row r="244" spans="1:10">
      <c r="A244" s="5" t="s">
        <v>230</v>
      </c>
      <c r="B244" s="6">
        <v>44933.565955821759</v>
      </c>
      <c r="C244" s="5" t="s">
        <v>13</v>
      </c>
      <c r="D244" s="7"/>
      <c r="E244" s="8"/>
      <c r="F244" s="9">
        <v>10487.8</v>
      </c>
      <c r="I244" s="10" t="s">
        <v>9</v>
      </c>
      <c r="J244" s="8" t="s">
        <v>180</v>
      </c>
    </row>
    <row r="245" spans="1:10">
      <c r="A245" s="5" t="s">
        <v>230</v>
      </c>
      <c r="B245" s="6">
        <v>44933.565955821759</v>
      </c>
      <c r="C245" s="5" t="s">
        <v>13</v>
      </c>
      <c r="D245" s="7"/>
      <c r="E245" s="8"/>
      <c r="F245" s="9">
        <v>11429</v>
      </c>
      <c r="I245" s="10" t="s">
        <v>9</v>
      </c>
      <c r="J245" s="8" t="s">
        <v>181</v>
      </c>
    </row>
    <row r="246" spans="1:10">
      <c r="A246" s="5" t="s">
        <v>230</v>
      </c>
      <c r="B246" s="6">
        <v>44933.565955821759</v>
      </c>
      <c r="C246" s="5" t="s">
        <v>13</v>
      </c>
      <c r="D246" s="7"/>
      <c r="E246" s="8"/>
      <c r="F246" s="9">
        <v>1934.2</v>
      </c>
      <c r="I246" s="10" t="s">
        <v>9</v>
      </c>
      <c r="J246" s="8" t="s">
        <v>204</v>
      </c>
    </row>
    <row r="247" spans="1:10">
      <c r="A247" s="11" t="s">
        <v>22</v>
      </c>
      <c r="B247" s="3"/>
      <c r="C247" s="3"/>
      <c r="D247" s="7"/>
      <c r="E247" s="8"/>
      <c r="F247" s="31">
        <f>SUM(F226:G246)</f>
        <v>130130.30000000002</v>
      </c>
      <c r="H247" s="9"/>
      <c r="I247" s="10"/>
      <c r="J247" s="5"/>
    </row>
    <row r="248" spans="1:10" ht="15.75">
      <c r="A248" s="13" t="s">
        <v>23</v>
      </c>
      <c r="B248" s="13" t="s">
        <v>24</v>
      </c>
      <c r="C248" s="13" t="s">
        <v>25</v>
      </c>
      <c r="D248" s="14">
        <v>112563548</v>
      </c>
      <c r="E248" s="8"/>
      <c r="H248" s="9"/>
      <c r="I248" s="10"/>
      <c r="J248" s="5"/>
    </row>
    <row r="251" spans="1:10">
      <c r="A251" s="1" t="s">
        <v>0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3" t="s">
        <v>248</v>
      </c>
      <c r="B252" s="2"/>
      <c r="C252" s="2"/>
      <c r="D252" s="2"/>
      <c r="E252" s="2"/>
      <c r="F252" s="2"/>
      <c r="G252" s="2"/>
      <c r="H252" s="2"/>
      <c r="I252" s="2"/>
      <c r="J252" s="2"/>
    </row>
    <row r="253" spans="1:10">
      <c r="A253" s="69" t="s">
        <v>0</v>
      </c>
      <c r="B253" s="69" t="s">
        <v>2</v>
      </c>
      <c r="C253" s="69" t="s">
        <v>3</v>
      </c>
      <c r="D253" s="69" t="s">
        <v>4</v>
      </c>
      <c r="E253" s="69" t="s">
        <v>5</v>
      </c>
      <c r="F253" s="71" t="s">
        <v>6</v>
      </c>
      <c r="G253" s="72"/>
      <c r="H253" s="73"/>
      <c r="I253" s="69" t="s">
        <v>7</v>
      </c>
      <c r="J253" s="69" t="s">
        <v>8</v>
      </c>
    </row>
    <row r="254" spans="1:10">
      <c r="A254" s="70"/>
      <c r="B254" s="70"/>
      <c r="C254" s="70"/>
      <c r="D254" s="70"/>
      <c r="E254" s="70"/>
      <c r="F254" s="4" t="s">
        <v>9</v>
      </c>
      <c r="G254" s="4" t="s">
        <v>10</v>
      </c>
      <c r="H254" s="4" t="s">
        <v>11</v>
      </c>
      <c r="I254" s="70"/>
      <c r="J254" s="70"/>
    </row>
    <row r="255" spans="1:10">
      <c r="A255" s="5" t="s">
        <v>247</v>
      </c>
      <c r="B255" s="6">
        <v>44935.51509054398</v>
      </c>
      <c r="C255" s="5" t="s">
        <v>13</v>
      </c>
      <c r="D255" s="7"/>
      <c r="E255" s="8"/>
      <c r="F255" s="9">
        <v>9911.2999999999993</v>
      </c>
      <c r="I255" s="10" t="s">
        <v>9</v>
      </c>
      <c r="J255" s="8" t="s">
        <v>14</v>
      </c>
    </row>
    <row r="256" spans="1:10">
      <c r="A256" s="5" t="s">
        <v>247</v>
      </c>
      <c r="B256" s="6">
        <v>44935.51509054398</v>
      </c>
      <c r="C256" s="5" t="s">
        <v>13</v>
      </c>
      <c r="D256" s="7"/>
      <c r="E256" s="8"/>
      <c r="F256" s="9">
        <v>3687</v>
      </c>
      <c r="I256" s="10" t="s">
        <v>9</v>
      </c>
      <c r="J256" s="5" t="s">
        <v>175</v>
      </c>
    </row>
    <row r="257" spans="1:10">
      <c r="A257" s="5" t="s">
        <v>247</v>
      </c>
      <c r="B257" s="6">
        <v>44935.51509054398</v>
      </c>
      <c r="C257" s="5" t="s">
        <v>13</v>
      </c>
      <c r="D257" s="7"/>
      <c r="E257" s="8"/>
      <c r="F257" s="9">
        <v>808.1</v>
      </c>
      <c r="I257" s="10" t="s">
        <v>9</v>
      </c>
      <c r="J257" s="5" t="s">
        <v>15</v>
      </c>
    </row>
    <row r="258" spans="1:10">
      <c r="A258" s="5" t="s">
        <v>247</v>
      </c>
      <c r="B258" s="6">
        <v>44935.51509054398</v>
      </c>
      <c r="C258" s="5" t="s">
        <v>13</v>
      </c>
      <c r="D258" s="7"/>
      <c r="E258" s="8"/>
      <c r="F258" s="9">
        <v>10715</v>
      </c>
      <c r="I258" s="10" t="s">
        <v>9</v>
      </c>
      <c r="J258" s="8" t="s">
        <v>176</v>
      </c>
    </row>
    <row r="259" spans="1:10">
      <c r="A259" s="5" t="s">
        <v>247</v>
      </c>
      <c r="B259" s="6">
        <v>44935.51509054398</v>
      </c>
      <c r="C259" s="5" t="s">
        <v>13</v>
      </c>
      <c r="D259" s="7"/>
      <c r="E259" s="8"/>
      <c r="F259" s="9">
        <v>8196.7000000000007</v>
      </c>
      <c r="I259" s="10" t="s">
        <v>9</v>
      </c>
      <c r="J259" s="5" t="s">
        <v>16</v>
      </c>
    </row>
    <row r="260" spans="1:10">
      <c r="A260" s="5" t="s">
        <v>247</v>
      </c>
      <c r="B260" s="6">
        <v>44935.51509054398</v>
      </c>
      <c r="C260" s="5" t="s">
        <v>13</v>
      </c>
      <c r="D260" s="7"/>
      <c r="E260" s="8"/>
      <c r="F260" s="9">
        <v>1609</v>
      </c>
      <c r="I260" s="10" t="s">
        <v>9</v>
      </c>
      <c r="J260" s="5" t="s">
        <v>17</v>
      </c>
    </row>
    <row r="261" spans="1:10">
      <c r="A261" s="5" t="s">
        <v>247</v>
      </c>
      <c r="B261" s="6">
        <v>44935.51509054398</v>
      </c>
      <c r="C261" s="5" t="s">
        <v>13</v>
      </c>
      <c r="D261" s="7"/>
      <c r="E261" s="8"/>
      <c r="F261" s="9">
        <v>4361</v>
      </c>
      <c r="I261" s="10" t="s">
        <v>9</v>
      </c>
      <c r="J261" s="5" t="s">
        <v>18</v>
      </c>
    </row>
    <row r="262" spans="1:10">
      <c r="A262" s="5" t="s">
        <v>247</v>
      </c>
      <c r="B262" s="6">
        <v>44935.51509054398</v>
      </c>
      <c r="C262" s="5" t="s">
        <v>13</v>
      </c>
      <c r="D262" s="7"/>
      <c r="E262" s="8"/>
      <c r="F262" s="9">
        <v>15610.7</v>
      </c>
      <c r="I262" s="10" t="s">
        <v>9</v>
      </c>
      <c r="J262" s="5" t="s">
        <v>19</v>
      </c>
    </row>
    <row r="263" spans="1:10">
      <c r="A263" s="5" t="s">
        <v>247</v>
      </c>
      <c r="B263" s="6">
        <v>44935.51509054398</v>
      </c>
      <c r="C263" s="5" t="s">
        <v>13</v>
      </c>
      <c r="D263" s="7"/>
      <c r="E263" s="8"/>
      <c r="F263" s="9">
        <v>22753.8</v>
      </c>
      <c r="I263" s="10" t="s">
        <v>9</v>
      </c>
      <c r="J263" s="5" t="s">
        <v>20</v>
      </c>
    </row>
    <row r="264" spans="1:10">
      <c r="A264" s="5" t="s">
        <v>247</v>
      </c>
      <c r="B264" s="6">
        <v>44935.51509054398</v>
      </c>
      <c r="C264" s="5" t="s">
        <v>13</v>
      </c>
      <c r="D264" s="7"/>
      <c r="E264" s="8"/>
      <c r="F264" s="9">
        <v>15587.1</v>
      </c>
      <c r="I264" s="10" t="s">
        <v>9</v>
      </c>
      <c r="J264" s="5" t="s">
        <v>21</v>
      </c>
    </row>
    <row r="265" spans="1:10">
      <c r="A265" s="5" t="s">
        <v>247</v>
      </c>
      <c r="B265" s="6">
        <v>44935.51509054398</v>
      </c>
      <c r="C265" s="5" t="s">
        <v>13</v>
      </c>
      <c r="D265" s="7"/>
      <c r="E265" s="8"/>
      <c r="F265" s="9">
        <v>9245.7999999999993</v>
      </c>
      <c r="I265" s="10" t="s">
        <v>9</v>
      </c>
      <c r="J265" s="8" t="s">
        <v>178</v>
      </c>
    </row>
    <row r="266" spans="1:10">
      <c r="A266" s="5" t="s">
        <v>247</v>
      </c>
      <c r="B266" s="6">
        <v>44935.51509054398</v>
      </c>
      <c r="C266" s="5" t="s">
        <v>13</v>
      </c>
      <c r="D266" s="7"/>
      <c r="E266" s="8"/>
      <c r="F266" s="9">
        <v>6777.5</v>
      </c>
      <c r="I266" s="10" t="s">
        <v>9</v>
      </c>
      <c r="J266" s="8" t="s">
        <v>179</v>
      </c>
    </row>
    <row r="267" spans="1:10">
      <c r="A267" s="5" t="s">
        <v>247</v>
      </c>
      <c r="B267" s="6">
        <v>44935.51509054398</v>
      </c>
      <c r="C267" s="5" t="s">
        <v>13</v>
      </c>
      <c r="D267" s="7"/>
      <c r="E267" s="8"/>
      <c r="F267" s="9">
        <v>6640.9</v>
      </c>
      <c r="I267" s="10" t="s">
        <v>9</v>
      </c>
      <c r="J267" s="8" t="s">
        <v>180</v>
      </c>
    </row>
    <row r="268" spans="1:10">
      <c r="A268" s="5" t="s">
        <v>247</v>
      </c>
      <c r="B268" s="6">
        <v>44935.51509054398</v>
      </c>
      <c r="C268" s="5" t="s">
        <v>13</v>
      </c>
      <c r="D268" s="7"/>
      <c r="E268" s="8"/>
      <c r="F268" s="9">
        <v>5523.3</v>
      </c>
      <c r="I268" s="10" t="s">
        <v>9</v>
      </c>
      <c r="J268" s="8" t="s">
        <v>181</v>
      </c>
    </row>
    <row r="269" spans="1:10">
      <c r="A269" s="5" t="s">
        <v>247</v>
      </c>
      <c r="B269" s="6">
        <v>44935.51509054398</v>
      </c>
      <c r="C269" s="5" t="s">
        <v>13</v>
      </c>
      <c r="D269" s="7"/>
      <c r="E269" s="8"/>
      <c r="F269" s="9">
        <v>4432.6000000000004</v>
      </c>
      <c r="I269" s="10" t="s">
        <v>9</v>
      </c>
      <c r="J269" s="8" t="s">
        <v>182</v>
      </c>
    </row>
    <row r="270" spans="1:10">
      <c r="A270" s="11" t="s">
        <v>22</v>
      </c>
      <c r="B270" s="3"/>
      <c r="C270" s="3"/>
      <c r="D270" s="7"/>
      <c r="E270" s="8"/>
      <c r="F270" s="31">
        <f>SUM(F255:G269)</f>
        <v>125859.80000000002</v>
      </c>
      <c r="H270" s="9"/>
      <c r="I270" s="10"/>
      <c r="J270" s="5"/>
    </row>
    <row r="271" spans="1:10" ht="15.75">
      <c r="A271" s="13" t="s">
        <v>23</v>
      </c>
      <c r="B271" s="13" t="s">
        <v>24</v>
      </c>
      <c r="C271" s="13" t="s">
        <v>25</v>
      </c>
      <c r="D271" s="14">
        <v>112563552</v>
      </c>
      <c r="E271" s="8"/>
      <c r="H271" s="9"/>
      <c r="I271" s="10"/>
      <c r="J271" s="5"/>
    </row>
    <row r="272" spans="1:10">
      <c r="A272" s="5"/>
      <c r="B272" s="6"/>
      <c r="C272" s="5"/>
      <c r="D272" s="7"/>
      <c r="E272" s="8"/>
      <c r="H272" s="9"/>
      <c r="I272" s="10"/>
      <c r="J272" s="5"/>
    </row>
    <row r="273" spans="1:10">
      <c r="A273" s="5"/>
      <c r="B273" s="6"/>
      <c r="C273" s="5"/>
      <c r="D273" s="7"/>
      <c r="E273" s="8"/>
      <c r="H273" s="9"/>
      <c r="I273" s="10"/>
      <c r="J273" s="5"/>
    </row>
    <row r="274" spans="1:10">
      <c r="A274" s="5" t="s">
        <v>246</v>
      </c>
      <c r="B274" s="6">
        <v>44935.755371388892</v>
      </c>
      <c r="C274" s="5" t="s">
        <v>13</v>
      </c>
      <c r="D274" s="15">
        <v>45173152322</v>
      </c>
      <c r="E274" s="8" t="s">
        <v>27</v>
      </c>
      <c r="H274" s="9">
        <v>16247.5</v>
      </c>
      <c r="I274" s="5" t="s">
        <v>28</v>
      </c>
      <c r="J274" s="5" t="s">
        <v>30</v>
      </c>
    </row>
    <row r="275" spans="1:10">
      <c r="A275" s="5" t="s">
        <v>246</v>
      </c>
      <c r="B275" s="6">
        <v>44935.755371388892</v>
      </c>
      <c r="C275" s="5" t="s">
        <v>13</v>
      </c>
      <c r="D275" s="15">
        <v>45133091632</v>
      </c>
      <c r="E275" s="8" t="s">
        <v>27</v>
      </c>
      <c r="H275" s="9">
        <v>1829.6</v>
      </c>
      <c r="I275" s="5" t="s">
        <v>28</v>
      </c>
      <c r="J275" s="5" t="s">
        <v>30</v>
      </c>
    </row>
    <row r="276" spans="1:10">
      <c r="A276" s="5" t="s">
        <v>246</v>
      </c>
      <c r="B276" s="6">
        <v>44935.755371388892</v>
      </c>
      <c r="C276" s="5" t="s">
        <v>13</v>
      </c>
      <c r="D276" s="15">
        <v>45133092973</v>
      </c>
      <c r="E276" s="8" t="s">
        <v>27</v>
      </c>
      <c r="H276" s="9">
        <v>2268</v>
      </c>
      <c r="I276" s="5" t="s">
        <v>28</v>
      </c>
      <c r="J276" s="5" t="s">
        <v>30</v>
      </c>
    </row>
    <row r="277" spans="1:10">
      <c r="A277" s="5" t="s">
        <v>246</v>
      </c>
      <c r="B277" s="6">
        <v>44935.755371388892</v>
      </c>
      <c r="C277" s="5" t="s">
        <v>13</v>
      </c>
      <c r="D277" s="15">
        <v>45163181002</v>
      </c>
      <c r="E277" s="8" t="s">
        <v>27</v>
      </c>
      <c r="H277" s="9">
        <v>339.84</v>
      </c>
      <c r="I277" s="5" t="s">
        <v>28</v>
      </c>
      <c r="J277" s="5" t="s">
        <v>30</v>
      </c>
    </row>
    <row r="278" spans="1:10">
      <c r="A278" s="5" t="s">
        <v>246</v>
      </c>
      <c r="B278" s="6">
        <v>44935.755371388892</v>
      </c>
      <c r="C278" s="5" t="s">
        <v>13</v>
      </c>
      <c r="D278" s="15">
        <v>45143460843</v>
      </c>
      <c r="E278" s="8" t="s">
        <v>27</v>
      </c>
      <c r="H278" s="9">
        <v>54</v>
      </c>
      <c r="I278" s="5" t="s">
        <v>28</v>
      </c>
      <c r="J278" s="5" t="s">
        <v>30</v>
      </c>
    </row>
    <row r="279" spans="1:10">
      <c r="A279" s="5" t="s">
        <v>246</v>
      </c>
      <c r="B279" s="6">
        <v>44935.755371388892</v>
      </c>
      <c r="C279" s="5" t="s">
        <v>13</v>
      </c>
      <c r="D279" s="15">
        <v>45133093758</v>
      </c>
      <c r="E279" s="8" t="s">
        <v>27</v>
      </c>
      <c r="H279" s="9">
        <v>90.1</v>
      </c>
      <c r="I279" s="5" t="s">
        <v>28</v>
      </c>
      <c r="J279" s="5" t="s">
        <v>30</v>
      </c>
    </row>
    <row r="280" spans="1:10">
      <c r="A280" s="5" t="s">
        <v>246</v>
      </c>
      <c r="B280" s="6">
        <v>44935.755371388892</v>
      </c>
      <c r="C280" s="5" t="s">
        <v>13</v>
      </c>
      <c r="D280" s="15">
        <v>45163181268</v>
      </c>
      <c r="E280" s="8" t="s">
        <v>27</v>
      </c>
      <c r="H280" s="9">
        <v>5694.63</v>
      </c>
      <c r="I280" s="5" t="s">
        <v>28</v>
      </c>
      <c r="J280" s="5" t="s">
        <v>30</v>
      </c>
    </row>
    <row r="281" spans="1:10">
      <c r="A281" s="5" t="s">
        <v>246</v>
      </c>
      <c r="B281" s="6">
        <v>44935.755371388892</v>
      </c>
      <c r="C281" s="5" t="s">
        <v>13</v>
      </c>
      <c r="D281" s="15">
        <v>45153091009</v>
      </c>
      <c r="E281" s="8" t="s">
        <v>27</v>
      </c>
      <c r="H281" s="9">
        <v>5346</v>
      </c>
      <c r="I281" s="5" t="s">
        <v>28</v>
      </c>
      <c r="J281" s="5" t="s">
        <v>32</v>
      </c>
    </row>
    <row r="282" spans="1:10">
      <c r="A282" s="5" t="s">
        <v>246</v>
      </c>
      <c r="B282" s="6">
        <v>44935.755371388892</v>
      </c>
      <c r="C282" s="5" t="s">
        <v>13</v>
      </c>
      <c r="D282" s="7">
        <v>200709</v>
      </c>
      <c r="E282" s="8" t="s">
        <v>27</v>
      </c>
      <c r="H282" s="9">
        <v>10504.5</v>
      </c>
      <c r="I282" s="5" t="s">
        <v>28</v>
      </c>
      <c r="J282" s="5" t="s">
        <v>32</v>
      </c>
    </row>
    <row r="283" spans="1:10">
      <c r="A283" s="5" t="s">
        <v>246</v>
      </c>
      <c r="B283" s="6">
        <v>44935.755371388892</v>
      </c>
      <c r="C283" s="5" t="s">
        <v>13</v>
      </c>
      <c r="D283" s="7">
        <v>200707</v>
      </c>
      <c r="E283" s="8" t="s">
        <v>27</v>
      </c>
      <c r="H283" s="9">
        <v>100</v>
      </c>
      <c r="I283" s="5" t="s">
        <v>28</v>
      </c>
      <c r="J283" s="5" t="s">
        <v>32</v>
      </c>
    </row>
    <row r="284" spans="1:10">
      <c r="A284" s="5" t="s">
        <v>246</v>
      </c>
      <c r="B284" s="6">
        <v>44935.755371388892</v>
      </c>
      <c r="C284" s="5" t="s">
        <v>13</v>
      </c>
      <c r="D284" s="7">
        <v>234184</v>
      </c>
      <c r="E284" s="8" t="s">
        <v>27</v>
      </c>
      <c r="H284" s="9">
        <v>2400</v>
      </c>
      <c r="I284" s="5" t="s">
        <v>28</v>
      </c>
      <c r="J284" s="5" t="s">
        <v>32</v>
      </c>
    </row>
    <row r="285" spans="1:10">
      <c r="A285" s="5" t="s">
        <v>246</v>
      </c>
      <c r="B285" s="6">
        <v>44935.755371388892</v>
      </c>
      <c r="C285" s="5" t="s">
        <v>13</v>
      </c>
      <c r="D285" s="15">
        <v>45153086701</v>
      </c>
      <c r="E285" s="8" t="s">
        <v>27</v>
      </c>
      <c r="H285" s="9">
        <v>359.44</v>
      </c>
      <c r="I285" s="5" t="s">
        <v>28</v>
      </c>
      <c r="J285" s="5" t="s">
        <v>30</v>
      </c>
    </row>
    <row r="286" spans="1:10">
      <c r="A286" s="5" t="s">
        <v>246</v>
      </c>
      <c r="B286" s="6">
        <v>44935.755371388892</v>
      </c>
      <c r="C286" s="5" t="s">
        <v>13</v>
      </c>
      <c r="D286" s="15">
        <v>45113243924</v>
      </c>
      <c r="E286" s="8" t="s">
        <v>27</v>
      </c>
      <c r="H286" s="9">
        <v>668.21</v>
      </c>
      <c r="I286" s="5" t="s">
        <v>28</v>
      </c>
      <c r="J286" s="5" t="s">
        <v>30</v>
      </c>
    </row>
    <row r="287" spans="1:10">
      <c r="A287" s="5" t="s">
        <v>246</v>
      </c>
      <c r="B287" s="6">
        <v>44935.755371388892</v>
      </c>
      <c r="C287" s="5" t="s">
        <v>13</v>
      </c>
      <c r="D287" s="15">
        <v>51217436553</v>
      </c>
      <c r="E287" s="8" t="s">
        <v>27</v>
      </c>
      <c r="H287" s="9">
        <v>208.9</v>
      </c>
      <c r="I287" s="5" t="s">
        <v>28</v>
      </c>
      <c r="J287" s="5" t="s">
        <v>30</v>
      </c>
    </row>
    <row r="288" spans="1:10">
      <c r="A288" s="5" t="s">
        <v>246</v>
      </c>
      <c r="B288" s="6">
        <v>44935.755371388892</v>
      </c>
      <c r="C288" s="5" t="s">
        <v>13</v>
      </c>
      <c r="D288" s="15">
        <v>51317313862</v>
      </c>
      <c r="E288" s="8" t="s">
        <v>27</v>
      </c>
      <c r="H288" s="9">
        <v>9561.93</v>
      </c>
      <c r="I288" s="5" t="s">
        <v>28</v>
      </c>
      <c r="J288" s="5" t="s">
        <v>30</v>
      </c>
    </row>
    <row r="289" spans="1:10">
      <c r="A289" s="5" t="s">
        <v>246</v>
      </c>
      <c r="B289" s="6">
        <v>44935.755371388892</v>
      </c>
      <c r="C289" s="5" t="s">
        <v>13</v>
      </c>
      <c r="D289" s="15">
        <v>451731490141</v>
      </c>
      <c r="E289" s="5" t="s">
        <v>74</v>
      </c>
      <c r="H289" s="9">
        <v>1375.46</v>
      </c>
      <c r="I289" s="5" t="s">
        <v>28</v>
      </c>
      <c r="J289" s="5" t="s">
        <v>29</v>
      </c>
    </row>
    <row r="290" spans="1:10">
      <c r="A290" s="5" t="s">
        <v>246</v>
      </c>
      <c r="B290" s="6">
        <v>44935.755371388892</v>
      </c>
      <c r="C290" s="5" t="s">
        <v>13</v>
      </c>
      <c r="D290" s="15">
        <v>451731490142</v>
      </c>
      <c r="E290" s="5" t="s">
        <v>74</v>
      </c>
      <c r="H290" s="9">
        <v>109.4</v>
      </c>
      <c r="I290" s="5" t="s">
        <v>28</v>
      </c>
      <c r="J290" s="5" t="s">
        <v>29</v>
      </c>
    </row>
    <row r="291" spans="1:10">
      <c r="A291" s="5" t="s">
        <v>246</v>
      </c>
      <c r="B291" s="6">
        <v>44935.755371388892</v>
      </c>
      <c r="C291" s="5" t="s">
        <v>13</v>
      </c>
      <c r="D291" s="15">
        <v>45153088016</v>
      </c>
      <c r="E291" s="8" t="s">
        <v>27</v>
      </c>
      <c r="H291" s="9">
        <v>32166.66</v>
      </c>
      <c r="I291" s="5" t="s">
        <v>28</v>
      </c>
      <c r="J291" s="5" t="s">
        <v>29</v>
      </c>
    </row>
    <row r="292" spans="1:10">
      <c r="A292" s="5" t="s">
        <v>246</v>
      </c>
      <c r="B292" s="6">
        <v>44935.755371388892</v>
      </c>
      <c r="C292" s="5" t="s">
        <v>13</v>
      </c>
      <c r="D292" s="7">
        <v>237527</v>
      </c>
      <c r="E292" s="8" t="s">
        <v>27</v>
      </c>
      <c r="H292" s="9">
        <v>15312.9</v>
      </c>
      <c r="I292" s="5" t="s">
        <v>28</v>
      </c>
      <c r="J292" s="5" t="s">
        <v>29</v>
      </c>
    </row>
    <row r="293" spans="1:10">
      <c r="A293" s="5" t="s">
        <v>246</v>
      </c>
      <c r="B293" s="6">
        <v>44935.755371388892</v>
      </c>
      <c r="C293" s="5" t="s">
        <v>13</v>
      </c>
      <c r="D293" s="7"/>
      <c r="E293" s="8"/>
      <c r="F293" s="9">
        <v>6031.1</v>
      </c>
      <c r="I293" s="10" t="s">
        <v>9</v>
      </c>
      <c r="J293" s="5" t="s">
        <v>175</v>
      </c>
    </row>
    <row r="294" spans="1:10">
      <c r="A294" s="5" t="s">
        <v>246</v>
      </c>
      <c r="B294" s="6">
        <v>44935.755371388892</v>
      </c>
      <c r="C294" s="5" t="s">
        <v>13</v>
      </c>
      <c r="D294" s="7"/>
      <c r="E294" s="8"/>
      <c r="F294" s="9">
        <v>12455.8</v>
      </c>
      <c r="I294" s="10" t="s">
        <v>9</v>
      </c>
      <c r="J294" s="5" t="s">
        <v>16</v>
      </c>
    </row>
    <row r="295" spans="1:10">
      <c r="A295" s="5" t="s">
        <v>246</v>
      </c>
      <c r="B295" s="6">
        <v>44935.755371388892</v>
      </c>
      <c r="C295" s="5" t="s">
        <v>13</v>
      </c>
      <c r="D295" s="7"/>
      <c r="E295" s="8"/>
      <c r="F295" s="9">
        <v>4418.3</v>
      </c>
      <c r="I295" s="10" t="s">
        <v>9</v>
      </c>
      <c r="J295" s="5" t="s">
        <v>17</v>
      </c>
    </row>
    <row r="296" spans="1:10">
      <c r="A296" s="5" t="s">
        <v>246</v>
      </c>
      <c r="B296" s="6">
        <v>44935.755371388892</v>
      </c>
      <c r="C296" s="5" t="s">
        <v>13</v>
      </c>
      <c r="D296" s="7"/>
      <c r="E296" s="8"/>
      <c r="F296" s="9">
        <v>15138</v>
      </c>
      <c r="I296" s="10" t="s">
        <v>9</v>
      </c>
      <c r="J296" s="5" t="s">
        <v>21</v>
      </c>
    </row>
    <row r="297" spans="1:10">
      <c r="A297" s="5" t="s">
        <v>246</v>
      </c>
      <c r="B297" s="6">
        <v>44935.755371388892</v>
      </c>
      <c r="C297" s="5" t="s">
        <v>13</v>
      </c>
      <c r="D297" s="7"/>
      <c r="E297" s="8"/>
      <c r="F297" s="9">
        <v>0.4</v>
      </c>
      <c r="I297" s="10" t="s">
        <v>9</v>
      </c>
      <c r="J297" s="5" t="s">
        <v>30</v>
      </c>
    </row>
    <row r="298" spans="1:10">
      <c r="A298" s="5" t="s">
        <v>246</v>
      </c>
      <c r="B298" s="6">
        <v>44935.755371388892</v>
      </c>
      <c r="C298" s="5" t="s">
        <v>13</v>
      </c>
      <c r="D298" s="7"/>
      <c r="E298" s="8"/>
      <c r="F298" s="9">
        <v>5716.2</v>
      </c>
      <c r="I298" s="10" t="s">
        <v>9</v>
      </c>
      <c r="J298" s="8" t="s">
        <v>181</v>
      </c>
    </row>
    <row r="299" spans="1:10">
      <c r="A299" s="5" t="s">
        <v>246</v>
      </c>
      <c r="B299" s="6">
        <v>44935.755371388892</v>
      </c>
      <c r="C299" s="5" t="s">
        <v>13</v>
      </c>
      <c r="D299" s="7"/>
      <c r="E299" s="8"/>
      <c r="F299" s="9">
        <v>9492</v>
      </c>
      <c r="I299" s="10" t="s">
        <v>9</v>
      </c>
      <c r="J299" s="8" t="s">
        <v>182</v>
      </c>
    </row>
    <row r="300" spans="1:10">
      <c r="A300" s="11" t="s">
        <v>22</v>
      </c>
      <c r="B300" s="3"/>
      <c r="C300" s="3"/>
      <c r="D300" s="7"/>
      <c r="E300" s="8"/>
      <c r="F300" s="31">
        <f>SUM(F274:G299)</f>
        <v>53251.799999999996</v>
      </c>
      <c r="H300" s="9"/>
      <c r="I300" s="10"/>
      <c r="J300" s="5"/>
    </row>
    <row r="301" spans="1:10" ht="15.75">
      <c r="A301" s="13" t="s">
        <v>23</v>
      </c>
      <c r="B301" s="13" t="s">
        <v>24</v>
      </c>
      <c r="C301" s="13" t="s">
        <v>25</v>
      </c>
      <c r="D301" s="20">
        <v>112569688</v>
      </c>
      <c r="E301" s="27" t="s">
        <v>214</v>
      </c>
      <c r="H301" s="9"/>
      <c r="I301" s="10"/>
      <c r="J301" s="5"/>
    </row>
    <row r="304" spans="1:10">
      <c r="A304" s="1" t="s">
        <v>0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3" t="s">
        <v>261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69" t="s">
        <v>0</v>
      </c>
      <c r="B306" s="69" t="s">
        <v>2</v>
      </c>
      <c r="C306" s="69" t="s">
        <v>3</v>
      </c>
      <c r="D306" s="69" t="s">
        <v>4</v>
      </c>
      <c r="E306" s="69" t="s">
        <v>5</v>
      </c>
      <c r="F306" s="71" t="s">
        <v>6</v>
      </c>
      <c r="G306" s="72"/>
      <c r="H306" s="73"/>
      <c r="I306" s="69" t="s">
        <v>7</v>
      </c>
      <c r="J306" s="69" t="s">
        <v>8</v>
      </c>
    </row>
    <row r="307" spans="1:10">
      <c r="A307" s="70"/>
      <c r="B307" s="70"/>
      <c r="C307" s="70"/>
      <c r="D307" s="70"/>
      <c r="E307" s="70"/>
      <c r="F307" s="4" t="s">
        <v>9</v>
      </c>
      <c r="G307" s="4" t="s">
        <v>10</v>
      </c>
      <c r="H307" s="4" t="s">
        <v>11</v>
      </c>
      <c r="I307" s="70"/>
      <c r="J307" s="70"/>
    </row>
    <row r="308" spans="1:10">
      <c r="A308" s="5" t="s">
        <v>260</v>
      </c>
      <c r="B308" s="6">
        <v>44936.467033877314</v>
      </c>
      <c r="C308" s="5" t="s">
        <v>13</v>
      </c>
      <c r="D308" s="10"/>
      <c r="E308" s="8"/>
      <c r="F308" s="9">
        <v>13431.7</v>
      </c>
      <c r="I308" s="10" t="s">
        <v>9</v>
      </c>
      <c r="J308" s="8" t="s">
        <v>14</v>
      </c>
    </row>
    <row r="309" spans="1:10">
      <c r="A309" s="5" t="s">
        <v>260</v>
      </c>
      <c r="B309" s="6">
        <v>44936.467033877314</v>
      </c>
      <c r="C309" s="5" t="s">
        <v>13</v>
      </c>
      <c r="D309" s="10"/>
      <c r="E309" s="8"/>
      <c r="F309" s="9">
        <v>15561</v>
      </c>
      <c r="I309" s="10" t="s">
        <v>9</v>
      </c>
      <c r="J309" s="5" t="s">
        <v>18</v>
      </c>
    </row>
    <row r="310" spans="1:10">
      <c r="A310" s="5" t="s">
        <v>260</v>
      </c>
      <c r="B310" s="6">
        <v>44936.467033877314</v>
      </c>
      <c r="C310" s="5" t="s">
        <v>13</v>
      </c>
      <c r="D310" s="10"/>
      <c r="E310" s="8"/>
      <c r="F310" s="9">
        <v>10225.700000000001</v>
      </c>
      <c r="I310" s="10" t="s">
        <v>9</v>
      </c>
      <c r="J310" s="5" t="s">
        <v>19</v>
      </c>
    </row>
    <row r="311" spans="1:10">
      <c r="A311" s="5" t="s">
        <v>260</v>
      </c>
      <c r="B311" s="6">
        <v>44936.467033877314</v>
      </c>
      <c r="C311" s="5" t="s">
        <v>13</v>
      </c>
      <c r="D311" s="10"/>
      <c r="E311" s="8"/>
      <c r="F311" s="9">
        <v>5641.6</v>
      </c>
      <c r="I311" s="10" t="s">
        <v>9</v>
      </c>
      <c r="J311" s="8" t="s">
        <v>178</v>
      </c>
    </row>
    <row r="312" spans="1:10">
      <c r="A312" s="5" t="s">
        <v>260</v>
      </c>
      <c r="B312" s="6">
        <v>44936.467033877314</v>
      </c>
      <c r="C312" s="5" t="s">
        <v>13</v>
      </c>
      <c r="D312" s="10"/>
      <c r="E312" s="8"/>
      <c r="F312" s="9">
        <v>3426.2</v>
      </c>
      <c r="I312" s="10" t="s">
        <v>9</v>
      </c>
      <c r="J312" s="8" t="s">
        <v>179</v>
      </c>
    </row>
    <row r="313" spans="1:10">
      <c r="A313" s="5" t="s">
        <v>260</v>
      </c>
      <c r="B313" s="6">
        <v>44936.467033877314</v>
      </c>
      <c r="C313" s="5" t="s">
        <v>13</v>
      </c>
      <c r="D313" s="10"/>
      <c r="E313" s="8"/>
      <c r="F313" s="9">
        <v>9472</v>
      </c>
      <c r="I313" s="10" t="s">
        <v>9</v>
      </c>
      <c r="J313" s="8" t="s">
        <v>180</v>
      </c>
    </row>
    <row r="314" spans="1:10">
      <c r="A314" s="5" t="s">
        <v>260</v>
      </c>
      <c r="B314" s="6">
        <v>44936.467033877314</v>
      </c>
      <c r="C314" s="5" t="s">
        <v>13</v>
      </c>
      <c r="D314" s="10"/>
      <c r="E314" s="8"/>
      <c r="F314" s="9">
        <v>6955.8</v>
      </c>
      <c r="I314" s="10" t="s">
        <v>9</v>
      </c>
      <c r="J314" s="8" t="s">
        <v>204</v>
      </c>
    </row>
    <row r="315" spans="1:10">
      <c r="A315" s="11" t="s">
        <v>22</v>
      </c>
      <c r="B315" s="3"/>
      <c r="C315" s="3"/>
      <c r="D315" s="7"/>
      <c r="E315" s="8"/>
      <c r="F315" s="12">
        <f>SUM(F308:G314)</f>
        <v>64714</v>
      </c>
      <c r="H315" s="9"/>
      <c r="I315" s="10"/>
      <c r="J315" s="5"/>
    </row>
    <row r="316" spans="1:10" ht="15.75">
      <c r="A316" s="13" t="s">
        <v>23</v>
      </c>
      <c r="B316" s="13" t="s">
        <v>24</v>
      </c>
      <c r="C316" s="13" t="s">
        <v>25</v>
      </c>
      <c r="D316" s="20">
        <v>112569689</v>
      </c>
      <c r="E316" s="27" t="s">
        <v>214</v>
      </c>
      <c r="H316" s="9"/>
      <c r="I316" s="10"/>
      <c r="J316" s="5"/>
    </row>
    <row r="317" spans="1:10">
      <c r="A317" s="5"/>
      <c r="B317" s="6"/>
      <c r="C317" s="5"/>
      <c r="D317" s="7"/>
      <c r="E317" s="8"/>
      <c r="H317" s="9"/>
      <c r="I317" s="10"/>
      <c r="J317" s="5"/>
    </row>
    <row r="318" spans="1:10">
      <c r="A318" s="34" t="s">
        <v>496</v>
      </c>
      <c r="B318" s="39"/>
      <c r="C318" s="34"/>
      <c r="D318" s="21"/>
      <c r="E318" s="51"/>
      <c r="F318" s="26"/>
      <c r="G318" s="26"/>
      <c r="H318" s="54"/>
      <c r="I318" s="10"/>
      <c r="J318" s="5"/>
    </row>
    <row r="319" spans="1:10">
      <c r="A319" s="5"/>
      <c r="B319" s="6"/>
      <c r="C319" s="5"/>
      <c r="D319" s="7"/>
      <c r="E319" s="8"/>
      <c r="H319" s="9"/>
      <c r="I319" s="10"/>
      <c r="J319" s="5"/>
    </row>
    <row r="320" spans="1:10">
      <c r="A320" s="5" t="s">
        <v>259</v>
      </c>
      <c r="B320" s="6">
        <v>44936.738811365743</v>
      </c>
      <c r="C320" s="5" t="s">
        <v>13</v>
      </c>
      <c r="D320" s="15">
        <v>517172402111</v>
      </c>
      <c r="E320" s="8" t="s">
        <v>27</v>
      </c>
      <c r="H320" s="9">
        <v>2472.16</v>
      </c>
      <c r="I320" s="5" t="s">
        <v>28</v>
      </c>
      <c r="J320" s="5" t="s">
        <v>30</v>
      </c>
    </row>
    <row r="321" spans="1:10">
      <c r="A321" s="5" t="s">
        <v>258</v>
      </c>
      <c r="B321" s="6">
        <v>44936.738811365743</v>
      </c>
      <c r="C321" s="5" t="s">
        <v>13</v>
      </c>
      <c r="D321" s="15">
        <v>52116733738</v>
      </c>
      <c r="E321" s="8" t="s">
        <v>27</v>
      </c>
      <c r="H321" s="9">
        <v>235</v>
      </c>
      <c r="I321" s="5" t="s">
        <v>28</v>
      </c>
      <c r="J321" s="5" t="s">
        <v>29</v>
      </c>
    </row>
    <row r="322" spans="1:10">
      <c r="A322" s="5" t="s">
        <v>258</v>
      </c>
      <c r="B322" s="6">
        <v>44936.738811365743</v>
      </c>
      <c r="C322" s="5" t="s">
        <v>13</v>
      </c>
      <c r="D322" s="15">
        <v>45123231628</v>
      </c>
      <c r="E322" s="8" t="s">
        <v>27</v>
      </c>
      <c r="H322" s="9">
        <v>3044.2</v>
      </c>
      <c r="I322" s="5" t="s">
        <v>28</v>
      </c>
      <c r="J322" s="5" t="s">
        <v>29</v>
      </c>
    </row>
    <row r="323" spans="1:10">
      <c r="A323" s="5" t="s">
        <v>258</v>
      </c>
      <c r="B323" s="6">
        <v>44936.738811365743</v>
      </c>
      <c r="C323" s="5" t="s">
        <v>13</v>
      </c>
      <c r="D323" s="15">
        <v>51717240211</v>
      </c>
      <c r="E323" s="8" t="s">
        <v>27</v>
      </c>
      <c r="H323" s="9">
        <v>490.46</v>
      </c>
      <c r="I323" s="5" t="s">
        <v>28</v>
      </c>
      <c r="J323" s="5" t="s">
        <v>30</v>
      </c>
    </row>
    <row r="324" spans="1:10">
      <c r="A324" s="5" t="s">
        <v>258</v>
      </c>
      <c r="B324" s="6">
        <v>44936.738811365743</v>
      </c>
      <c r="C324" s="5" t="s">
        <v>13</v>
      </c>
      <c r="D324" s="15">
        <v>517172402112</v>
      </c>
      <c r="E324" s="8" t="s">
        <v>27</v>
      </c>
      <c r="H324" s="9">
        <v>199.01</v>
      </c>
      <c r="I324" s="5" t="s">
        <v>28</v>
      </c>
      <c r="J324" s="5" t="s">
        <v>30</v>
      </c>
    </row>
    <row r="325" spans="1:10">
      <c r="A325" s="5" t="s">
        <v>258</v>
      </c>
      <c r="B325" s="6">
        <v>44936.738811365743</v>
      </c>
      <c r="C325" s="5" t="s">
        <v>13</v>
      </c>
      <c r="D325" s="15">
        <v>517172402113</v>
      </c>
      <c r="E325" s="8" t="s">
        <v>27</v>
      </c>
      <c r="H325" s="9">
        <v>320.60000000000002</v>
      </c>
      <c r="I325" s="5" t="s">
        <v>28</v>
      </c>
      <c r="J325" s="5" t="s">
        <v>30</v>
      </c>
    </row>
    <row r="326" spans="1:10">
      <c r="A326" s="5" t="s">
        <v>258</v>
      </c>
      <c r="B326" s="6">
        <v>44936.738811365743</v>
      </c>
      <c r="C326" s="5" t="s">
        <v>13</v>
      </c>
      <c r="D326" s="15">
        <v>517172402114</v>
      </c>
      <c r="E326" s="8" t="s">
        <v>27</v>
      </c>
      <c r="H326" s="9">
        <v>1491.1</v>
      </c>
      <c r="I326" s="5" t="s">
        <v>28</v>
      </c>
      <c r="J326" s="5" t="s">
        <v>30</v>
      </c>
    </row>
    <row r="327" spans="1:10">
      <c r="A327" s="5" t="s">
        <v>258</v>
      </c>
      <c r="B327" s="6">
        <v>44936.738811365743</v>
      </c>
      <c r="C327" s="5" t="s">
        <v>13</v>
      </c>
      <c r="D327" s="15">
        <v>517172402115</v>
      </c>
      <c r="E327" s="8" t="s">
        <v>27</v>
      </c>
      <c r="H327" s="9">
        <v>1523.77</v>
      </c>
      <c r="I327" s="5" t="s">
        <v>28</v>
      </c>
      <c r="J327" s="5" t="s">
        <v>30</v>
      </c>
    </row>
    <row r="328" spans="1:10">
      <c r="A328" s="5" t="s">
        <v>258</v>
      </c>
      <c r="B328" s="6">
        <v>44936.738811365743</v>
      </c>
      <c r="C328" s="5" t="s">
        <v>13</v>
      </c>
      <c r="D328" s="15">
        <v>517172402116</v>
      </c>
      <c r="E328" s="8" t="s">
        <v>27</v>
      </c>
      <c r="H328" s="9">
        <v>662.06</v>
      </c>
      <c r="I328" s="5" t="s">
        <v>28</v>
      </c>
      <c r="J328" s="5" t="s">
        <v>30</v>
      </c>
    </row>
    <row r="329" spans="1:10">
      <c r="A329" s="5" t="s">
        <v>258</v>
      </c>
      <c r="B329" s="6">
        <v>44936.738811365743</v>
      </c>
      <c r="C329" s="5" t="s">
        <v>13</v>
      </c>
      <c r="D329" s="15">
        <v>517172402117</v>
      </c>
      <c r="E329" s="8" t="s">
        <v>27</v>
      </c>
      <c r="H329" s="9">
        <v>90300.68</v>
      </c>
      <c r="I329" s="5" t="s">
        <v>28</v>
      </c>
      <c r="J329" s="5" t="s">
        <v>30</v>
      </c>
    </row>
    <row r="330" spans="1:10">
      <c r="A330" s="5" t="s">
        <v>258</v>
      </c>
      <c r="B330" s="6">
        <v>44936.738811365743</v>
      </c>
      <c r="C330" s="5" t="s">
        <v>13</v>
      </c>
      <c r="D330" s="15">
        <v>517172402118</v>
      </c>
      <c r="E330" s="8" t="s">
        <v>27</v>
      </c>
      <c r="H330" s="9">
        <v>2043.17</v>
      </c>
      <c r="I330" s="5" t="s">
        <v>28</v>
      </c>
      <c r="J330" s="5" t="s">
        <v>30</v>
      </c>
    </row>
    <row r="331" spans="1:10">
      <c r="A331" s="5" t="s">
        <v>258</v>
      </c>
      <c r="B331" s="6">
        <v>44936.738811365743</v>
      </c>
      <c r="C331" s="5" t="s">
        <v>13</v>
      </c>
      <c r="D331" s="7">
        <v>237718</v>
      </c>
      <c r="E331" s="8" t="s">
        <v>27</v>
      </c>
      <c r="H331" s="9">
        <v>13976.5</v>
      </c>
      <c r="I331" s="5" t="s">
        <v>28</v>
      </c>
      <c r="J331" s="5" t="s">
        <v>29</v>
      </c>
    </row>
    <row r="332" spans="1:10">
      <c r="A332" s="5" t="s">
        <v>258</v>
      </c>
      <c r="B332" s="6">
        <v>44936.738811365743</v>
      </c>
      <c r="C332" s="5" t="s">
        <v>13</v>
      </c>
      <c r="D332" s="7">
        <v>200947</v>
      </c>
      <c r="E332" s="8" t="s">
        <v>27</v>
      </c>
      <c r="H332" s="9">
        <v>42068.4</v>
      </c>
      <c r="I332" s="5" t="s">
        <v>28</v>
      </c>
      <c r="J332" s="5" t="s">
        <v>32</v>
      </c>
    </row>
    <row r="333" spans="1:10">
      <c r="A333" s="5" t="s">
        <v>258</v>
      </c>
      <c r="B333" s="6">
        <v>44936.738811365743</v>
      </c>
      <c r="C333" s="5" t="s">
        <v>13</v>
      </c>
      <c r="D333" s="7">
        <v>200945</v>
      </c>
      <c r="E333" s="8" t="s">
        <v>27</v>
      </c>
      <c r="H333" s="9">
        <v>5757.54</v>
      </c>
      <c r="I333" s="5" t="s">
        <v>28</v>
      </c>
      <c r="J333" s="5" t="s">
        <v>32</v>
      </c>
    </row>
    <row r="334" spans="1:10">
      <c r="A334" s="5" t="s">
        <v>258</v>
      </c>
      <c r="B334" s="6">
        <v>44936.738811365743</v>
      </c>
      <c r="C334" s="5" t="s">
        <v>13</v>
      </c>
      <c r="D334" s="7">
        <v>3083513458</v>
      </c>
      <c r="E334" s="5" t="s">
        <v>31</v>
      </c>
      <c r="H334" s="9">
        <v>31005</v>
      </c>
      <c r="I334" s="5" t="s">
        <v>28</v>
      </c>
      <c r="J334" s="5" t="s">
        <v>30</v>
      </c>
    </row>
    <row r="335" spans="1:10">
      <c r="A335" s="5" t="s">
        <v>258</v>
      </c>
      <c r="B335" s="6">
        <v>44936.738811365743</v>
      </c>
      <c r="C335" s="5" t="s">
        <v>13</v>
      </c>
      <c r="D335" s="7"/>
      <c r="E335" s="8"/>
      <c r="F335" s="9">
        <v>5116.5</v>
      </c>
      <c r="I335" s="10" t="s">
        <v>9</v>
      </c>
      <c r="J335" s="8" t="s">
        <v>14</v>
      </c>
    </row>
    <row r="336" spans="1:10">
      <c r="A336" s="5" t="s">
        <v>258</v>
      </c>
      <c r="B336" s="6">
        <v>44936.738811365743</v>
      </c>
      <c r="C336" s="5" t="s">
        <v>13</v>
      </c>
      <c r="D336" s="7"/>
      <c r="E336" s="8"/>
      <c r="F336" s="9">
        <v>6870.8</v>
      </c>
      <c r="I336" s="10" t="s">
        <v>9</v>
      </c>
      <c r="J336" s="8" t="s">
        <v>176</v>
      </c>
    </row>
    <row r="337" spans="1:10">
      <c r="A337" s="5" t="s">
        <v>258</v>
      </c>
      <c r="B337" s="6">
        <v>44936.738811365743</v>
      </c>
      <c r="C337" s="5" t="s">
        <v>13</v>
      </c>
      <c r="D337" s="7"/>
      <c r="E337" s="8"/>
      <c r="F337" s="9">
        <v>18948.599999999999</v>
      </c>
      <c r="I337" s="10" t="s">
        <v>9</v>
      </c>
      <c r="J337" s="5" t="s">
        <v>17</v>
      </c>
    </row>
    <row r="338" spans="1:10">
      <c r="A338" s="5" t="s">
        <v>258</v>
      </c>
      <c r="B338" s="6">
        <v>44936.738811365743</v>
      </c>
      <c r="C338" s="5" t="s">
        <v>13</v>
      </c>
      <c r="D338" s="7"/>
      <c r="E338" s="8"/>
      <c r="F338" s="9">
        <v>7614.6</v>
      </c>
      <c r="I338" s="10" t="s">
        <v>9</v>
      </c>
      <c r="J338" s="8" t="s">
        <v>182</v>
      </c>
    </row>
    <row r="339" spans="1:10">
      <c r="A339" s="11" t="s">
        <v>22</v>
      </c>
      <c r="B339" s="3"/>
      <c r="C339" s="3"/>
      <c r="D339" s="7"/>
      <c r="E339" s="8"/>
      <c r="F339" s="12">
        <f>SUM(F320:G338)</f>
        <v>38550.5</v>
      </c>
      <c r="H339" s="9"/>
      <c r="I339" s="10"/>
      <c r="J339" s="5"/>
    </row>
    <row r="340" spans="1:10" ht="15.75">
      <c r="A340" s="13" t="s">
        <v>23</v>
      </c>
      <c r="B340" s="13" t="s">
        <v>24</v>
      </c>
      <c r="C340" s="13" t="s">
        <v>25</v>
      </c>
      <c r="D340" s="14">
        <v>112576501</v>
      </c>
      <c r="E340" s="8"/>
      <c r="H340" s="9"/>
      <c r="I340" s="10"/>
      <c r="J340" s="5"/>
    </row>
    <row r="343" spans="1:10">
      <c r="A343" s="1" t="s">
        <v>0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3" t="s">
        <v>269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69" t="s">
        <v>0</v>
      </c>
      <c r="B345" s="69" t="s">
        <v>2</v>
      </c>
      <c r="C345" s="69" t="s">
        <v>3</v>
      </c>
      <c r="D345" s="69" t="s">
        <v>4</v>
      </c>
      <c r="E345" s="69" t="s">
        <v>5</v>
      </c>
      <c r="F345" s="71" t="s">
        <v>6</v>
      </c>
      <c r="G345" s="72"/>
      <c r="H345" s="73"/>
      <c r="I345" s="69" t="s">
        <v>7</v>
      </c>
      <c r="J345" s="69" t="s">
        <v>8</v>
      </c>
    </row>
    <row r="346" spans="1:10">
      <c r="A346" s="70"/>
      <c r="B346" s="70"/>
      <c r="C346" s="70"/>
      <c r="D346" s="70"/>
      <c r="E346" s="70"/>
      <c r="F346" s="4" t="s">
        <v>9</v>
      </c>
      <c r="G346" s="4" t="s">
        <v>10</v>
      </c>
      <c r="H346" s="4" t="s">
        <v>11</v>
      </c>
      <c r="I346" s="70"/>
      <c r="J346" s="70"/>
    </row>
    <row r="347" spans="1:10">
      <c r="A347" s="5" t="s">
        <v>268</v>
      </c>
      <c r="B347" s="6">
        <v>44937.465030104169</v>
      </c>
      <c r="C347" s="5" t="s">
        <v>13</v>
      </c>
      <c r="D347" s="7"/>
      <c r="E347" s="8"/>
      <c r="F347" s="9">
        <v>5519.4</v>
      </c>
      <c r="I347" s="10" t="s">
        <v>9</v>
      </c>
      <c r="J347" s="5" t="s">
        <v>175</v>
      </c>
    </row>
    <row r="348" spans="1:10">
      <c r="A348" s="5" t="s">
        <v>268</v>
      </c>
      <c r="B348" s="6">
        <v>44937.465030104169</v>
      </c>
      <c r="C348" s="5" t="s">
        <v>13</v>
      </c>
      <c r="D348" s="7"/>
      <c r="E348" s="8"/>
      <c r="F348" s="9">
        <v>29402.7</v>
      </c>
      <c r="I348" s="10" t="s">
        <v>9</v>
      </c>
      <c r="J348" s="5" t="s">
        <v>16</v>
      </c>
    </row>
    <row r="349" spans="1:10">
      <c r="A349" s="5" t="s">
        <v>268</v>
      </c>
      <c r="B349" s="6">
        <v>44937.465030104169</v>
      </c>
      <c r="C349" s="5" t="s">
        <v>13</v>
      </c>
      <c r="D349" s="7"/>
      <c r="E349" s="8"/>
      <c r="F349" s="9">
        <v>9994</v>
      </c>
      <c r="I349" s="10" t="s">
        <v>9</v>
      </c>
      <c r="J349" s="5" t="s">
        <v>18</v>
      </c>
    </row>
    <row r="350" spans="1:10">
      <c r="A350" s="5" t="s">
        <v>268</v>
      </c>
      <c r="B350" s="6">
        <v>44937.465030104169</v>
      </c>
      <c r="C350" s="5" t="s">
        <v>13</v>
      </c>
      <c r="D350" s="7"/>
      <c r="E350" s="8"/>
      <c r="F350" s="9">
        <v>16808</v>
      </c>
      <c r="I350" s="10" t="s">
        <v>9</v>
      </c>
      <c r="J350" s="5" t="s">
        <v>19</v>
      </c>
    </row>
    <row r="351" spans="1:10">
      <c r="A351" s="5" t="s">
        <v>268</v>
      </c>
      <c r="B351" s="6">
        <v>44937.465030104169</v>
      </c>
      <c r="C351" s="5" t="s">
        <v>13</v>
      </c>
      <c r="D351" s="7"/>
      <c r="E351" s="8"/>
      <c r="F351" s="9">
        <v>12288.6</v>
      </c>
      <c r="I351" s="10" t="s">
        <v>9</v>
      </c>
      <c r="J351" s="5" t="s">
        <v>21</v>
      </c>
    </row>
    <row r="352" spans="1:10">
      <c r="A352" s="5" t="s">
        <v>268</v>
      </c>
      <c r="B352" s="6">
        <v>44937.465030104169</v>
      </c>
      <c r="C352" s="5" t="s">
        <v>13</v>
      </c>
      <c r="D352" s="7"/>
      <c r="E352" s="8"/>
      <c r="F352" s="9">
        <v>7916.4</v>
      </c>
      <c r="I352" s="10" t="s">
        <v>9</v>
      </c>
      <c r="J352" s="8" t="s">
        <v>178</v>
      </c>
    </row>
    <row r="353" spans="1:10">
      <c r="A353" s="5" t="s">
        <v>268</v>
      </c>
      <c r="B353" s="6">
        <v>44937.465030104169</v>
      </c>
      <c r="C353" s="5" t="s">
        <v>13</v>
      </c>
      <c r="D353" s="7"/>
      <c r="E353" s="8"/>
      <c r="F353" s="9">
        <v>12103.8</v>
      </c>
      <c r="I353" s="10" t="s">
        <v>9</v>
      </c>
      <c r="J353" s="8" t="s">
        <v>180</v>
      </c>
    </row>
    <row r="354" spans="1:10">
      <c r="A354" s="11" t="s">
        <v>22</v>
      </c>
      <c r="B354" s="3"/>
      <c r="C354" s="3"/>
      <c r="D354" s="7"/>
      <c r="E354" s="8"/>
      <c r="F354" s="31">
        <f>SUM(F347:G353)</f>
        <v>94032.9</v>
      </c>
      <c r="H354" s="9"/>
      <c r="I354" s="10"/>
      <c r="J354" s="8"/>
    </row>
    <row r="355" spans="1:10" ht="15.75">
      <c r="A355" s="13" t="s">
        <v>23</v>
      </c>
      <c r="B355" s="13" t="s">
        <v>24</v>
      </c>
      <c r="C355" s="13" t="s">
        <v>25</v>
      </c>
      <c r="D355" s="14">
        <v>112576503</v>
      </c>
      <c r="E355" s="8"/>
      <c r="H355" s="9"/>
      <c r="I355" s="10"/>
      <c r="J355" s="8"/>
    </row>
    <row r="356" spans="1:10">
      <c r="A356" s="5"/>
      <c r="B356" s="6"/>
      <c r="C356" s="5"/>
      <c r="D356" s="7"/>
      <c r="E356" s="8"/>
      <c r="H356" s="9"/>
      <c r="I356" s="10"/>
      <c r="J356" s="8"/>
    </row>
    <row r="357" spans="1:10">
      <c r="A357" s="5"/>
      <c r="B357" s="6"/>
      <c r="C357" s="5"/>
      <c r="D357" s="7"/>
      <c r="E357" s="8"/>
      <c r="H357" s="9"/>
      <c r="I357" s="10"/>
      <c r="J357" s="8"/>
    </row>
    <row r="358" spans="1:10">
      <c r="A358" s="5" t="s">
        <v>267</v>
      </c>
      <c r="B358" s="6">
        <v>44937.763883078704</v>
      </c>
      <c r="C358" s="5" t="s">
        <v>13</v>
      </c>
      <c r="D358" s="15">
        <v>51117408141</v>
      </c>
      <c r="E358" s="8" t="s">
        <v>27</v>
      </c>
      <c r="H358" s="9">
        <v>1558.84</v>
      </c>
      <c r="I358" s="5" t="s">
        <v>28</v>
      </c>
      <c r="J358" s="5" t="s">
        <v>29</v>
      </c>
    </row>
    <row r="359" spans="1:10">
      <c r="A359" s="5" t="s">
        <v>267</v>
      </c>
      <c r="B359" s="6">
        <v>44937.763883078704</v>
      </c>
      <c r="C359" s="5" t="s">
        <v>13</v>
      </c>
      <c r="D359" s="15">
        <v>45143470791</v>
      </c>
      <c r="E359" s="8" t="s">
        <v>27</v>
      </c>
      <c r="H359" s="9">
        <v>465.6</v>
      </c>
      <c r="I359" s="5" t="s">
        <v>28</v>
      </c>
      <c r="J359" s="5" t="s">
        <v>29</v>
      </c>
    </row>
    <row r="360" spans="1:10">
      <c r="A360" s="5" t="s">
        <v>267</v>
      </c>
      <c r="B360" s="6">
        <v>44937.763883078704</v>
      </c>
      <c r="C360" s="5" t="s">
        <v>13</v>
      </c>
      <c r="D360" s="15">
        <v>51117406029</v>
      </c>
      <c r="E360" s="8" t="s">
        <v>27</v>
      </c>
      <c r="H360" s="9">
        <v>1011</v>
      </c>
      <c r="I360" s="5" t="s">
        <v>28</v>
      </c>
      <c r="J360" s="5" t="s">
        <v>30</v>
      </c>
    </row>
    <row r="361" spans="1:10">
      <c r="A361" s="5" t="s">
        <v>267</v>
      </c>
      <c r="B361" s="6">
        <v>44937.763883078704</v>
      </c>
      <c r="C361" s="5" t="s">
        <v>13</v>
      </c>
      <c r="D361" s="15">
        <v>45143470806</v>
      </c>
      <c r="E361" s="8" t="s">
        <v>27</v>
      </c>
      <c r="H361" s="9">
        <v>1509.6</v>
      </c>
      <c r="I361" s="5" t="s">
        <v>28</v>
      </c>
      <c r="J361" s="5" t="s">
        <v>30</v>
      </c>
    </row>
    <row r="362" spans="1:10">
      <c r="A362" s="5" t="s">
        <v>267</v>
      </c>
      <c r="B362" s="6">
        <v>44937.763883078704</v>
      </c>
      <c r="C362" s="5" t="s">
        <v>13</v>
      </c>
      <c r="D362" s="15">
        <v>51167304516</v>
      </c>
      <c r="E362" s="8" t="s">
        <v>27</v>
      </c>
      <c r="H362" s="9">
        <v>11658.7</v>
      </c>
      <c r="I362" s="5" t="s">
        <v>28</v>
      </c>
      <c r="J362" s="5" t="s">
        <v>30</v>
      </c>
    </row>
    <row r="363" spans="1:10">
      <c r="A363" s="5" t="s">
        <v>267</v>
      </c>
      <c r="B363" s="6">
        <v>44937.763883078704</v>
      </c>
      <c r="C363" s="5" t="s">
        <v>13</v>
      </c>
      <c r="D363" s="15">
        <v>51417336651</v>
      </c>
      <c r="E363" s="8" t="s">
        <v>27</v>
      </c>
      <c r="H363" s="9">
        <v>10000</v>
      </c>
      <c r="I363" s="5" t="s">
        <v>28</v>
      </c>
      <c r="J363" s="5" t="s">
        <v>29</v>
      </c>
    </row>
    <row r="364" spans="1:10">
      <c r="A364" s="5" t="s">
        <v>267</v>
      </c>
      <c r="B364" s="6">
        <v>44937.763883078704</v>
      </c>
      <c r="C364" s="5" t="s">
        <v>13</v>
      </c>
      <c r="D364" s="15">
        <v>45153100576</v>
      </c>
      <c r="E364" s="8" t="s">
        <v>27</v>
      </c>
      <c r="H364" s="9">
        <v>13613.4</v>
      </c>
      <c r="I364" s="5" t="s">
        <v>28</v>
      </c>
      <c r="J364" s="5" t="s">
        <v>29</v>
      </c>
    </row>
    <row r="365" spans="1:10">
      <c r="A365" s="5" t="s">
        <v>267</v>
      </c>
      <c r="B365" s="6">
        <v>44937.763883078704</v>
      </c>
      <c r="C365" s="5" t="s">
        <v>13</v>
      </c>
      <c r="D365" s="15">
        <v>21560798712</v>
      </c>
      <c r="E365" s="8" t="s">
        <v>27</v>
      </c>
      <c r="H365" s="9">
        <v>2500</v>
      </c>
      <c r="I365" s="5" t="s">
        <v>28</v>
      </c>
      <c r="J365" s="5" t="s">
        <v>29</v>
      </c>
    </row>
    <row r="366" spans="1:10">
      <c r="A366" s="5" t="s">
        <v>267</v>
      </c>
      <c r="B366" s="6">
        <v>44937.763883078704</v>
      </c>
      <c r="C366" s="5" t="s">
        <v>13</v>
      </c>
      <c r="D366" s="15">
        <v>21560798713</v>
      </c>
      <c r="E366" s="8" t="s">
        <v>27</v>
      </c>
      <c r="H366" s="9">
        <v>1700</v>
      </c>
      <c r="I366" s="5" t="s">
        <v>28</v>
      </c>
      <c r="J366" s="5" t="s">
        <v>29</v>
      </c>
    </row>
    <row r="367" spans="1:10">
      <c r="A367" s="5" t="s">
        <v>267</v>
      </c>
      <c r="B367" s="6">
        <v>44937.763883078704</v>
      </c>
      <c r="C367" s="5" t="s">
        <v>13</v>
      </c>
      <c r="D367" s="15">
        <v>21560798714</v>
      </c>
      <c r="E367" s="8" t="s">
        <v>27</v>
      </c>
      <c r="H367" s="9">
        <v>90</v>
      </c>
      <c r="I367" s="5" t="s">
        <v>28</v>
      </c>
      <c r="J367" s="5" t="s">
        <v>29</v>
      </c>
    </row>
    <row r="368" spans="1:10">
      <c r="A368" s="5" t="s">
        <v>267</v>
      </c>
      <c r="B368" s="6">
        <v>44937.763883078704</v>
      </c>
      <c r="C368" s="5" t="s">
        <v>13</v>
      </c>
      <c r="D368" s="7">
        <v>237904</v>
      </c>
      <c r="E368" s="8" t="s">
        <v>27</v>
      </c>
      <c r="H368" s="9">
        <v>34808.6</v>
      </c>
      <c r="I368" s="5" t="s">
        <v>28</v>
      </c>
      <c r="J368" s="5" t="s">
        <v>29</v>
      </c>
    </row>
    <row r="369" spans="1:10">
      <c r="A369" s="5" t="s">
        <v>267</v>
      </c>
      <c r="B369" s="6">
        <v>44937.763883078704</v>
      </c>
      <c r="C369" s="5" t="s">
        <v>13</v>
      </c>
      <c r="D369" s="7">
        <v>201177</v>
      </c>
      <c r="E369" s="8" t="s">
        <v>27</v>
      </c>
      <c r="H369" s="9">
        <v>12969.3</v>
      </c>
      <c r="I369" s="5" t="s">
        <v>28</v>
      </c>
      <c r="J369" s="5" t="s">
        <v>32</v>
      </c>
    </row>
    <row r="370" spans="1:10">
      <c r="A370" s="5" t="s">
        <v>267</v>
      </c>
      <c r="B370" s="6">
        <v>44937.763883078704</v>
      </c>
      <c r="C370" s="5" t="s">
        <v>13</v>
      </c>
      <c r="D370" s="7">
        <v>201176</v>
      </c>
      <c r="E370" s="8" t="s">
        <v>27</v>
      </c>
      <c r="H370" s="9">
        <v>5750.87</v>
      </c>
      <c r="I370" s="5" t="s">
        <v>28</v>
      </c>
      <c r="J370" s="5" t="s">
        <v>32</v>
      </c>
    </row>
    <row r="371" spans="1:10">
      <c r="A371" s="5" t="s">
        <v>267</v>
      </c>
      <c r="B371" s="6">
        <v>44937.763883078704</v>
      </c>
      <c r="C371" s="5" t="s">
        <v>13</v>
      </c>
      <c r="D371" s="7"/>
      <c r="E371" s="8"/>
      <c r="F371" s="9">
        <v>5584.5</v>
      </c>
      <c r="I371" s="10" t="s">
        <v>9</v>
      </c>
      <c r="J371" s="5" t="s">
        <v>15</v>
      </c>
    </row>
    <row r="372" spans="1:10">
      <c r="A372" s="5" t="s">
        <v>267</v>
      </c>
      <c r="B372" s="6">
        <v>44937.763883078704</v>
      </c>
      <c r="C372" s="5" t="s">
        <v>13</v>
      </c>
      <c r="D372" s="7"/>
      <c r="E372" s="8"/>
      <c r="F372" s="9">
        <v>15046.4</v>
      </c>
      <c r="I372" s="10" t="s">
        <v>9</v>
      </c>
      <c r="J372" s="5" t="s">
        <v>20</v>
      </c>
    </row>
    <row r="373" spans="1:10">
      <c r="A373" s="5" t="s">
        <v>267</v>
      </c>
      <c r="B373" s="6">
        <v>44937.763883078704</v>
      </c>
      <c r="C373" s="5" t="s">
        <v>13</v>
      </c>
      <c r="D373" s="7"/>
      <c r="E373" s="8"/>
      <c r="F373" s="9">
        <v>7</v>
      </c>
      <c r="I373" s="10" t="s">
        <v>9</v>
      </c>
      <c r="J373" s="5" t="s">
        <v>29</v>
      </c>
    </row>
    <row r="374" spans="1:10">
      <c r="A374" s="5" t="s">
        <v>267</v>
      </c>
      <c r="B374" s="6">
        <v>44937.763883078704</v>
      </c>
      <c r="C374" s="5" t="s">
        <v>13</v>
      </c>
      <c r="D374" s="7"/>
      <c r="E374" s="8"/>
      <c r="F374" s="9">
        <v>11667.8</v>
      </c>
      <c r="I374" s="10" t="s">
        <v>9</v>
      </c>
      <c r="J374" s="8" t="s">
        <v>179</v>
      </c>
    </row>
    <row r="375" spans="1:10">
      <c r="A375" s="5" t="s">
        <v>267</v>
      </c>
      <c r="B375" s="6">
        <v>44937.763883078704</v>
      </c>
      <c r="C375" s="5" t="s">
        <v>13</v>
      </c>
      <c r="D375" s="7"/>
      <c r="E375" s="8"/>
      <c r="F375" s="9">
        <v>9618.1</v>
      </c>
      <c r="I375" s="10" t="s">
        <v>9</v>
      </c>
      <c r="J375" s="8" t="s">
        <v>181</v>
      </c>
    </row>
    <row r="376" spans="1:10">
      <c r="A376" s="11" t="s">
        <v>22</v>
      </c>
      <c r="B376" s="3"/>
      <c r="C376" s="3"/>
      <c r="D376" s="7"/>
      <c r="E376" s="8"/>
      <c r="F376" s="31">
        <f>SUM(F358:G375)</f>
        <v>41923.800000000003</v>
      </c>
      <c r="H376" s="9"/>
      <c r="I376" s="10"/>
      <c r="J376" s="8"/>
    </row>
    <row r="377" spans="1:10" ht="15.75">
      <c r="A377" s="13" t="s">
        <v>23</v>
      </c>
      <c r="B377" s="13" t="s">
        <v>24</v>
      </c>
      <c r="C377" s="13" t="s">
        <v>25</v>
      </c>
      <c r="D377" s="14">
        <v>112584087</v>
      </c>
      <c r="E377" s="8"/>
      <c r="H377" s="9"/>
      <c r="I377" s="10"/>
      <c r="J377" s="8"/>
    </row>
    <row r="380" spans="1:10">
      <c r="A380" s="1" t="s">
        <v>0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3" t="s">
        <v>275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69" t="s">
        <v>0</v>
      </c>
      <c r="B382" s="69" t="s">
        <v>2</v>
      </c>
      <c r="C382" s="69" t="s">
        <v>3</v>
      </c>
      <c r="D382" s="69" t="s">
        <v>4</v>
      </c>
      <c r="E382" s="69" t="s">
        <v>5</v>
      </c>
      <c r="F382" s="71" t="s">
        <v>6</v>
      </c>
      <c r="G382" s="72"/>
      <c r="H382" s="73"/>
      <c r="I382" s="69" t="s">
        <v>7</v>
      </c>
      <c r="J382" s="69" t="s">
        <v>8</v>
      </c>
    </row>
    <row r="383" spans="1:10">
      <c r="A383" s="70"/>
      <c r="B383" s="70"/>
      <c r="C383" s="70"/>
      <c r="D383" s="70"/>
      <c r="E383" s="70"/>
      <c r="F383" s="4" t="s">
        <v>9</v>
      </c>
      <c r="G383" s="4" t="s">
        <v>10</v>
      </c>
      <c r="H383" s="4" t="s">
        <v>11</v>
      </c>
      <c r="I383" s="70"/>
      <c r="J383" s="70"/>
    </row>
    <row r="384" spans="1:10">
      <c r="A384" s="5" t="s">
        <v>277</v>
      </c>
      <c r="B384" s="6">
        <v>44938.486584016202</v>
      </c>
      <c r="C384" s="5" t="s">
        <v>13</v>
      </c>
      <c r="D384" s="7"/>
      <c r="E384" s="8"/>
      <c r="F384" s="9">
        <v>9953.7999999999993</v>
      </c>
      <c r="I384" s="10" t="s">
        <v>9</v>
      </c>
      <c r="J384" s="8" t="s">
        <v>14</v>
      </c>
    </row>
    <row r="385" spans="1:10">
      <c r="A385" s="5" t="s">
        <v>277</v>
      </c>
      <c r="B385" s="6">
        <v>44938.486584016202</v>
      </c>
      <c r="C385" s="5" t="s">
        <v>13</v>
      </c>
      <c r="D385" s="7"/>
      <c r="E385" s="8"/>
      <c r="F385" s="9">
        <v>5946.7</v>
      </c>
      <c r="I385" s="10" t="s">
        <v>9</v>
      </c>
      <c r="J385" s="5" t="s">
        <v>175</v>
      </c>
    </row>
    <row r="386" spans="1:10">
      <c r="A386" s="5" t="s">
        <v>277</v>
      </c>
      <c r="B386" s="6">
        <v>44938.486584016202</v>
      </c>
      <c r="C386" s="5" t="s">
        <v>13</v>
      </c>
      <c r="D386" s="7"/>
      <c r="E386" s="8"/>
      <c r="F386" s="9">
        <v>12977.5</v>
      </c>
      <c r="I386" s="10" t="s">
        <v>9</v>
      </c>
      <c r="J386" s="8" t="s">
        <v>176</v>
      </c>
    </row>
    <row r="387" spans="1:10">
      <c r="A387" s="5" t="s">
        <v>277</v>
      </c>
      <c r="B387" s="6">
        <v>44938.486584016202</v>
      </c>
      <c r="C387" s="5" t="s">
        <v>13</v>
      </c>
      <c r="D387" s="7"/>
      <c r="E387" s="8"/>
      <c r="F387" s="9">
        <v>15617</v>
      </c>
      <c r="I387" s="10" t="s">
        <v>9</v>
      </c>
      <c r="J387" s="5" t="s">
        <v>17</v>
      </c>
    </row>
    <row r="388" spans="1:10">
      <c r="A388" s="5" t="s">
        <v>277</v>
      </c>
      <c r="B388" s="6">
        <v>44938.486584016202</v>
      </c>
      <c r="C388" s="5" t="s">
        <v>13</v>
      </c>
      <c r="D388" s="7"/>
      <c r="E388" s="8"/>
      <c r="F388" s="9">
        <v>7949.1</v>
      </c>
      <c r="I388" s="10" t="s">
        <v>9</v>
      </c>
      <c r="J388" s="5" t="s">
        <v>18</v>
      </c>
    </row>
    <row r="389" spans="1:10">
      <c r="A389" s="5" t="s">
        <v>277</v>
      </c>
      <c r="B389" s="6">
        <v>44938.486584016202</v>
      </c>
      <c r="C389" s="5" t="s">
        <v>13</v>
      </c>
      <c r="D389" s="7"/>
      <c r="E389" s="8"/>
      <c r="F389" s="9">
        <v>8163.3</v>
      </c>
      <c r="I389" s="10" t="s">
        <v>9</v>
      </c>
      <c r="J389" s="8" t="s">
        <v>178</v>
      </c>
    </row>
    <row r="390" spans="1:10">
      <c r="A390" s="11" t="s">
        <v>22</v>
      </c>
      <c r="B390" s="3"/>
      <c r="C390" s="3"/>
      <c r="D390" s="7"/>
      <c r="E390" s="8"/>
      <c r="F390" s="38">
        <f>SUM(F384:G389)</f>
        <v>60607.4</v>
      </c>
      <c r="I390" s="10"/>
      <c r="J390" s="8"/>
    </row>
    <row r="391" spans="1:10" ht="15.75">
      <c r="A391" s="13" t="s">
        <v>23</v>
      </c>
      <c r="B391" s="13" t="s">
        <v>24</v>
      </c>
      <c r="C391" s="13" t="s">
        <v>25</v>
      </c>
      <c r="D391" s="14">
        <v>112584089</v>
      </c>
      <c r="E391" s="8"/>
      <c r="F391" s="9"/>
      <c r="I391" s="10"/>
      <c r="J391" s="8"/>
    </row>
    <row r="392" spans="1:10">
      <c r="A392" s="5"/>
      <c r="B392" s="6"/>
      <c r="C392" s="5"/>
      <c r="D392" s="7"/>
      <c r="E392" s="8"/>
      <c r="F392" s="9"/>
      <c r="I392" s="10"/>
      <c r="J392" s="8"/>
    </row>
    <row r="393" spans="1:10">
      <c r="A393" s="5"/>
      <c r="B393" s="6"/>
      <c r="C393" s="5"/>
      <c r="D393" s="7"/>
      <c r="E393" s="8"/>
      <c r="F393" s="9"/>
      <c r="I393" s="10"/>
      <c r="J393" s="8"/>
    </row>
    <row r="394" spans="1:10">
      <c r="A394" s="5" t="s">
        <v>276</v>
      </c>
      <c r="B394" s="6">
        <v>44938.812171597223</v>
      </c>
      <c r="C394" s="5" t="s">
        <v>13</v>
      </c>
      <c r="D394" s="15">
        <v>45163193105</v>
      </c>
      <c r="E394" s="8" t="s">
        <v>27</v>
      </c>
      <c r="H394" s="9">
        <v>445.5</v>
      </c>
      <c r="I394" s="5" t="s">
        <v>28</v>
      </c>
      <c r="J394" s="5" t="s">
        <v>30</v>
      </c>
    </row>
    <row r="395" spans="1:10">
      <c r="A395" s="5" t="s">
        <v>276</v>
      </c>
      <c r="B395" s="6">
        <v>44938.812171597223</v>
      </c>
      <c r="C395" s="5" t="s">
        <v>13</v>
      </c>
      <c r="D395" s="15">
        <v>51217449556</v>
      </c>
      <c r="E395" s="8" t="s">
        <v>27</v>
      </c>
      <c r="H395" s="9">
        <v>1655.41</v>
      </c>
      <c r="I395" s="5" t="s">
        <v>28</v>
      </c>
      <c r="J395" s="5" t="s">
        <v>30</v>
      </c>
    </row>
    <row r="396" spans="1:10">
      <c r="A396" s="5" t="s">
        <v>276</v>
      </c>
      <c r="B396" s="6">
        <v>44938.812171597223</v>
      </c>
      <c r="C396" s="5" t="s">
        <v>13</v>
      </c>
      <c r="D396" s="15">
        <v>10810788258</v>
      </c>
      <c r="E396" s="8" t="s">
        <v>27</v>
      </c>
      <c r="H396" s="9">
        <v>1117.53</v>
      </c>
      <c r="I396" s="5" t="s">
        <v>28</v>
      </c>
      <c r="J396" s="5" t="s">
        <v>30</v>
      </c>
    </row>
    <row r="397" spans="1:10">
      <c r="A397" s="5" t="s">
        <v>276</v>
      </c>
      <c r="B397" s="6">
        <v>44938.812171597223</v>
      </c>
      <c r="C397" s="5" t="s">
        <v>13</v>
      </c>
      <c r="D397" s="15">
        <v>45173167065</v>
      </c>
      <c r="E397" s="8" t="s">
        <v>27</v>
      </c>
      <c r="H397" s="9">
        <v>3096.9</v>
      </c>
      <c r="I397" s="5" t="s">
        <v>28</v>
      </c>
      <c r="J397" s="5" t="s">
        <v>30</v>
      </c>
    </row>
    <row r="398" spans="1:10">
      <c r="A398" s="5" t="s">
        <v>276</v>
      </c>
      <c r="B398" s="6">
        <v>44938.812171597223</v>
      </c>
      <c r="C398" s="5" t="s">
        <v>13</v>
      </c>
      <c r="D398" s="15">
        <v>45173167130</v>
      </c>
      <c r="E398" s="8" t="s">
        <v>27</v>
      </c>
      <c r="H398" s="9">
        <v>2395.84</v>
      </c>
      <c r="I398" s="5" t="s">
        <v>28</v>
      </c>
      <c r="J398" s="5" t="s">
        <v>30</v>
      </c>
    </row>
    <row r="399" spans="1:10">
      <c r="A399" s="5" t="s">
        <v>276</v>
      </c>
      <c r="B399" s="6">
        <v>44938.812171597223</v>
      </c>
      <c r="C399" s="5" t="s">
        <v>13</v>
      </c>
      <c r="D399" s="15">
        <v>45173167093</v>
      </c>
      <c r="E399" s="8" t="s">
        <v>27</v>
      </c>
      <c r="H399" s="9">
        <v>2878.54</v>
      </c>
      <c r="I399" s="5" t="s">
        <v>28</v>
      </c>
      <c r="J399" s="5" t="s">
        <v>30</v>
      </c>
    </row>
    <row r="400" spans="1:10">
      <c r="A400" s="5" t="s">
        <v>276</v>
      </c>
      <c r="B400" s="6">
        <v>44938.812171597223</v>
      </c>
      <c r="C400" s="5" t="s">
        <v>13</v>
      </c>
      <c r="D400" s="15">
        <v>45143474174</v>
      </c>
      <c r="E400" s="8" t="s">
        <v>27</v>
      </c>
      <c r="H400" s="9">
        <v>210.1</v>
      </c>
      <c r="I400" s="5" t="s">
        <v>28</v>
      </c>
      <c r="J400" s="5" t="s">
        <v>30</v>
      </c>
    </row>
    <row r="401" spans="1:10">
      <c r="A401" s="5" t="s">
        <v>276</v>
      </c>
      <c r="B401" s="6">
        <v>44938.812171597223</v>
      </c>
      <c r="C401" s="5" t="s">
        <v>13</v>
      </c>
      <c r="D401" s="15">
        <v>45173169094</v>
      </c>
      <c r="E401" s="8" t="s">
        <v>27</v>
      </c>
      <c r="H401" s="9">
        <v>2359.65</v>
      </c>
      <c r="I401" s="5" t="s">
        <v>28</v>
      </c>
      <c r="J401" s="5" t="s">
        <v>30</v>
      </c>
    </row>
    <row r="402" spans="1:10">
      <c r="A402" s="5" t="s">
        <v>276</v>
      </c>
      <c r="B402" s="6">
        <v>44938.812171597223</v>
      </c>
      <c r="C402" s="5" t="s">
        <v>13</v>
      </c>
      <c r="D402" s="15">
        <v>45163195051</v>
      </c>
      <c r="E402" s="8" t="s">
        <v>27</v>
      </c>
      <c r="H402" s="9">
        <v>1314.48</v>
      </c>
      <c r="I402" s="5" t="s">
        <v>28</v>
      </c>
      <c r="J402" s="5" t="s">
        <v>32</v>
      </c>
    </row>
    <row r="403" spans="1:10">
      <c r="A403" s="5" t="s">
        <v>276</v>
      </c>
      <c r="B403" s="6">
        <v>44938.812171597223</v>
      </c>
      <c r="C403" s="5" t="s">
        <v>13</v>
      </c>
      <c r="D403" s="15">
        <v>45143476090</v>
      </c>
      <c r="E403" s="8" t="s">
        <v>27</v>
      </c>
      <c r="H403" s="9">
        <v>3000</v>
      </c>
      <c r="I403" s="5" t="s">
        <v>28</v>
      </c>
      <c r="J403" s="5" t="s">
        <v>29</v>
      </c>
    </row>
    <row r="404" spans="1:10">
      <c r="A404" s="5" t="s">
        <v>276</v>
      </c>
      <c r="B404" s="6">
        <v>44938.812171597223</v>
      </c>
      <c r="C404" s="5" t="s">
        <v>13</v>
      </c>
      <c r="D404" s="15">
        <v>51167313365</v>
      </c>
      <c r="E404" s="8" t="s">
        <v>27</v>
      </c>
      <c r="H404" s="9">
        <v>8155.66</v>
      </c>
      <c r="I404" s="5" t="s">
        <v>28</v>
      </c>
      <c r="J404" s="5" t="s">
        <v>29</v>
      </c>
    </row>
    <row r="405" spans="1:10">
      <c r="A405" s="5" t="s">
        <v>276</v>
      </c>
      <c r="B405" s="6">
        <v>44938.812171597223</v>
      </c>
      <c r="C405" s="5" t="s">
        <v>13</v>
      </c>
      <c r="D405" s="15">
        <v>45113256994</v>
      </c>
      <c r="E405" s="8" t="s">
        <v>27</v>
      </c>
      <c r="H405" s="9">
        <v>105.9</v>
      </c>
      <c r="I405" s="5" t="s">
        <v>28</v>
      </c>
      <c r="J405" s="5" t="s">
        <v>30</v>
      </c>
    </row>
    <row r="406" spans="1:10">
      <c r="A406" s="5" t="s">
        <v>276</v>
      </c>
      <c r="B406" s="6">
        <v>44938.812171597223</v>
      </c>
      <c r="C406" s="5" t="s">
        <v>13</v>
      </c>
      <c r="D406" s="15">
        <v>45113257067</v>
      </c>
      <c r="E406" s="8" t="s">
        <v>27</v>
      </c>
      <c r="H406" s="9">
        <v>142</v>
      </c>
      <c r="I406" s="5" t="s">
        <v>28</v>
      </c>
      <c r="J406" s="5" t="s">
        <v>30</v>
      </c>
    </row>
    <row r="407" spans="1:10">
      <c r="A407" s="5" t="s">
        <v>276</v>
      </c>
      <c r="B407" s="6">
        <v>44938.812171597223</v>
      </c>
      <c r="C407" s="5" t="s">
        <v>13</v>
      </c>
      <c r="D407" s="15">
        <v>51117419368</v>
      </c>
      <c r="E407" s="8" t="s">
        <v>27</v>
      </c>
      <c r="H407" s="9">
        <v>218.65</v>
      </c>
      <c r="I407" s="5" t="s">
        <v>28</v>
      </c>
      <c r="J407" s="5" t="s">
        <v>30</v>
      </c>
    </row>
    <row r="408" spans="1:10">
      <c r="A408" s="5" t="s">
        <v>276</v>
      </c>
      <c r="B408" s="6">
        <v>44938.812171597223</v>
      </c>
      <c r="C408" s="5" t="s">
        <v>13</v>
      </c>
      <c r="D408" s="15">
        <v>45163196958</v>
      </c>
      <c r="E408" s="8" t="s">
        <v>27</v>
      </c>
      <c r="H408" s="9">
        <v>615.19000000000005</v>
      </c>
      <c r="I408" s="5" t="s">
        <v>28</v>
      </c>
      <c r="J408" s="5" t="s">
        <v>30</v>
      </c>
    </row>
    <row r="409" spans="1:10">
      <c r="A409" s="5" t="s">
        <v>276</v>
      </c>
      <c r="B409" s="6">
        <v>44938.812171597223</v>
      </c>
      <c r="C409" s="5" t="s">
        <v>13</v>
      </c>
      <c r="D409" s="15">
        <v>45113256903</v>
      </c>
      <c r="E409" s="8" t="s">
        <v>27</v>
      </c>
      <c r="H409" s="9">
        <v>96.9</v>
      </c>
      <c r="I409" s="5" t="s">
        <v>28</v>
      </c>
      <c r="J409" s="5" t="s">
        <v>30</v>
      </c>
    </row>
    <row r="410" spans="1:10">
      <c r="A410" s="5" t="s">
        <v>276</v>
      </c>
      <c r="B410" s="6">
        <v>44938.812171597223</v>
      </c>
      <c r="C410" s="5" t="s">
        <v>13</v>
      </c>
      <c r="D410" s="15">
        <v>45123238886</v>
      </c>
      <c r="E410" s="8" t="s">
        <v>27</v>
      </c>
      <c r="H410" s="9">
        <v>642.6</v>
      </c>
      <c r="I410" s="5" t="s">
        <v>28</v>
      </c>
      <c r="J410" s="5" t="s">
        <v>30</v>
      </c>
    </row>
    <row r="411" spans="1:10">
      <c r="A411" s="5" t="s">
        <v>276</v>
      </c>
      <c r="B411" s="6">
        <v>44938.812171597223</v>
      </c>
      <c r="C411" s="5" t="s">
        <v>13</v>
      </c>
      <c r="D411" s="15">
        <v>45113256482</v>
      </c>
      <c r="E411" s="8" t="s">
        <v>27</v>
      </c>
      <c r="H411" s="9">
        <v>2176.4</v>
      </c>
      <c r="I411" s="5" t="s">
        <v>28</v>
      </c>
      <c r="J411" s="5" t="s">
        <v>30</v>
      </c>
    </row>
    <row r="412" spans="1:10">
      <c r="A412" s="5" t="s">
        <v>276</v>
      </c>
      <c r="B412" s="6">
        <v>44938.812171597223</v>
      </c>
      <c r="C412" s="5" t="s">
        <v>13</v>
      </c>
      <c r="D412" s="15">
        <v>51317330165</v>
      </c>
      <c r="E412" s="8" t="s">
        <v>27</v>
      </c>
      <c r="H412" s="9">
        <v>610.02</v>
      </c>
      <c r="I412" s="5" t="s">
        <v>28</v>
      </c>
      <c r="J412" s="5" t="s">
        <v>30</v>
      </c>
    </row>
    <row r="413" spans="1:10">
      <c r="A413" s="5" t="s">
        <v>276</v>
      </c>
      <c r="B413" s="6">
        <v>44938.812171597223</v>
      </c>
      <c r="C413" s="5" t="s">
        <v>13</v>
      </c>
      <c r="D413" s="7">
        <v>238055</v>
      </c>
      <c r="E413" s="8" t="s">
        <v>27</v>
      </c>
      <c r="H413" s="9">
        <v>43120.9</v>
      </c>
      <c r="I413" s="5" t="s">
        <v>28</v>
      </c>
      <c r="J413" s="5" t="s">
        <v>29</v>
      </c>
    </row>
    <row r="414" spans="1:10">
      <c r="A414" s="5" t="s">
        <v>276</v>
      </c>
      <c r="B414" s="6">
        <v>44938.812171597223</v>
      </c>
      <c r="C414" s="5" t="s">
        <v>13</v>
      </c>
      <c r="D414" s="7">
        <v>839852</v>
      </c>
      <c r="E414" s="8" t="s">
        <v>27</v>
      </c>
      <c r="H414" s="9">
        <v>1210.2</v>
      </c>
      <c r="I414" s="5" t="s">
        <v>28</v>
      </c>
      <c r="J414" s="5" t="s">
        <v>32</v>
      </c>
    </row>
    <row r="415" spans="1:10">
      <c r="A415" s="5" t="s">
        <v>276</v>
      </c>
      <c r="B415" s="6">
        <v>44938.812171597223</v>
      </c>
      <c r="C415" s="5" t="s">
        <v>13</v>
      </c>
      <c r="D415" s="7">
        <v>839853</v>
      </c>
      <c r="E415" s="8" t="s">
        <v>27</v>
      </c>
      <c r="H415" s="9">
        <v>21281.47</v>
      </c>
      <c r="I415" s="5" t="s">
        <v>28</v>
      </c>
      <c r="J415" s="5" t="s">
        <v>32</v>
      </c>
    </row>
    <row r="416" spans="1:10">
      <c r="A416" s="5" t="s">
        <v>276</v>
      </c>
      <c r="B416" s="6">
        <v>44938.812171597223</v>
      </c>
      <c r="C416" s="5" t="s">
        <v>13</v>
      </c>
      <c r="D416" s="7">
        <v>839858</v>
      </c>
      <c r="E416" s="8" t="s">
        <v>27</v>
      </c>
      <c r="H416" s="9">
        <v>44674.9</v>
      </c>
      <c r="I416" s="5" t="s">
        <v>28</v>
      </c>
      <c r="J416" s="5" t="s">
        <v>32</v>
      </c>
    </row>
    <row r="417" spans="1:10">
      <c r="A417" s="5" t="s">
        <v>276</v>
      </c>
      <c r="B417" s="6">
        <v>44938.812171597223</v>
      </c>
      <c r="C417" s="5" t="s">
        <v>13</v>
      </c>
      <c r="D417" s="7"/>
      <c r="E417" s="8"/>
      <c r="F417" s="9">
        <v>3061.3</v>
      </c>
      <c r="I417" s="10" t="s">
        <v>9</v>
      </c>
      <c r="J417" s="5" t="s">
        <v>15</v>
      </c>
    </row>
    <row r="418" spans="1:10">
      <c r="A418" s="5" t="s">
        <v>276</v>
      </c>
      <c r="B418" s="6">
        <v>44938.812171597223</v>
      </c>
      <c r="C418" s="5" t="s">
        <v>13</v>
      </c>
      <c r="D418" s="7"/>
      <c r="E418" s="8"/>
      <c r="F418" s="9">
        <v>26495.1</v>
      </c>
      <c r="I418" s="10" t="s">
        <v>9</v>
      </c>
      <c r="J418" s="5" t="s">
        <v>16</v>
      </c>
    </row>
    <row r="419" spans="1:10">
      <c r="A419" s="5" t="s">
        <v>276</v>
      </c>
      <c r="B419" s="6">
        <v>44938.812171597223</v>
      </c>
      <c r="C419" s="5" t="s">
        <v>13</v>
      </c>
      <c r="D419" s="7"/>
      <c r="E419" s="8"/>
      <c r="F419" s="9">
        <v>16195.6</v>
      </c>
      <c r="I419" s="10" t="s">
        <v>9</v>
      </c>
      <c r="J419" s="5" t="s">
        <v>19</v>
      </c>
    </row>
    <row r="420" spans="1:10">
      <c r="A420" s="5" t="s">
        <v>276</v>
      </c>
      <c r="B420" s="6">
        <v>44938.812171597223</v>
      </c>
      <c r="C420" s="5" t="s">
        <v>13</v>
      </c>
      <c r="D420" s="7"/>
      <c r="E420" s="8"/>
      <c r="F420" s="9">
        <v>12548.2</v>
      </c>
      <c r="I420" s="10" t="s">
        <v>9</v>
      </c>
      <c r="J420" s="5" t="s">
        <v>20</v>
      </c>
    </row>
    <row r="421" spans="1:10">
      <c r="A421" s="5" t="s">
        <v>276</v>
      </c>
      <c r="B421" s="6">
        <v>44938.812171597223</v>
      </c>
      <c r="C421" s="5" t="s">
        <v>13</v>
      </c>
      <c r="D421" s="7"/>
      <c r="E421" s="8"/>
      <c r="F421" s="9">
        <v>9174.9</v>
      </c>
      <c r="I421" s="10" t="s">
        <v>9</v>
      </c>
      <c r="J421" s="5" t="s">
        <v>21</v>
      </c>
    </row>
    <row r="422" spans="1:10">
      <c r="A422" s="5" t="s">
        <v>276</v>
      </c>
      <c r="B422" s="6">
        <v>44938.812171597223</v>
      </c>
      <c r="C422" s="5" t="s">
        <v>13</v>
      </c>
      <c r="D422" s="7"/>
      <c r="E422" s="8"/>
      <c r="F422" s="9">
        <v>17030.099999999999</v>
      </c>
      <c r="I422" s="10" t="s">
        <v>9</v>
      </c>
      <c r="J422" s="8" t="s">
        <v>179</v>
      </c>
    </row>
    <row r="423" spans="1:10">
      <c r="A423" s="5" t="s">
        <v>276</v>
      </c>
      <c r="B423" s="6">
        <v>44938.812171597223</v>
      </c>
      <c r="C423" s="5" t="s">
        <v>13</v>
      </c>
      <c r="D423" s="7"/>
      <c r="E423" s="8"/>
      <c r="F423" s="9">
        <v>7147.7</v>
      </c>
      <c r="I423" s="10" t="s">
        <v>9</v>
      </c>
      <c r="J423" s="8" t="s">
        <v>180</v>
      </c>
    </row>
    <row r="424" spans="1:10">
      <c r="A424" s="5" t="s">
        <v>276</v>
      </c>
      <c r="B424" s="6">
        <v>44938.812171597223</v>
      </c>
      <c r="C424" s="5" t="s">
        <v>13</v>
      </c>
      <c r="D424" s="7"/>
      <c r="E424" s="8"/>
      <c r="F424" s="9">
        <v>14819.2</v>
      </c>
      <c r="I424" s="10" t="s">
        <v>9</v>
      </c>
      <c r="J424" s="8" t="s">
        <v>181</v>
      </c>
    </row>
    <row r="425" spans="1:10">
      <c r="A425" s="5" t="s">
        <v>276</v>
      </c>
      <c r="B425" s="6">
        <v>44938.812171597223</v>
      </c>
      <c r="C425" s="5" t="s">
        <v>13</v>
      </c>
      <c r="D425" s="7"/>
      <c r="E425" s="8"/>
      <c r="F425" s="9">
        <v>9325.7999999999993</v>
      </c>
      <c r="I425" s="10" t="s">
        <v>9</v>
      </c>
      <c r="J425" s="8" t="s">
        <v>182</v>
      </c>
    </row>
    <row r="426" spans="1:10">
      <c r="A426" s="11" t="s">
        <v>22</v>
      </c>
      <c r="B426" s="3"/>
      <c r="C426" s="3"/>
      <c r="D426" s="7"/>
      <c r="E426" s="8"/>
      <c r="F426" s="38">
        <f>SUM(F394:G425)</f>
        <v>115797.89999999998</v>
      </c>
      <c r="I426" s="10"/>
      <c r="J426" s="8"/>
    </row>
    <row r="427" spans="1:10" ht="15.75">
      <c r="A427" s="13" t="s">
        <v>23</v>
      </c>
      <c r="B427" s="13" t="s">
        <v>24</v>
      </c>
      <c r="C427" s="13" t="s">
        <v>25</v>
      </c>
      <c r="D427" s="14">
        <v>112587119</v>
      </c>
      <c r="E427" s="8"/>
      <c r="F427" s="9"/>
      <c r="I427" s="10"/>
      <c r="J427" s="8"/>
    </row>
    <row r="430" spans="1:10">
      <c r="A430" s="1" t="s">
        <v>0</v>
      </c>
      <c r="B430" s="2"/>
      <c r="C430" s="2"/>
      <c r="D430" s="2"/>
      <c r="E430" s="2"/>
      <c r="F430" s="2"/>
      <c r="G430" s="2"/>
      <c r="H430" s="2"/>
      <c r="I430" s="2"/>
      <c r="J430" s="2"/>
    </row>
    <row r="431" spans="1:10">
      <c r="A431" s="3" t="s">
        <v>288</v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69" t="s">
        <v>0</v>
      </c>
      <c r="B432" s="69" t="s">
        <v>2</v>
      </c>
      <c r="C432" s="69" t="s">
        <v>3</v>
      </c>
      <c r="D432" s="69" t="s">
        <v>4</v>
      </c>
      <c r="E432" s="69" t="s">
        <v>5</v>
      </c>
      <c r="F432" s="71" t="s">
        <v>6</v>
      </c>
      <c r="G432" s="72"/>
      <c r="H432" s="73"/>
      <c r="I432" s="69" t="s">
        <v>7</v>
      </c>
      <c r="J432" s="69" t="s">
        <v>8</v>
      </c>
    </row>
    <row r="433" spans="1:10">
      <c r="A433" s="70"/>
      <c r="B433" s="70"/>
      <c r="C433" s="70"/>
      <c r="D433" s="70"/>
      <c r="E433" s="70"/>
      <c r="F433" s="4" t="s">
        <v>9</v>
      </c>
      <c r="G433" s="4" t="s">
        <v>10</v>
      </c>
      <c r="H433" s="4" t="s">
        <v>11</v>
      </c>
      <c r="I433" s="70"/>
      <c r="J433" s="70"/>
    </row>
    <row r="434" spans="1:10">
      <c r="A434" s="5" t="s">
        <v>287</v>
      </c>
      <c r="B434" s="6">
        <v>44939.503881377314</v>
      </c>
      <c r="C434" s="5" t="s">
        <v>13</v>
      </c>
      <c r="D434" s="10"/>
      <c r="E434" s="8"/>
      <c r="F434" s="9">
        <v>13040</v>
      </c>
      <c r="I434" s="10" t="s">
        <v>9</v>
      </c>
      <c r="J434" s="5" t="s">
        <v>20</v>
      </c>
    </row>
    <row r="435" spans="1:10">
      <c r="A435" s="5" t="s">
        <v>287</v>
      </c>
      <c r="B435" s="6">
        <v>44939.503881377314</v>
      </c>
      <c r="C435" s="5" t="s">
        <v>13</v>
      </c>
      <c r="D435" s="10"/>
      <c r="E435" s="8"/>
      <c r="F435" s="9">
        <v>58951.7</v>
      </c>
      <c r="I435" s="10" t="s">
        <v>9</v>
      </c>
      <c r="J435" s="5" t="s">
        <v>33</v>
      </c>
    </row>
    <row r="436" spans="1:10">
      <c r="A436" s="5" t="s">
        <v>287</v>
      </c>
      <c r="B436" s="6">
        <v>44939.503881377314</v>
      </c>
      <c r="C436" s="5" t="s">
        <v>13</v>
      </c>
      <c r="D436" s="10"/>
      <c r="E436" s="8"/>
      <c r="F436" s="9">
        <v>9580.5</v>
      </c>
      <c r="I436" s="10" t="s">
        <v>9</v>
      </c>
      <c r="J436" s="8" t="s">
        <v>181</v>
      </c>
    </row>
    <row r="437" spans="1:10">
      <c r="A437" s="5" t="s">
        <v>287</v>
      </c>
      <c r="B437" s="6">
        <v>44939.503881377314</v>
      </c>
      <c r="C437" s="5" t="s">
        <v>13</v>
      </c>
      <c r="D437" s="10"/>
      <c r="E437" s="8"/>
      <c r="F437" s="9">
        <v>7432.1</v>
      </c>
      <c r="I437" s="10" t="s">
        <v>9</v>
      </c>
      <c r="J437" s="8" t="s">
        <v>182</v>
      </c>
    </row>
    <row r="438" spans="1:10">
      <c r="A438" s="11" t="s">
        <v>22</v>
      </c>
      <c r="B438" s="3"/>
      <c r="C438" s="3"/>
      <c r="D438" s="7"/>
      <c r="E438" s="8"/>
      <c r="F438" s="31">
        <f>SUM(F434:G437)</f>
        <v>89004.3</v>
      </c>
      <c r="H438" s="9"/>
      <c r="I438" s="5"/>
      <c r="J438" s="8"/>
    </row>
    <row r="439" spans="1:10" ht="15.75">
      <c r="A439" s="13" t="s">
        <v>23</v>
      </c>
      <c r="B439" s="13" t="s">
        <v>24</v>
      </c>
      <c r="C439" s="13" t="s">
        <v>25</v>
      </c>
      <c r="D439" s="14">
        <v>112587120</v>
      </c>
      <c r="E439" s="8"/>
      <c r="H439" s="9"/>
      <c r="I439" s="5"/>
      <c r="J439" s="8"/>
    </row>
    <row r="440" spans="1:10">
      <c r="A440" s="5"/>
      <c r="B440" s="6"/>
      <c r="C440" s="5"/>
      <c r="D440" s="7"/>
      <c r="E440" s="8"/>
      <c r="H440" s="9"/>
      <c r="I440" s="5"/>
      <c r="J440" s="8"/>
    </row>
    <row r="441" spans="1:10">
      <c r="A441" s="5"/>
      <c r="B441" s="6"/>
      <c r="C441" s="5"/>
      <c r="D441" s="7"/>
      <c r="E441" s="8"/>
      <c r="H441" s="9"/>
      <c r="I441" s="5"/>
      <c r="J441" s="8"/>
    </row>
    <row r="442" spans="1:10">
      <c r="A442" s="5" t="s">
        <v>285</v>
      </c>
      <c r="B442" s="6">
        <v>44939.825978090281</v>
      </c>
      <c r="C442" s="5" t="s">
        <v>13</v>
      </c>
      <c r="D442" s="15">
        <v>58670124248</v>
      </c>
      <c r="E442" s="8" t="s">
        <v>27</v>
      </c>
      <c r="H442" s="9">
        <v>47830.68</v>
      </c>
      <c r="I442" s="5" t="s">
        <v>28</v>
      </c>
      <c r="J442" s="5" t="s">
        <v>30</v>
      </c>
    </row>
    <row r="443" spans="1:10">
      <c r="A443" s="5" t="s">
        <v>285</v>
      </c>
      <c r="B443" s="6">
        <v>44939.825978090281</v>
      </c>
      <c r="C443" s="5" t="s">
        <v>13</v>
      </c>
      <c r="D443" s="15">
        <v>45173169575</v>
      </c>
      <c r="E443" s="8" t="s">
        <v>27</v>
      </c>
      <c r="H443" s="9">
        <v>395.52</v>
      </c>
      <c r="I443" s="5" t="s">
        <v>28</v>
      </c>
      <c r="J443" s="5" t="s">
        <v>30</v>
      </c>
    </row>
    <row r="444" spans="1:10">
      <c r="A444" s="5" t="s">
        <v>285</v>
      </c>
      <c r="B444" s="6">
        <v>44939.825978090281</v>
      </c>
      <c r="C444" s="5" t="s">
        <v>13</v>
      </c>
      <c r="D444" s="15">
        <v>45163196600</v>
      </c>
      <c r="E444" s="8" t="s">
        <v>27</v>
      </c>
      <c r="H444" s="9">
        <v>597.96</v>
      </c>
      <c r="I444" s="5" t="s">
        <v>28</v>
      </c>
      <c r="J444" s="5" t="s">
        <v>30</v>
      </c>
    </row>
    <row r="445" spans="1:10">
      <c r="A445" s="5" t="s">
        <v>285</v>
      </c>
      <c r="B445" s="6">
        <v>44939.825978090281</v>
      </c>
      <c r="C445" s="5" t="s">
        <v>13</v>
      </c>
      <c r="D445" s="15">
        <v>45133109147</v>
      </c>
      <c r="E445" s="8" t="s">
        <v>27</v>
      </c>
      <c r="H445" s="9">
        <v>101</v>
      </c>
      <c r="I445" s="5" t="s">
        <v>28</v>
      </c>
      <c r="J445" s="5" t="s">
        <v>30</v>
      </c>
    </row>
    <row r="446" spans="1:10">
      <c r="A446" s="5" t="s">
        <v>285</v>
      </c>
      <c r="B446" s="6">
        <v>44939.825978090281</v>
      </c>
      <c r="C446" s="5" t="s">
        <v>13</v>
      </c>
      <c r="D446" s="15">
        <v>45113257238</v>
      </c>
      <c r="E446" s="8" t="s">
        <v>27</v>
      </c>
      <c r="H446" s="9">
        <v>67</v>
      </c>
      <c r="I446" s="5" t="s">
        <v>28</v>
      </c>
      <c r="J446" s="5" t="s">
        <v>30</v>
      </c>
    </row>
    <row r="447" spans="1:10">
      <c r="A447" s="5" t="s">
        <v>285</v>
      </c>
      <c r="B447" s="6">
        <v>44939.825978090281</v>
      </c>
      <c r="C447" s="5" t="s">
        <v>13</v>
      </c>
      <c r="D447" s="15">
        <v>45163199364</v>
      </c>
      <c r="E447" s="8" t="s">
        <v>27</v>
      </c>
      <c r="H447" s="9">
        <v>1511.6</v>
      </c>
      <c r="I447" s="5" t="s">
        <v>28</v>
      </c>
      <c r="J447" s="5" t="s">
        <v>30</v>
      </c>
    </row>
    <row r="448" spans="1:10">
      <c r="A448" s="5" t="s">
        <v>285</v>
      </c>
      <c r="B448" s="6">
        <v>44939.825978090281</v>
      </c>
      <c r="C448" s="5" t="s">
        <v>13</v>
      </c>
      <c r="D448" s="7">
        <v>238178</v>
      </c>
      <c r="E448" s="8" t="s">
        <v>27</v>
      </c>
      <c r="H448" s="9">
        <v>40570.5</v>
      </c>
      <c r="I448" s="5" t="s">
        <v>28</v>
      </c>
      <c r="J448" s="5" t="s">
        <v>32</v>
      </c>
    </row>
    <row r="449" spans="1:10">
      <c r="A449" s="5" t="s">
        <v>285</v>
      </c>
      <c r="B449" s="6">
        <v>44939.825978090281</v>
      </c>
      <c r="C449" s="5" t="s">
        <v>13</v>
      </c>
      <c r="D449" s="7">
        <v>238180</v>
      </c>
      <c r="E449" s="8" t="s">
        <v>27</v>
      </c>
      <c r="H449" s="9">
        <v>6882.55</v>
      </c>
      <c r="I449" s="5" t="s">
        <v>28</v>
      </c>
      <c r="J449" s="5" t="s">
        <v>32</v>
      </c>
    </row>
    <row r="450" spans="1:10">
      <c r="A450" s="5" t="s">
        <v>285</v>
      </c>
      <c r="B450" s="6">
        <v>44939.825978090281</v>
      </c>
      <c r="C450" s="5" t="s">
        <v>13</v>
      </c>
      <c r="D450" s="7">
        <v>238174</v>
      </c>
      <c r="E450" s="8" t="s">
        <v>27</v>
      </c>
      <c r="H450" s="9">
        <v>1264.3399999999999</v>
      </c>
      <c r="I450" s="5" t="s">
        <v>28</v>
      </c>
      <c r="J450" s="5" t="s">
        <v>32</v>
      </c>
    </row>
    <row r="451" spans="1:10">
      <c r="A451" s="5" t="s">
        <v>285</v>
      </c>
      <c r="B451" s="6">
        <v>44939.825978090281</v>
      </c>
      <c r="C451" s="5" t="s">
        <v>13</v>
      </c>
      <c r="D451" s="7">
        <v>138792</v>
      </c>
      <c r="E451" s="8" t="s">
        <v>27</v>
      </c>
      <c r="H451" s="9">
        <v>12804.91</v>
      </c>
      <c r="I451" s="5" t="s">
        <v>28</v>
      </c>
      <c r="J451" s="5" t="s">
        <v>29</v>
      </c>
    </row>
    <row r="452" spans="1:10">
      <c r="A452" s="5" t="s">
        <v>285</v>
      </c>
      <c r="B452" s="6">
        <v>44939.825978090281</v>
      </c>
      <c r="C452" s="5" t="s">
        <v>13</v>
      </c>
      <c r="D452" s="7">
        <v>138793</v>
      </c>
      <c r="E452" s="8" t="s">
        <v>27</v>
      </c>
      <c r="H452" s="9">
        <v>23715.4</v>
      </c>
      <c r="I452" s="5" t="s">
        <v>28</v>
      </c>
      <c r="J452" s="5" t="s">
        <v>29</v>
      </c>
    </row>
    <row r="453" spans="1:10">
      <c r="A453" s="5" t="s">
        <v>286</v>
      </c>
      <c r="B453" s="6">
        <v>44939.825978090281</v>
      </c>
      <c r="C453" s="5" t="s">
        <v>13</v>
      </c>
      <c r="D453" s="7"/>
      <c r="E453" s="8"/>
      <c r="F453" s="9">
        <v>7693.1</v>
      </c>
      <c r="I453" s="10" t="s">
        <v>9</v>
      </c>
      <c r="J453" s="8" t="s">
        <v>180</v>
      </c>
    </row>
    <row r="454" spans="1:10">
      <c r="A454" s="5" t="s">
        <v>285</v>
      </c>
      <c r="B454" s="6">
        <v>44939.825978090281</v>
      </c>
      <c r="C454" s="5" t="s">
        <v>13</v>
      </c>
      <c r="D454" s="7"/>
      <c r="E454" s="8"/>
      <c r="F454" s="9">
        <v>17469.7</v>
      </c>
      <c r="I454" s="10" t="s">
        <v>9</v>
      </c>
      <c r="J454" s="8" t="s">
        <v>14</v>
      </c>
    </row>
    <row r="455" spans="1:10">
      <c r="A455" s="5" t="s">
        <v>285</v>
      </c>
      <c r="B455" s="6">
        <v>44939.825978090281</v>
      </c>
      <c r="C455" s="5" t="s">
        <v>13</v>
      </c>
      <c r="D455" s="7"/>
      <c r="E455" s="8"/>
      <c r="F455" s="9">
        <v>5509.6</v>
      </c>
      <c r="I455" s="10" t="s">
        <v>9</v>
      </c>
      <c r="J455" s="5" t="s">
        <v>175</v>
      </c>
    </row>
    <row r="456" spans="1:10">
      <c r="A456" s="5" t="s">
        <v>285</v>
      </c>
      <c r="B456" s="6">
        <v>44939.825978090281</v>
      </c>
      <c r="C456" s="5" t="s">
        <v>13</v>
      </c>
      <c r="D456" s="7"/>
      <c r="E456" s="8"/>
      <c r="F456" s="9">
        <v>3946.1</v>
      </c>
      <c r="I456" s="10" t="s">
        <v>9</v>
      </c>
      <c r="J456" s="5" t="s">
        <v>15</v>
      </c>
    </row>
    <row r="457" spans="1:10">
      <c r="A457" s="5" t="s">
        <v>285</v>
      </c>
      <c r="B457" s="6">
        <v>44939.825978090281</v>
      </c>
      <c r="C457" s="5" t="s">
        <v>13</v>
      </c>
      <c r="D457" s="7"/>
      <c r="E457" s="8"/>
      <c r="F457" s="9">
        <v>13368.5</v>
      </c>
      <c r="I457" s="10" t="s">
        <v>9</v>
      </c>
      <c r="J457" s="8" t="s">
        <v>176</v>
      </c>
    </row>
    <row r="458" spans="1:10">
      <c r="A458" s="5" t="s">
        <v>285</v>
      </c>
      <c r="B458" s="6">
        <v>44939.825978090281</v>
      </c>
      <c r="C458" s="5" t="s">
        <v>13</v>
      </c>
      <c r="D458" s="7"/>
      <c r="E458" s="8"/>
      <c r="F458" s="9">
        <v>11953.5</v>
      </c>
      <c r="I458" s="10" t="s">
        <v>9</v>
      </c>
      <c r="J458" s="5" t="s">
        <v>16</v>
      </c>
    </row>
    <row r="459" spans="1:10">
      <c r="A459" s="5" t="s">
        <v>285</v>
      </c>
      <c r="B459" s="6">
        <v>44939.825978090281</v>
      </c>
      <c r="C459" s="5" t="s">
        <v>13</v>
      </c>
      <c r="D459" s="7"/>
      <c r="E459" s="8"/>
      <c r="F459" s="9">
        <v>25954</v>
      </c>
      <c r="I459" s="10" t="s">
        <v>9</v>
      </c>
      <c r="J459" s="5" t="s">
        <v>17</v>
      </c>
    </row>
    <row r="460" spans="1:10">
      <c r="A460" s="5" t="s">
        <v>285</v>
      </c>
      <c r="B460" s="6">
        <v>44939.825978090281</v>
      </c>
      <c r="C460" s="5" t="s">
        <v>13</v>
      </c>
      <c r="D460" s="7"/>
      <c r="E460" s="8"/>
      <c r="F460" s="9">
        <v>5976</v>
      </c>
      <c r="I460" s="10" t="s">
        <v>9</v>
      </c>
      <c r="J460" s="5" t="s">
        <v>18</v>
      </c>
    </row>
    <row r="461" spans="1:10">
      <c r="A461" s="5" t="s">
        <v>285</v>
      </c>
      <c r="B461" s="6">
        <v>44939.825978090281</v>
      </c>
      <c r="C461" s="5" t="s">
        <v>13</v>
      </c>
      <c r="D461" s="7"/>
      <c r="E461" s="8"/>
      <c r="F461" s="9">
        <v>16102.6</v>
      </c>
      <c r="I461" s="10" t="s">
        <v>9</v>
      </c>
      <c r="J461" s="5" t="s">
        <v>19</v>
      </c>
    </row>
    <row r="462" spans="1:10">
      <c r="A462" s="5" t="s">
        <v>285</v>
      </c>
      <c r="B462" s="6">
        <v>44939.825978090281</v>
      </c>
      <c r="C462" s="5" t="s">
        <v>13</v>
      </c>
      <c r="D462" s="7"/>
      <c r="E462" s="8"/>
      <c r="F462" s="9">
        <v>26967.9</v>
      </c>
      <c r="I462" s="10" t="s">
        <v>9</v>
      </c>
      <c r="J462" s="5" t="s">
        <v>21</v>
      </c>
    </row>
    <row r="463" spans="1:10">
      <c r="A463" s="5" t="s">
        <v>285</v>
      </c>
      <c r="B463" s="6">
        <v>44939.825978090281</v>
      </c>
      <c r="C463" s="5" t="s">
        <v>13</v>
      </c>
      <c r="D463" s="7"/>
      <c r="E463" s="8"/>
      <c r="F463" s="9">
        <v>9115</v>
      </c>
      <c r="I463" s="10" t="s">
        <v>9</v>
      </c>
      <c r="J463" s="8" t="s">
        <v>178</v>
      </c>
    </row>
    <row r="464" spans="1:10">
      <c r="A464" s="5" t="s">
        <v>285</v>
      </c>
      <c r="B464" s="6">
        <v>44939.825978090281</v>
      </c>
      <c r="C464" s="5" t="s">
        <v>13</v>
      </c>
      <c r="D464" s="7"/>
      <c r="E464" s="8"/>
      <c r="F464" s="9">
        <v>15090</v>
      </c>
      <c r="I464" s="10" t="s">
        <v>9</v>
      </c>
      <c r="J464" s="8" t="s">
        <v>179</v>
      </c>
    </row>
    <row r="465" spans="1:10">
      <c r="A465" s="5" t="s">
        <v>285</v>
      </c>
      <c r="B465" s="6">
        <v>44939.825978090281</v>
      </c>
      <c r="C465" s="5" t="s">
        <v>13</v>
      </c>
      <c r="D465" s="7"/>
      <c r="E465" s="8"/>
      <c r="F465" s="9">
        <v>8902</v>
      </c>
      <c r="I465" s="10" t="s">
        <v>9</v>
      </c>
      <c r="J465" s="8" t="s">
        <v>182</v>
      </c>
    </row>
    <row r="466" spans="1:10">
      <c r="A466" s="11" t="s">
        <v>22</v>
      </c>
      <c r="B466" s="3"/>
      <c r="C466" s="3"/>
      <c r="D466" s="7"/>
      <c r="E466" s="8"/>
      <c r="F466" s="31">
        <f>SUM(F442:G465)</f>
        <v>168048</v>
      </c>
      <c r="H466" s="9"/>
      <c r="I466" s="5"/>
      <c r="J466" s="8"/>
    </row>
    <row r="467" spans="1:10" ht="15.75">
      <c r="A467" s="13" t="s">
        <v>23</v>
      </c>
      <c r="B467" s="13" t="s">
        <v>24</v>
      </c>
      <c r="C467" s="13" t="s">
        <v>25</v>
      </c>
      <c r="D467" s="20">
        <v>112603425</v>
      </c>
      <c r="E467" s="27" t="s">
        <v>214</v>
      </c>
      <c r="H467" s="9"/>
      <c r="I467" s="5"/>
      <c r="J467" s="8"/>
    </row>
    <row r="468" spans="1:10">
      <c r="A468" s="5"/>
      <c r="B468" s="6"/>
      <c r="C468" s="5"/>
      <c r="D468" s="7"/>
      <c r="E468" s="8"/>
      <c r="H468" s="9"/>
      <c r="I468" s="5"/>
      <c r="J468" s="8"/>
    </row>
    <row r="469" spans="1:10">
      <c r="A469" s="5"/>
      <c r="B469" s="6"/>
      <c r="C469" s="5"/>
      <c r="D469" s="7"/>
      <c r="E469" s="8"/>
      <c r="H469" s="9"/>
      <c r="I469" s="5"/>
      <c r="J469" s="8"/>
    </row>
    <row r="470" spans="1:10">
      <c r="A470" s="1" t="s">
        <v>0</v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>
      <c r="A471" s="3" t="s">
        <v>284</v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>
      <c r="A472" s="69" t="s">
        <v>0</v>
      </c>
      <c r="B472" s="69" t="s">
        <v>2</v>
      </c>
      <c r="C472" s="69" t="s">
        <v>3</v>
      </c>
      <c r="D472" s="69" t="s">
        <v>4</v>
      </c>
      <c r="E472" s="69" t="s">
        <v>5</v>
      </c>
      <c r="F472" s="71" t="s">
        <v>6</v>
      </c>
      <c r="G472" s="72"/>
      <c r="H472" s="73"/>
      <c r="I472" s="69" t="s">
        <v>7</v>
      </c>
      <c r="J472" s="69" t="s">
        <v>8</v>
      </c>
    </row>
    <row r="473" spans="1:10">
      <c r="A473" s="70"/>
      <c r="B473" s="70"/>
      <c r="C473" s="70"/>
      <c r="D473" s="70"/>
      <c r="E473" s="70"/>
      <c r="F473" s="4" t="s">
        <v>9</v>
      </c>
      <c r="G473" s="4" t="s">
        <v>10</v>
      </c>
      <c r="H473" s="4" t="s">
        <v>11</v>
      </c>
      <c r="I473" s="70"/>
      <c r="J473" s="70"/>
    </row>
    <row r="474" spans="1:10">
      <c r="A474" s="5" t="s">
        <v>283</v>
      </c>
      <c r="B474" s="6">
        <v>44940.743054131941</v>
      </c>
      <c r="C474" s="5" t="s">
        <v>13</v>
      </c>
      <c r="D474" s="15">
        <v>51217459641</v>
      </c>
      <c r="E474" s="8" t="s">
        <v>27</v>
      </c>
      <c r="H474" s="9">
        <v>7914.24</v>
      </c>
      <c r="I474" s="5" t="s">
        <v>28</v>
      </c>
      <c r="J474" s="5" t="s">
        <v>29</v>
      </c>
    </row>
    <row r="475" spans="1:10">
      <c r="A475" s="5" t="s">
        <v>283</v>
      </c>
      <c r="B475" s="6">
        <v>44940.743054131941</v>
      </c>
      <c r="C475" s="5" t="s">
        <v>13</v>
      </c>
      <c r="D475" s="15">
        <v>45123239104</v>
      </c>
      <c r="E475" s="8" t="s">
        <v>27</v>
      </c>
      <c r="H475" s="9">
        <v>15955.8</v>
      </c>
      <c r="I475" s="5" t="s">
        <v>28</v>
      </c>
      <c r="J475" s="5" t="s">
        <v>29</v>
      </c>
    </row>
    <row r="476" spans="1:10">
      <c r="A476" s="5" t="s">
        <v>283</v>
      </c>
      <c r="B476" s="6">
        <v>44940.743054131941</v>
      </c>
      <c r="C476" s="5" t="s">
        <v>13</v>
      </c>
      <c r="D476" s="15">
        <v>45133111586</v>
      </c>
      <c r="E476" s="8" t="s">
        <v>27</v>
      </c>
      <c r="H476" s="9">
        <v>1217.2</v>
      </c>
      <c r="I476" s="5" t="s">
        <v>28</v>
      </c>
      <c r="J476" s="5" t="s">
        <v>30</v>
      </c>
    </row>
    <row r="477" spans="1:10">
      <c r="A477" s="5" t="s">
        <v>283</v>
      </c>
      <c r="B477" s="6">
        <v>44940.743054131941</v>
      </c>
      <c r="C477" s="5" t="s">
        <v>13</v>
      </c>
      <c r="D477" s="15">
        <v>45153105281</v>
      </c>
      <c r="E477" s="8" t="s">
        <v>27</v>
      </c>
      <c r="H477" s="9">
        <v>258.51</v>
      </c>
      <c r="I477" s="5" t="s">
        <v>28</v>
      </c>
      <c r="J477" s="5" t="s">
        <v>30</v>
      </c>
    </row>
    <row r="478" spans="1:10">
      <c r="A478" s="5" t="s">
        <v>283</v>
      </c>
      <c r="B478" s="6">
        <v>44940.743054131941</v>
      </c>
      <c r="C478" s="5" t="s">
        <v>13</v>
      </c>
      <c r="D478" s="15">
        <v>51717277560</v>
      </c>
      <c r="E478" s="8" t="s">
        <v>27</v>
      </c>
      <c r="H478" s="9">
        <v>2568.7800000000002</v>
      </c>
      <c r="I478" s="5" t="s">
        <v>28</v>
      </c>
      <c r="J478" s="5" t="s">
        <v>30</v>
      </c>
    </row>
    <row r="479" spans="1:10">
      <c r="A479" s="5" t="s">
        <v>283</v>
      </c>
      <c r="B479" s="6">
        <v>44940.743054131941</v>
      </c>
      <c r="C479" s="5" t="s">
        <v>13</v>
      </c>
      <c r="D479" s="15">
        <v>45163194665</v>
      </c>
      <c r="E479" s="8" t="s">
        <v>27</v>
      </c>
      <c r="H479" s="9">
        <v>192.33</v>
      </c>
      <c r="I479" s="5" t="s">
        <v>28</v>
      </c>
      <c r="J479" s="5" t="s">
        <v>30</v>
      </c>
    </row>
    <row r="480" spans="1:10">
      <c r="A480" s="5" t="s">
        <v>283</v>
      </c>
      <c r="B480" s="6">
        <v>44940.743054131941</v>
      </c>
      <c r="C480" s="5" t="s">
        <v>13</v>
      </c>
      <c r="D480" s="7">
        <v>238282</v>
      </c>
      <c r="E480" s="8" t="s">
        <v>27</v>
      </c>
      <c r="H480" s="9">
        <v>17205.3</v>
      </c>
      <c r="I480" s="5" t="s">
        <v>28</v>
      </c>
      <c r="J480" s="5" t="s">
        <v>29</v>
      </c>
    </row>
    <row r="481" spans="1:10">
      <c r="A481" s="5" t="s">
        <v>283</v>
      </c>
      <c r="B481" s="6">
        <v>44940.743054131941</v>
      </c>
      <c r="C481" s="5" t="s">
        <v>13</v>
      </c>
      <c r="D481" s="7">
        <v>201674</v>
      </c>
      <c r="E481" s="8" t="s">
        <v>27</v>
      </c>
      <c r="H481" s="9">
        <v>18308.8</v>
      </c>
      <c r="I481" s="5" t="s">
        <v>28</v>
      </c>
      <c r="J481" s="5" t="s">
        <v>32</v>
      </c>
    </row>
    <row r="482" spans="1:10">
      <c r="A482" s="5" t="s">
        <v>283</v>
      </c>
      <c r="B482" s="6">
        <v>44940.743054131941</v>
      </c>
      <c r="C482" s="5" t="s">
        <v>13</v>
      </c>
      <c r="D482" s="7"/>
      <c r="E482" s="8"/>
      <c r="F482" s="9">
        <v>8835.4</v>
      </c>
      <c r="I482" s="10" t="s">
        <v>9</v>
      </c>
      <c r="J482" s="5" t="s">
        <v>175</v>
      </c>
    </row>
    <row r="483" spans="1:10">
      <c r="A483" s="5" t="s">
        <v>283</v>
      </c>
      <c r="B483" s="6">
        <v>44940.743054131941</v>
      </c>
      <c r="C483" s="5" t="s">
        <v>13</v>
      </c>
      <c r="D483" s="7"/>
      <c r="E483" s="8"/>
      <c r="F483" s="9">
        <v>3721</v>
      </c>
      <c r="I483" s="10" t="s">
        <v>9</v>
      </c>
      <c r="J483" s="5" t="s">
        <v>15</v>
      </c>
    </row>
    <row r="484" spans="1:10">
      <c r="A484" s="5" t="s">
        <v>283</v>
      </c>
      <c r="B484" s="6">
        <v>44940.743054131941</v>
      </c>
      <c r="C484" s="5" t="s">
        <v>13</v>
      </c>
      <c r="D484" s="7"/>
      <c r="E484" s="8"/>
      <c r="F484" s="9">
        <v>36732.300000000003</v>
      </c>
      <c r="I484" s="10" t="s">
        <v>9</v>
      </c>
      <c r="J484" s="5" t="s">
        <v>16</v>
      </c>
    </row>
    <row r="485" spans="1:10">
      <c r="A485" s="5" t="s">
        <v>283</v>
      </c>
      <c r="B485" s="6">
        <v>44940.743054131941</v>
      </c>
      <c r="C485" s="5" t="s">
        <v>13</v>
      </c>
      <c r="D485" s="7"/>
      <c r="E485" s="8"/>
      <c r="F485" s="9">
        <v>14926</v>
      </c>
      <c r="I485" s="10" t="s">
        <v>9</v>
      </c>
      <c r="J485" s="5" t="s">
        <v>17</v>
      </c>
    </row>
    <row r="486" spans="1:10">
      <c r="A486" s="5" t="s">
        <v>283</v>
      </c>
      <c r="B486" s="6">
        <v>44940.743054131941</v>
      </c>
      <c r="C486" s="5" t="s">
        <v>13</v>
      </c>
      <c r="D486" s="7"/>
      <c r="E486" s="8"/>
      <c r="F486" s="9">
        <v>11852.5</v>
      </c>
      <c r="I486" s="10" t="s">
        <v>9</v>
      </c>
      <c r="J486" s="5" t="s">
        <v>18</v>
      </c>
    </row>
    <row r="487" spans="1:10">
      <c r="A487" s="5" t="s">
        <v>283</v>
      </c>
      <c r="B487" s="6">
        <v>44940.743054131941</v>
      </c>
      <c r="C487" s="5" t="s">
        <v>13</v>
      </c>
      <c r="D487" s="7"/>
      <c r="E487" s="8"/>
      <c r="F487" s="9">
        <v>14941.5</v>
      </c>
      <c r="I487" s="10" t="s">
        <v>9</v>
      </c>
      <c r="J487" s="5" t="s">
        <v>19</v>
      </c>
    </row>
    <row r="488" spans="1:10">
      <c r="A488" s="5" t="s">
        <v>283</v>
      </c>
      <c r="B488" s="6">
        <v>44940.743054131941</v>
      </c>
      <c r="C488" s="5" t="s">
        <v>13</v>
      </c>
      <c r="D488" s="7"/>
      <c r="E488" s="8"/>
      <c r="F488" s="9">
        <v>16588.8</v>
      </c>
      <c r="I488" s="10" t="s">
        <v>9</v>
      </c>
      <c r="J488" s="5" t="s">
        <v>20</v>
      </c>
    </row>
    <row r="489" spans="1:10">
      <c r="A489" s="5" t="s">
        <v>283</v>
      </c>
      <c r="B489" s="6">
        <v>44940.743054131941</v>
      </c>
      <c r="C489" s="5" t="s">
        <v>13</v>
      </c>
      <c r="D489" s="7"/>
      <c r="E489" s="8"/>
      <c r="F489" s="9">
        <v>10857.7</v>
      </c>
      <c r="I489" s="10" t="s">
        <v>9</v>
      </c>
      <c r="J489" s="8" t="s">
        <v>178</v>
      </c>
    </row>
    <row r="490" spans="1:10">
      <c r="A490" s="5" t="s">
        <v>283</v>
      </c>
      <c r="B490" s="6">
        <v>44940.743054131941</v>
      </c>
      <c r="C490" s="5" t="s">
        <v>13</v>
      </c>
      <c r="D490" s="7"/>
      <c r="E490" s="8"/>
      <c r="F490" s="9">
        <v>11100.5</v>
      </c>
      <c r="I490" s="10" t="s">
        <v>9</v>
      </c>
      <c r="J490" s="8" t="s">
        <v>179</v>
      </c>
    </row>
    <row r="491" spans="1:10">
      <c r="A491" s="5" t="s">
        <v>283</v>
      </c>
      <c r="B491" s="6">
        <v>44940.743054131941</v>
      </c>
      <c r="C491" s="5" t="s">
        <v>13</v>
      </c>
      <c r="D491" s="7"/>
      <c r="E491" s="8"/>
      <c r="F491" s="9">
        <v>10306.1</v>
      </c>
      <c r="I491" s="10" t="s">
        <v>9</v>
      </c>
      <c r="J491" s="8" t="s">
        <v>180</v>
      </c>
    </row>
    <row r="492" spans="1:10">
      <c r="A492" s="5" t="s">
        <v>283</v>
      </c>
      <c r="B492" s="6">
        <v>44940.743054131941</v>
      </c>
      <c r="C492" s="5" t="s">
        <v>13</v>
      </c>
      <c r="D492" s="7"/>
      <c r="E492" s="8"/>
      <c r="F492" s="9">
        <v>10848.1</v>
      </c>
      <c r="I492" s="10" t="s">
        <v>9</v>
      </c>
      <c r="J492" s="8" t="s">
        <v>181</v>
      </c>
    </row>
    <row r="493" spans="1:10">
      <c r="A493" s="11" t="s">
        <v>22</v>
      </c>
      <c r="B493" s="3"/>
      <c r="C493" s="3"/>
      <c r="D493" s="7"/>
      <c r="E493" s="8"/>
      <c r="F493" s="31">
        <f>SUM(F474:G492)</f>
        <v>150709.90000000002</v>
      </c>
      <c r="H493" s="9"/>
      <c r="I493" s="5"/>
      <c r="J493" s="8"/>
    </row>
    <row r="494" spans="1:10" ht="15.75">
      <c r="A494" s="13" t="s">
        <v>23</v>
      </c>
      <c r="B494" s="13" t="s">
        <v>24</v>
      </c>
      <c r="C494" s="13" t="s">
        <v>25</v>
      </c>
      <c r="D494" s="20">
        <v>112603427</v>
      </c>
      <c r="E494" s="27" t="s">
        <v>214</v>
      </c>
      <c r="H494" s="9"/>
      <c r="I494" s="5"/>
      <c r="J494" s="8"/>
    </row>
    <row r="497" spans="1:10">
      <c r="A497" s="1" t="s">
        <v>0</v>
      </c>
      <c r="B497" s="2"/>
      <c r="C497" s="2"/>
      <c r="D497" s="2"/>
      <c r="E497" s="2"/>
      <c r="F497" s="2"/>
      <c r="G497" s="2"/>
      <c r="H497" s="2"/>
      <c r="I497" s="2"/>
      <c r="J497" s="2"/>
    </row>
    <row r="498" spans="1:10">
      <c r="A498" s="3" t="s">
        <v>303</v>
      </c>
      <c r="B498" s="2"/>
      <c r="C498" s="2"/>
      <c r="D498" s="2"/>
      <c r="E498" s="2"/>
      <c r="F498" s="2"/>
      <c r="G498" s="2"/>
      <c r="H498" s="2"/>
      <c r="I498" s="2"/>
      <c r="J498" s="2"/>
    </row>
    <row r="499" spans="1:10">
      <c r="A499" s="69" t="s">
        <v>0</v>
      </c>
      <c r="B499" s="69" t="s">
        <v>2</v>
      </c>
      <c r="C499" s="69" t="s">
        <v>3</v>
      </c>
      <c r="D499" s="69" t="s">
        <v>4</v>
      </c>
      <c r="E499" s="69" t="s">
        <v>5</v>
      </c>
      <c r="F499" s="71" t="s">
        <v>6</v>
      </c>
      <c r="G499" s="72"/>
      <c r="H499" s="73"/>
      <c r="I499" s="69" t="s">
        <v>7</v>
      </c>
      <c r="J499" s="69" t="s">
        <v>8</v>
      </c>
    </row>
    <row r="500" spans="1:10">
      <c r="A500" s="70"/>
      <c r="B500" s="70"/>
      <c r="C500" s="70"/>
      <c r="D500" s="70"/>
      <c r="E500" s="70"/>
      <c r="F500" s="4" t="s">
        <v>9</v>
      </c>
      <c r="G500" s="4" t="s">
        <v>10</v>
      </c>
      <c r="H500" s="4" t="s">
        <v>11</v>
      </c>
      <c r="I500" s="70"/>
      <c r="J500" s="70"/>
    </row>
    <row r="501" spans="1:10">
      <c r="A501" s="5" t="s">
        <v>302</v>
      </c>
      <c r="B501" s="6">
        <v>44942.520547673608</v>
      </c>
      <c r="C501" s="5" t="s">
        <v>13</v>
      </c>
      <c r="D501" s="7"/>
      <c r="E501" s="8"/>
      <c r="F501" s="9">
        <v>5495.1</v>
      </c>
      <c r="I501" s="10" t="s">
        <v>9</v>
      </c>
      <c r="J501" s="5" t="s">
        <v>16</v>
      </c>
    </row>
    <row r="502" spans="1:10">
      <c r="A502" s="5" t="s">
        <v>301</v>
      </c>
      <c r="B502" s="6">
        <v>44942.520547673608</v>
      </c>
      <c r="C502" s="5" t="s">
        <v>13</v>
      </c>
      <c r="D502" s="7"/>
      <c r="E502" s="8"/>
      <c r="F502" s="9">
        <v>9964.4</v>
      </c>
      <c r="I502" s="10" t="s">
        <v>9</v>
      </c>
      <c r="J502" s="8" t="s">
        <v>14</v>
      </c>
    </row>
    <row r="503" spans="1:10">
      <c r="A503" s="5" t="s">
        <v>301</v>
      </c>
      <c r="B503" s="6">
        <v>44942.520547673608</v>
      </c>
      <c r="C503" s="5" t="s">
        <v>13</v>
      </c>
      <c r="D503" s="7"/>
      <c r="E503" s="8"/>
      <c r="F503" s="9">
        <v>4265.6000000000004</v>
      </c>
      <c r="I503" s="10" t="s">
        <v>9</v>
      </c>
      <c r="J503" s="5" t="s">
        <v>175</v>
      </c>
    </row>
    <row r="504" spans="1:10">
      <c r="A504" s="5" t="s">
        <v>301</v>
      </c>
      <c r="B504" s="6">
        <v>44942.520547673608</v>
      </c>
      <c r="C504" s="5" t="s">
        <v>13</v>
      </c>
      <c r="D504" s="7"/>
      <c r="E504" s="8"/>
      <c r="F504" s="9">
        <v>2812</v>
      </c>
      <c r="I504" s="10" t="s">
        <v>9</v>
      </c>
      <c r="J504" s="5" t="s">
        <v>15</v>
      </c>
    </row>
    <row r="505" spans="1:10">
      <c r="A505" s="5" t="s">
        <v>301</v>
      </c>
      <c r="B505" s="6">
        <v>44942.520547673608</v>
      </c>
      <c r="C505" s="5" t="s">
        <v>13</v>
      </c>
      <c r="D505" s="7"/>
      <c r="E505" s="8"/>
      <c r="F505" s="9">
        <v>4715</v>
      </c>
      <c r="I505" s="10" t="s">
        <v>9</v>
      </c>
      <c r="J505" s="8" t="s">
        <v>176</v>
      </c>
    </row>
    <row r="506" spans="1:10">
      <c r="A506" s="5" t="s">
        <v>301</v>
      </c>
      <c r="B506" s="6">
        <v>44942.520547673608</v>
      </c>
      <c r="C506" s="5" t="s">
        <v>13</v>
      </c>
      <c r="D506" s="7"/>
      <c r="E506" s="8"/>
      <c r="F506" s="9">
        <v>273</v>
      </c>
      <c r="I506" s="10" t="s">
        <v>9</v>
      </c>
      <c r="J506" s="5" t="s">
        <v>17</v>
      </c>
    </row>
    <row r="507" spans="1:10">
      <c r="A507" s="5" t="s">
        <v>301</v>
      </c>
      <c r="B507" s="6">
        <v>44942.520547673608</v>
      </c>
      <c r="C507" s="5" t="s">
        <v>13</v>
      </c>
      <c r="D507" s="7"/>
      <c r="E507" s="8"/>
      <c r="F507" s="9">
        <v>5970</v>
      </c>
      <c r="I507" s="10" t="s">
        <v>9</v>
      </c>
      <c r="J507" s="5" t="s">
        <v>18</v>
      </c>
    </row>
    <row r="508" spans="1:10">
      <c r="A508" s="5" t="s">
        <v>301</v>
      </c>
      <c r="B508" s="6">
        <v>44942.520547673608</v>
      </c>
      <c r="C508" s="5" t="s">
        <v>13</v>
      </c>
      <c r="D508" s="7"/>
      <c r="E508" s="8"/>
      <c r="F508" s="9">
        <v>12039.4</v>
      </c>
      <c r="I508" s="10" t="s">
        <v>9</v>
      </c>
      <c r="J508" s="5" t="s">
        <v>19</v>
      </c>
    </row>
    <row r="509" spans="1:10">
      <c r="A509" s="5" t="s">
        <v>301</v>
      </c>
      <c r="B509" s="6">
        <v>44942.520547673608</v>
      </c>
      <c r="C509" s="5" t="s">
        <v>13</v>
      </c>
      <c r="D509" s="7"/>
      <c r="E509" s="8"/>
      <c r="F509" s="9">
        <v>19900.7</v>
      </c>
      <c r="I509" s="10" t="s">
        <v>9</v>
      </c>
      <c r="J509" s="5" t="s">
        <v>20</v>
      </c>
    </row>
    <row r="510" spans="1:10">
      <c r="A510" s="5" t="s">
        <v>301</v>
      </c>
      <c r="B510" s="6">
        <v>44942.520547673608</v>
      </c>
      <c r="C510" s="5" t="s">
        <v>13</v>
      </c>
      <c r="D510" s="7"/>
      <c r="E510" s="8"/>
      <c r="F510" s="9">
        <v>10945.8</v>
      </c>
      <c r="I510" s="10" t="s">
        <v>9</v>
      </c>
      <c r="J510" s="5" t="s">
        <v>21</v>
      </c>
    </row>
    <row r="511" spans="1:10">
      <c r="A511" s="5" t="s">
        <v>301</v>
      </c>
      <c r="B511" s="6">
        <v>44942.520547673608</v>
      </c>
      <c r="C511" s="5" t="s">
        <v>13</v>
      </c>
      <c r="D511" s="7"/>
      <c r="E511" s="8"/>
      <c r="F511" s="9">
        <v>6670.8</v>
      </c>
      <c r="I511" s="10" t="s">
        <v>9</v>
      </c>
      <c r="J511" s="8" t="s">
        <v>178</v>
      </c>
    </row>
    <row r="512" spans="1:10">
      <c r="A512" s="5" t="s">
        <v>301</v>
      </c>
      <c r="B512" s="6">
        <v>44942.520547673608</v>
      </c>
      <c r="C512" s="5" t="s">
        <v>13</v>
      </c>
      <c r="D512" s="7"/>
      <c r="E512" s="8"/>
      <c r="F512" s="9">
        <v>3705.8</v>
      </c>
      <c r="I512" s="10" t="s">
        <v>9</v>
      </c>
      <c r="J512" s="8" t="s">
        <v>179</v>
      </c>
    </row>
    <row r="513" spans="1:10">
      <c r="A513" s="5" t="s">
        <v>301</v>
      </c>
      <c r="B513" s="6">
        <v>44942.520547673608</v>
      </c>
      <c r="C513" s="5" t="s">
        <v>13</v>
      </c>
      <c r="D513" s="7"/>
      <c r="E513" s="8"/>
      <c r="F513" s="9">
        <v>11849.5</v>
      </c>
      <c r="I513" s="10" t="s">
        <v>9</v>
      </c>
      <c r="J513" s="8" t="s">
        <v>180</v>
      </c>
    </row>
    <row r="514" spans="1:10">
      <c r="A514" s="5" t="s">
        <v>301</v>
      </c>
      <c r="B514" s="6">
        <v>44942.520547673608</v>
      </c>
      <c r="C514" s="5" t="s">
        <v>13</v>
      </c>
      <c r="D514" s="7"/>
      <c r="E514" s="8"/>
      <c r="F514" s="9">
        <v>5970.5</v>
      </c>
      <c r="I514" s="10" t="s">
        <v>9</v>
      </c>
      <c r="J514" s="8" t="s">
        <v>181</v>
      </c>
    </row>
    <row r="515" spans="1:10">
      <c r="A515" s="5" t="s">
        <v>301</v>
      </c>
      <c r="B515" s="6">
        <v>44942.520547673608</v>
      </c>
      <c r="C515" s="5" t="s">
        <v>13</v>
      </c>
      <c r="D515" s="7"/>
      <c r="E515" s="8"/>
      <c r="F515" s="9">
        <v>15115.2</v>
      </c>
      <c r="I515" s="10" t="s">
        <v>9</v>
      </c>
      <c r="J515" s="8" t="s">
        <v>182</v>
      </c>
    </row>
    <row r="516" spans="1:10">
      <c r="A516" s="5" t="s">
        <v>301</v>
      </c>
      <c r="B516" s="6">
        <v>44942.520547673608</v>
      </c>
      <c r="C516" s="5" t="s">
        <v>13</v>
      </c>
      <c r="D516" s="7"/>
      <c r="E516" s="8"/>
      <c r="F516" s="9">
        <v>11429.8</v>
      </c>
      <c r="I516" s="10" t="s">
        <v>9</v>
      </c>
      <c r="J516" s="8" t="s">
        <v>204</v>
      </c>
    </row>
    <row r="517" spans="1:10">
      <c r="A517" s="11" t="s">
        <v>22</v>
      </c>
      <c r="B517" s="3"/>
      <c r="C517" s="3"/>
      <c r="D517" s="7"/>
      <c r="E517" s="8"/>
      <c r="F517" s="31">
        <f>SUM(F501:G516)</f>
        <v>131122.6</v>
      </c>
      <c r="H517" s="9"/>
      <c r="I517" s="10"/>
      <c r="J517" s="5"/>
    </row>
    <row r="518" spans="1:10" ht="15.75">
      <c r="A518" s="13" t="s">
        <v>23</v>
      </c>
      <c r="B518" s="13" t="s">
        <v>24</v>
      </c>
      <c r="C518" s="13" t="s">
        <v>25</v>
      </c>
      <c r="D518" s="20">
        <v>112603428</v>
      </c>
      <c r="E518" s="27" t="s">
        <v>214</v>
      </c>
      <c r="H518" s="9"/>
      <c r="I518" s="10"/>
      <c r="J518" s="5"/>
    </row>
    <row r="519" spans="1:10">
      <c r="A519" s="5"/>
      <c r="B519" s="6"/>
      <c r="C519" s="5"/>
      <c r="D519" s="7"/>
      <c r="E519" s="8"/>
      <c r="H519" s="9"/>
      <c r="I519" s="10"/>
      <c r="J519" s="5"/>
    </row>
    <row r="520" spans="1:10">
      <c r="A520" s="34" t="s">
        <v>497</v>
      </c>
      <c r="B520" s="39"/>
      <c r="C520" s="34"/>
      <c r="D520" s="21"/>
      <c r="E520" s="51"/>
      <c r="F520" s="26"/>
      <c r="G520" s="26"/>
      <c r="H520" s="54"/>
      <c r="I520" s="10"/>
      <c r="J520" s="5"/>
    </row>
    <row r="521" spans="1:10">
      <c r="A521" s="5"/>
      <c r="B521" s="6"/>
      <c r="C521" s="5"/>
      <c r="D521" s="7"/>
      <c r="E521" s="8"/>
      <c r="H521" s="9"/>
      <c r="I521" s="10"/>
      <c r="J521" s="5"/>
    </row>
    <row r="522" spans="1:10">
      <c r="A522" s="5" t="s">
        <v>300</v>
      </c>
      <c r="B522" s="6">
        <v>44942.846018055556</v>
      </c>
      <c r="C522" s="5" t="s">
        <v>13</v>
      </c>
      <c r="D522" s="15">
        <v>511673194573</v>
      </c>
      <c r="E522" s="8" t="s">
        <v>27</v>
      </c>
      <c r="H522" s="9">
        <v>1681.32</v>
      </c>
      <c r="I522" s="5" t="s">
        <v>28</v>
      </c>
      <c r="J522" s="5" t="s">
        <v>30</v>
      </c>
    </row>
    <row r="523" spans="1:10">
      <c r="A523" s="5" t="s">
        <v>299</v>
      </c>
      <c r="B523" s="6">
        <v>44942.846018055556</v>
      </c>
      <c r="C523" s="5" t="s">
        <v>13</v>
      </c>
      <c r="D523" s="15">
        <v>45173175304</v>
      </c>
      <c r="E523" s="8" t="s">
        <v>27</v>
      </c>
      <c r="H523" s="9">
        <v>477.2</v>
      </c>
      <c r="I523" s="5" t="s">
        <v>28</v>
      </c>
      <c r="J523" s="5" t="s">
        <v>29</v>
      </c>
    </row>
    <row r="524" spans="1:10">
      <c r="A524" s="5" t="s">
        <v>299</v>
      </c>
      <c r="B524" s="6">
        <v>44942.846018055556</v>
      </c>
      <c r="C524" s="5" t="s">
        <v>13</v>
      </c>
      <c r="D524" s="15">
        <v>45123244491</v>
      </c>
      <c r="E524" s="8" t="s">
        <v>27</v>
      </c>
      <c r="H524" s="9">
        <v>2220</v>
      </c>
      <c r="I524" s="5" t="s">
        <v>28</v>
      </c>
      <c r="J524" s="5" t="s">
        <v>32</v>
      </c>
    </row>
    <row r="525" spans="1:10">
      <c r="A525" s="5" t="s">
        <v>299</v>
      </c>
      <c r="B525" s="6">
        <v>44942.846018055556</v>
      </c>
      <c r="C525" s="5" t="s">
        <v>13</v>
      </c>
      <c r="D525" s="15">
        <v>51167319383</v>
      </c>
      <c r="E525" s="8" t="s">
        <v>27</v>
      </c>
      <c r="H525" s="9">
        <v>1829.35</v>
      </c>
      <c r="I525" s="5" t="s">
        <v>28</v>
      </c>
      <c r="J525" s="5" t="s">
        <v>30</v>
      </c>
    </row>
    <row r="526" spans="1:10">
      <c r="A526" s="5" t="s">
        <v>299</v>
      </c>
      <c r="B526" s="6">
        <v>44942.846018055556</v>
      </c>
      <c r="C526" s="5" t="s">
        <v>13</v>
      </c>
      <c r="D526" s="15">
        <v>511673193831</v>
      </c>
      <c r="E526" s="8" t="s">
        <v>27</v>
      </c>
      <c r="H526" s="9">
        <v>174.18</v>
      </c>
      <c r="I526" s="5" t="s">
        <v>28</v>
      </c>
      <c r="J526" s="5" t="s">
        <v>30</v>
      </c>
    </row>
    <row r="527" spans="1:10">
      <c r="A527" s="5" t="s">
        <v>299</v>
      </c>
      <c r="B527" s="6">
        <v>44942.846018055556</v>
      </c>
      <c r="C527" s="5" t="s">
        <v>13</v>
      </c>
      <c r="D527" s="15">
        <v>511673193832</v>
      </c>
      <c r="E527" s="8" t="s">
        <v>27</v>
      </c>
      <c r="H527" s="9">
        <v>726.74</v>
      </c>
      <c r="I527" s="5" t="s">
        <v>28</v>
      </c>
      <c r="J527" s="5" t="s">
        <v>30</v>
      </c>
    </row>
    <row r="528" spans="1:10">
      <c r="A528" s="5" t="s">
        <v>299</v>
      </c>
      <c r="B528" s="6">
        <v>44942.846018055556</v>
      </c>
      <c r="C528" s="5" t="s">
        <v>13</v>
      </c>
      <c r="D528" s="15">
        <v>511673193833</v>
      </c>
      <c r="E528" s="8" t="s">
        <v>27</v>
      </c>
      <c r="H528" s="9">
        <v>408.7</v>
      </c>
      <c r="I528" s="5" t="s">
        <v>28</v>
      </c>
      <c r="J528" s="5" t="s">
        <v>30</v>
      </c>
    </row>
    <row r="529" spans="1:10">
      <c r="A529" s="5" t="s">
        <v>299</v>
      </c>
      <c r="B529" s="6">
        <v>44942.846018055556</v>
      </c>
      <c r="C529" s="5" t="s">
        <v>13</v>
      </c>
      <c r="D529" s="15">
        <v>511673193834</v>
      </c>
      <c r="E529" s="8" t="s">
        <v>27</v>
      </c>
      <c r="H529" s="9">
        <v>178971.97</v>
      </c>
      <c r="I529" s="5" t="s">
        <v>28</v>
      </c>
      <c r="J529" s="5" t="s">
        <v>30</v>
      </c>
    </row>
    <row r="530" spans="1:10">
      <c r="A530" s="5" t="s">
        <v>299</v>
      </c>
      <c r="B530" s="6">
        <v>44942.846018055556</v>
      </c>
      <c r="C530" s="5" t="s">
        <v>13</v>
      </c>
      <c r="D530" s="15">
        <v>51217471672</v>
      </c>
      <c r="E530" s="8" t="s">
        <v>27</v>
      </c>
      <c r="H530" s="9">
        <v>4688</v>
      </c>
      <c r="I530" s="5" t="s">
        <v>28</v>
      </c>
      <c r="J530" s="5" t="s">
        <v>29</v>
      </c>
    </row>
    <row r="531" spans="1:10">
      <c r="A531" s="5" t="s">
        <v>299</v>
      </c>
      <c r="B531" s="6">
        <v>44942.846018055556</v>
      </c>
      <c r="C531" s="5" t="s">
        <v>13</v>
      </c>
      <c r="D531" s="7">
        <v>3090649825</v>
      </c>
      <c r="E531" s="5" t="s">
        <v>31</v>
      </c>
      <c r="H531" s="9">
        <v>243</v>
      </c>
      <c r="I531" s="5" t="s">
        <v>28</v>
      </c>
      <c r="J531" s="5" t="s">
        <v>30</v>
      </c>
    </row>
    <row r="532" spans="1:10">
      <c r="A532" s="5" t="s">
        <v>299</v>
      </c>
      <c r="B532" s="6">
        <v>44942.846018055556</v>
      </c>
      <c r="C532" s="5" t="s">
        <v>13</v>
      </c>
      <c r="D532" s="15">
        <v>30906498251</v>
      </c>
      <c r="E532" s="5" t="s">
        <v>31</v>
      </c>
      <c r="H532" s="9">
        <v>5591.93</v>
      </c>
      <c r="I532" s="5" t="s">
        <v>28</v>
      </c>
      <c r="J532" s="5" t="s">
        <v>30</v>
      </c>
    </row>
    <row r="533" spans="1:10">
      <c r="A533" s="5" t="s">
        <v>299</v>
      </c>
      <c r="B533" s="6">
        <v>44942.846018055556</v>
      </c>
      <c r="C533" s="5" t="s">
        <v>13</v>
      </c>
      <c r="D533" s="15">
        <v>30906498252</v>
      </c>
      <c r="E533" s="5" t="s">
        <v>31</v>
      </c>
      <c r="H533" s="9">
        <v>8591.07</v>
      </c>
      <c r="I533" s="5" t="s">
        <v>28</v>
      </c>
      <c r="J533" s="5" t="s">
        <v>30</v>
      </c>
    </row>
    <row r="534" spans="1:10">
      <c r="A534" s="5" t="s">
        <v>299</v>
      </c>
      <c r="B534" s="6">
        <v>44942.846018055556</v>
      </c>
      <c r="C534" s="5" t="s">
        <v>13</v>
      </c>
      <c r="D534" s="15">
        <v>45123247010</v>
      </c>
      <c r="E534" s="8" t="s">
        <v>27</v>
      </c>
      <c r="H534" s="9">
        <v>396</v>
      </c>
      <c r="I534" s="5" t="s">
        <v>28</v>
      </c>
      <c r="J534" s="5" t="s">
        <v>29</v>
      </c>
    </row>
    <row r="535" spans="1:10">
      <c r="A535" s="5" t="s">
        <v>299</v>
      </c>
      <c r="B535" s="6">
        <v>44942.846018055556</v>
      </c>
      <c r="C535" s="5" t="s">
        <v>13</v>
      </c>
      <c r="D535" s="15">
        <v>81790159336</v>
      </c>
      <c r="E535" s="8" t="s">
        <v>27</v>
      </c>
      <c r="H535" s="9">
        <v>708</v>
      </c>
      <c r="I535" s="5" t="s">
        <v>28</v>
      </c>
      <c r="J535" s="5" t="s">
        <v>32</v>
      </c>
    </row>
    <row r="536" spans="1:10">
      <c r="A536" s="5" t="s">
        <v>299</v>
      </c>
      <c r="B536" s="6">
        <v>44942.846018055556</v>
      </c>
      <c r="C536" s="5" t="s">
        <v>13</v>
      </c>
      <c r="D536" s="7">
        <v>238494</v>
      </c>
      <c r="E536" s="8" t="s">
        <v>27</v>
      </c>
      <c r="H536" s="9">
        <v>640.02</v>
      </c>
      <c r="I536" s="5" t="s">
        <v>28</v>
      </c>
      <c r="J536" s="5" t="s">
        <v>29</v>
      </c>
    </row>
    <row r="537" spans="1:10">
      <c r="A537" s="5" t="s">
        <v>299</v>
      </c>
      <c r="B537" s="6">
        <v>44942.846018055556</v>
      </c>
      <c r="C537" s="5" t="s">
        <v>13</v>
      </c>
      <c r="D537" s="7">
        <v>238495</v>
      </c>
      <c r="E537" s="8" t="s">
        <v>27</v>
      </c>
      <c r="H537" s="9">
        <v>10203.1</v>
      </c>
      <c r="I537" s="5" t="s">
        <v>28</v>
      </c>
      <c r="J537" s="5" t="s">
        <v>29</v>
      </c>
    </row>
    <row r="538" spans="1:10">
      <c r="A538" s="5" t="s">
        <v>299</v>
      </c>
      <c r="B538" s="6">
        <v>44942.846018055556</v>
      </c>
      <c r="C538" s="5" t="s">
        <v>13</v>
      </c>
      <c r="D538" s="15">
        <v>51167319457</v>
      </c>
      <c r="E538" s="8" t="s">
        <v>27</v>
      </c>
      <c r="H538" s="9">
        <v>8050.57</v>
      </c>
      <c r="I538" s="5" t="s">
        <v>28</v>
      </c>
      <c r="J538" s="5" t="s">
        <v>30</v>
      </c>
    </row>
    <row r="539" spans="1:10">
      <c r="A539" s="5" t="s">
        <v>299</v>
      </c>
      <c r="B539" s="6">
        <v>44942.846018055556</v>
      </c>
      <c r="C539" s="5" t="s">
        <v>13</v>
      </c>
      <c r="D539" s="7">
        <v>238505</v>
      </c>
      <c r="E539" s="8" t="s">
        <v>27</v>
      </c>
      <c r="H539" s="9">
        <v>23400</v>
      </c>
      <c r="I539" s="5" t="s">
        <v>28</v>
      </c>
      <c r="J539" s="5" t="s">
        <v>32</v>
      </c>
    </row>
    <row r="540" spans="1:10">
      <c r="A540" s="5" t="s">
        <v>299</v>
      </c>
      <c r="B540" s="6">
        <v>44942.846018055556</v>
      </c>
      <c r="C540" s="5" t="s">
        <v>13</v>
      </c>
      <c r="D540" s="7">
        <v>238506</v>
      </c>
      <c r="E540" s="8" t="s">
        <v>27</v>
      </c>
      <c r="H540" s="9">
        <v>0.7</v>
      </c>
      <c r="I540" s="5" t="s">
        <v>28</v>
      </c>
      <c r="J540" s="5" t="s">
        <v>32</v>
      </c>
    </row>
    <row r="541" spans="1:10">
      <c r="A541" s="5" t="s">
        <v>299</v>
      </c>
      <c r="B541" s="6">
        <v>44942.846018055556</v>
      </c>
      <c r="C541" s="5" t="s">
        <v>13</v>
      </c>
      <c r="D541" s="7">
        <v>238504</v>
      </c>
      <c r="E541" s="8" t="s">
        <v>203</v>
      </c>
      <c r="H541" s="9">
        <v>696</v>
      </c>
      <c r="I541" s="5" t="s">
        <v>28</v>
      </c>
      <c r="J541" s="5" t="s">
        <v>32</v>
      </c>
    </row>
    <row r="542" spans="1:10">
      <c r="A542" s="5" t="s">
        <v>299</v>
      </c>
      <c r="B542" s="6">
        <v>44942.846018055556</v>
      </c>
      <c r="C542" s="5" t="s">
        <v>13</v>
      </c>
      <c r="D542" s="15">
        <v>511673194571</v>
      </c>
      <c r="E542" s="8" t="s">
        <v>27</v>
      </c>
      <c r="H542" s="9">
        <v>16851.240000000002</v>
      </c>
      <c r="I542" s="5" t="s">
        <v>28</v>
      </c>
      <c r="J542" s="5" t="s">
        <v>30</v>
      </c>
    </row>
    <row r="543" spans="1:10">
      <c r="A543" s="5" t="s">
        <v>299</v>
      </c>
      <c r="B543" s="6">
        <v>44942.846018055556</v>
      </c>
      <c r="C543" s="5" t="s">
        <v>13</v>
      </c>
      <c r="D543" s="15">
        <v>511673194572</v>
      </c>
      <c r="E543" s="8" t="s">
        <v>27</v>
      </c>
      <c r="H543" s="9">
        <v>3638.3</v>
      </c>
      <c r="I543" s="5" t="s">
        <v>28</v>
      </c>
      <c r="J543" s="5" t="s">
        <v>30</v>
      </c>
    </row>
    <row r="544" spans="1:10">
      <c r="A544" s="5" t="s">
        <v>299</v>
      </c>
      <c r="B544" s="6">
        <v>44942.846018055556</v>
      </c>
      <c r="C544" s="5" t="s">
        <v>13</v>
      </c>
      <c r="D544" s="15">
        <v>511673194574</v>
      </c>
      <c r="E544" s="8" t="s">
        <v>27</v>
      </c>
      <c r="H544" s="9">
        <v>7369.02</v>
      </c>
      <c r="I544" s="5" t="s">
        <v>28</v>
      </c>
      <c r="J544" s="5" t="s">
        <v>30</v>
      </c>
    </row>
    <row r="545" spans="1:10">
      <c r="A545" s="5" t="s">
        <v>299</v>
      </c>
      <c r="B545" s="6">
        <v>44942.846018055556</v>
      </c>
      <c r="C545" s="5" t="s">
        <v>13</v>
      </c>
      <c r="D545" s="15">
        <v>511673194575</v>
      </c>
      <c r="E545" s="8" t="s">
        <v>27</v>
      </c>
      <c r="H545" s="9">
        <v>5716.56</v>
      </c>
      <c r="I545" s="5" t="s">
        <v>28</v>
      </c>
      <c r="J545" s="5" t="s">
        <v>30</v>
      </c>
    </row>
    <row r="546" spans="1:10">
      <c r="A546" s="5" t="s">
        <v>299</v>
      </c>
      <c r="B546" s="6">
        <v>44942.846018055556</v>
      </c>
      <c r="C546" s="5" t="s">
        <v>13</v>
      </c>
      <c r="D546" s="15">
        <v>511673194576</v>
      </c>
      <c r="E546" s="8" t="s">
        <v>27</v>
      </c>
      <c r="H546" s="9">
        <v>913.12</v>
      </c>
      <c r="I546" s="5" t="s">
        <v>28</v>
      </c>
      <c r="J546" s="5" t="s">
        <v>30</v>
      </c>
    </row>
    <row r="547" spans="1:10">
      <c r="A547" s="5" t="s">
        <v>299</v>
      </c>
      <c r="B547" s="6">
        <v>44942.846018055556</v>
      </c>
      <c r="C547" s="5" t="s">
        <v>13</v>
      </c>
      <c r="D547" s="15">
        <v>511673194577</v>
      </c>
      <c r="E547" s="8" t="s">
        <v>27</v>
      </c>
      <c r="H547" s="9">
        <v>7141.91</v>
      </c>
      <c r="I547" s="5" t="s">
        <v>28</v>
      </c>
      <c r="J547" s="5" t="s">
        <v>30</v>
      </c>
    </row>
    <row r="548" spans="1:10">
      <c r="A548" s="5" t="s">
        <v>299</v>
      </c>
      <c r="B548" s="6">
        <v>44942.846018055556</v>
      </c>
      <c r="C548" s="5" t="s">
        <v>13</v>
      </c>
      <c r="D548" s="7"/>
      <c r="E548" s="8"/>
      <c r="F548" s="9">
        <v>5637.4</v>
      </c>
      <c r="I548" s="10" t="s">
        <v>9</v>
      </c>
      <c r="J548" s="8" t="s">
        <v>14</v>
      </c>
    </row>
    <row r="549" spans="1:10">
      <c r="A549" s="5" t="s">
        <v>299</v>
      </c>
      <c r="B549" s="6">
        <v>44942.846018055556</v>
      </c>
      <c r="C549" s="5" t="s">
        <v>13</v>
      </c>
      <c r="D549" s="7"/>
      <c r="E549" s="8"/>
      <c r="F549" s="9">
        <v>646</v>
      </c>
      <c r="I549" s="10" t="s">
        <v>9</v>
      </c>
      <c r="J549" s="5" t="s">
        <v>15</v>
      </c>
    </row>
    <row r="550" spans="1:10">
      <c r="A550" s="5" t="s">
        <v>299</v>
      </c>
      <c r="B550" s="6">
        <v>44942.846018055556</v>
      </c>
      <c r="C550" s="5" t="s">
        <v>13</v>
      </c>
      <c r="D550" s="7"/>
      <c r="E550" s="8"/>
      <c r="F550" s="9">
        <v>2079.6999999999998</v>
      </c>
      <c r="I550" s="10" t="s">
        <v>9</v>
      </c>
      <c r="J550" s="8" t="s">
        <v>176</v>
      </c>
    </row>
    <row r="551" spans="1:10">
      <c r="A551" s="5" t="s">
        <v>299</v>
      </c>
      <c r="B551" s="6">
        <v>44942.846018055556</v>
      </c>
      <c r="C551" s="5" t="s">
        <v>13</v>
      </c>
      <c r="D551" s="7"/>
      <c r="E551" s="8"/>
      <c r="F551" s="9">
        <v>5632.7</v>
      </c>
      <c r="I551" s="10" t="s">
        <v>9</v>
      </c>
      <c r="J551" s="5" t="s">
        <v>16</v>
      </c>
    </row>
    <row r="552" spans="1:10">
      <c r="A552" s="5" t="s">
        <v>299</v>
      </c>
      <c r="B552" s="6">
        <v>44942.846018055556</v>
      </c>
      <c r="C552" s="5" t="s">
        <v>13</v>
      </c>
      <c r="D552" s="7"/>
      <c r="E552" s="8"/>
      <c r="F552" s="9">
        <v>8621.7999999999993</v>
      </c>
      <c r="I552" s="10" t="s">
        <v>9</v>
      </c>
      <c r="J552" s="5" t="s">
        <v>17</v>
      </c>
    </row>
    <row r="553" spans="1:10">
      <c r="A553" s="5" t="s">
        <v>299</v>
      </c>
      <c r="B553" s="6">
        <v>44942.846018055556</v>
      </c>
      <c r="C553" s="5" t="s">
        <v>13</v>
      </c>
      <c r="D553" s="7"/>
      <c r="E553" s="8"/>
      <c r="F553" s="9">
        <v>5199.8999999999996</v>
      </c>
      <c r="I553" s="10" t="s">
        <v>9</v>
      </c>
      <c r="J553" s="5" t="s">
        <v>19</v>
      </c>
    </row>
    <row r="554" spans="1:10">
      <c r="A554" s="5" t="s">
        <v>299</v>
      </c>
      <c r="B554" s="6">
        <v>44942.846018055556</v>
      </c>
      <c r="C554" s="5" t="s">
        <v>13</v>
      </c>
      <c r="D554" s="7"/>
      <c r="E554" s="8"/>
      <c r="F554" s="9">
        <v>3973.7</v>
      </c>
      <c r="I554" s="10" t="s">
        <v>9</v>
      </c>
      <c r="J554" s="5" t="s">
        <v>20</v>
      </c>
    </row>
    <row r="555" spans="1:10">
      <c r="A555" s="5" t="s">
        <v>299</v>
      </c>
      <c r="B555" s="6">
        <v>44942.846018055556</v>
      </c>
      <c r="C555" s="5" t="s">
        <v>13</v>
      </c>
      <c r="D555" s="7"/>
      <c r="E555" s="8"/>
      <c r="F555" s="9">
        <v>8921.7000000000007</v>
      </c>
      <c r="I555" s="10" t="s">
        <v>9</v>
      </c>
      <c r="J555" s="5" t="s">
        <v>21</v>
      </c>
    </row>
    <row r="556" spans="1:10">
      <c r="A556" s="5" t="s">
        <v>299</v>
      </c>
      <c r="B556" s="6">
        <v>44942.846018055556</v>
      </c>
      <c r="C556" s="5" t="s">
        <v>13</v>
      </c>
      <c r="D556" s="7"/>
      <c r="E556" s="8"/>
      <c r="F556" s="9">
        <v>3579.9</v>
      </c>
      <c r="I556" s="10" t="s">
        <v>9</v>
      </c>
      <c r="J556" s="8" t="s">
        <v>178</v>
      </c>
    </row>
    <row r="557" spans="1:10">
      <c r="A557" s="5" t="s">
        <v>299</v>
      </c>
      <c r="B557" s="6">
        <v>44942.846018055556</v>
      </c>
      <c r="C557" s="5" t="s">
        <v>13</v>
      </c>
      <c r="D557" s="7"/>
      <c r="E557" s="8"/>
      <c r="F557" s="9">
        <v>4769.7</v>
      </c>
      <c r="I557" s="10" t="s">
        <v>9</v>
      </c>
      <c r="J557" s="8" t="s">
        <v>179</v>
      </c>
    </row>
    <row r="558" spans="1:10">
      <c r="A558" s="5" t="s">
        <v>299</v>
      </c>
      <c r="B558" s="6">
        <v>44942.846018055556</v>
      </c>
      <c r="C558" s="5" t="s">
        <v>13</v>
      </c>
      <c r="D558" s="7"/>
      <c r="E558" s="8"/>
      <c r="F558" s="9">
        <v>6866.5</v>
      </c>
      <c r="I558" s="10" t="s">
        <v>9</v>
      </c>
      <c r="J558" s="8" t="s">
        <v>180</v>
      </c>
    </row>
    <row r="559" spans="1:10">
      <c r="A559" s="5" t="s">
        <v>299</v>
      </c>
      <c r="B559" s="6">
        <v>44942.846018055556</v>
      </c>
      <c r="C559" s="5" t="s">
        <v>13</v>
      </c>
      <c r="D559" s="7"/>
      <c r="E559" s="8"/>
      <c r="F559" s="9">
        <v>5711</v>
      </c>
      <c r="I559" s="10" t="s">
        <v>9</v>
      </c>
      <c r="J559" s="8" t="s">
        <v>181</v>
      </c>
    </row>
    <row r="560" spans="1:10">
      <c r="A560" s="5" t="s">
        <v>299</v>
      </c>
      <c r="B560" s="6">
        <v>44942.846018055556</v>
      </c>
      <c r="C560" s="5" t="s">
        <v>13</v>
      </c>
      <c r="D560" s="7"/>
      <c r="E560" s="8"/>
      <c r="F560" s="9">
        <v>8867.2999999999993</v>
      </c>
      <c r="I560" s="10" t="s">
        <v>9</v>
      </c>
      <c r="J560" s="8" t="s">
        <v>182</v>
      </c>
    </row>
    <row r="561" spans="1:10">
      <c r="A561" s="11" t="s">
        <v>22</v>
      </c>
      <c r="B561" s="3"/>
      <c r="C561" s="3"/>
      <c r="D561" s="7"/>
      <c r="E561" s="8"/>
      <c r="F561" s="31">
        <f>SUM(F522:G560)</f>
        <v>70507.3</v>
      </c>
      <c r="H561" s="9"/>
      <c r="I561" s="10"/>
      <c r="J561" s="5"/>
    </row>
    <row r="562" spans="1:10" ht="15.75">
      <c r="A562" s="13" t="s">
        <v>23</v>
      </c>
      <c r="B562" s="13" t="s">
        <v>24</v>
      </c>
      <c r="C562" s="13" t="s">
        <v>25</v>
      </c>
      <c r="D562" s="14">
        <v>112610017</v>
      </c>
      <c r="E562" s="8"/>
      <c r="H562" s="9"/>
      <c r="I562" s="10"/>
      <c r="J562" s="5"/>
    </row>
    <row r="563" spans="1:10">
      <c r="A563" s="5"/>
      <c r="B563" s="6"/>
      <c r="C563" s="5"/>
      <c r="D563" s="7"/>
      <c r="E563" s="8"/>
      <c r="H563" s="9"/>
      <c r="I563" s="10"/>
      <c r="J563" s="5"/>
    </row>
    <row r="565" spans="1:10">
      <c r="A565" s="1" t="s">
        <v>0</v>
      </c>
      <c r="B565" s="2"/>
      <c r="C565" s="2"/>
      <c r="D565" s="2"/>
      <c r="E565" s="2"/>
      <c r="F565" s="2"/>
      <c r="G565" s="2"/>
      <c r="H565" s="2"/>
      <c r="I565" s="2"/>
      <c r="J565" s="2"/>
    </row>
    <row r="566" spans="1:10">
      <c r="A566" s="3" t="s">
        <v>314</v>
      </c>
      <c r="B566" s="2"/>
      <c r="C566" s="2"/>
      <c r="D566" s="2"/>
      <c r="E566" s="2"/>
      <c r="F566" s="2"/>
      <c r="G566" s="2"/>
      <c r="H566" s="2"/>
      <c r="I566" s="2"/>
      <c r="J566" s="2"/>
    </row>
    <row r="567" spans="1:10">
      <c r="A567" s="69" t="s">
        <v>0</v>
      </c>
      <c r="B567" s="69" t="s">
        <v>2</v>
      </c>
      <c r="C567" s="69" t="s">
        <v>3</v>
      </c>
      <c r="D567" s="69" t="s">
        <v>4</v>
      </c>
      <c r="E567" s="69" t="s">
        <v>5</v>
      </c>
      <c r="F567" s="71" t="s">
        <v>6</v>
      </c>
      <c r="G567" s="72"/>
      <c r="H567" s="73"/>
      <c r="I567" s="69" t="s">
        <v>7</v>
      </c>
      <c r="J567" s="69" t="s">
        <v>8</v>
      </c>
    </row>
    <row r="568" spans="1:10">
      <c r="A568" s="70"/>
      <c r="B568" s="70"/>
      <c r="C568" s="70"/>
      <c r="D568" s="70"/>
      <c r="E568" s="70"/>
      <c r="F568" s="4" t="s">
        <v>9</v>
      </c>
      <c r="G568" s="4" t="s">
        <v>10</v>
      </c>
      <c r="H568" s="4" t="s">
        <v>11</v>
      </c>
      <c r="I568" s="70"/>
      <c r="J568" s="70"/>
    </row>
    <row r="569" spans="1:10">
      <c r="A569" s="5" t="s">
        <v>313</v>
      </c>
      <c r="B569" s="6">
        <v>44943.410923252311</v>
      </c>
      <c r="C569" s="5" t="s">
        <v>13</v>
      </c>
      <c r="D569" s="10"/>
      <c r="E569" s="8"/>
      <c r="F569" s="9">
        <v>5714.3</v>
      </c>
      <c r="I569" s="10" t="s">
        <v>9</v>
      </c>
      <c r="J569" s="5" t="s">
        <v>175</v>
      </c>
    </row>
    <row r="570" spans="1:10">
      <c r="A570" s="5" t="s">
        <v>313</v>
      </c>
      <c r="B570" s="6">
        <v>44943.410923252311</v>
      </c>
      <c r="C570" s="5" t="s">
        <v>13</v>
      </c>
      <c r="D570" s="10"/>
      <c r="E570" s="8"/>
      <c r="F570" s="9">
        <v>11513.5</v>
      </c>
      <c r="I570" s="10" t="s">
        <v>9</v>
      </c>
      <c r="J570" s="5" t="s">
        <v>18</v>
      </c>
    </row>
    <row r="571" spans="1:10">
      <c r="A571" s="11" t="s">
        <v>22</v>
      </c>
      <c r="B571" s="3"/>
      <c r="C571" s="3"/>
      <c r="D571" s="7"/>
      <c r="E571" s="8"/>
      <c r="F571" s="31">
        <f>SUM(F569:G570)</f>
        <v>17227.8</v>
      </c>
      <c r="G571" s="9"/>
      <c r="I571" s="10"/>
      <c r="J571" s="5"/>
    </row>
    <row r="572" spans="1:10" ht="15.75">
      <c r="A572" s="13" t="s">
        <v>23</v>
      </c>
      <c r="B572" s="13" t="s">
        <v>24</v>
      </c>
      <c r="C572" s="13" t="s">
        <v>25</v>
      </c>
      <c r="D572" s="14">
        <v>112610020</v>
      </c>
      <c r="E572" s="8"/>
      <c r="G572" s="9"/>
      <c r="I572" s="10"/>
      <c r="J572" s="5"/>
    </row>
    <row r="573" spans="1:10">
      <c r="A573" s="5"/>
      <c r="B573" s="6"/>
      <c r="C573" s="5"/>
      <c r="D573" s="7"/>
      <c r="E573" s="8"/>
      <c r="G573" s="9"/>
      <c r="I573" s="10"/>
      <c r="J573" s="5"/>
    </row>
    <row r="574" spans="1:10">
      <c r="A574" s="5"/>
      <c r="B574" s="6"/>
      <c r="C574" s="5"/>
      <c r="D574" s="7"/>
      <c r="E574" s="8"/>
      <c r="G574" s="9"/>
      <c r="I574" s="10"/>
      <c r="J574" s="5"/>
    </row>
    <row r="575" spans="1:10">
      <c r="A575" s="5" t="s">
        <v>312</v>
      </c>
      <c r="B575" s="6">
        <v>44943.71576673611</v>
      </c>
      <c r="C575" s="5" t="s">
        <v>13</v>
      </c>
      <c r="D575" s="15">
        <v>451331090661</v>
      </c>
      <c r="E575" s="5" t="s">
        <v>74</v>
      </c>
      <c r="H575" s="9">
        <v>611.07000000000005</v>
      </c>
      <c r="I575" s="5" t="s">
        <v>28</v>
      </c>
      <c r="J575" s="5" t="s">
        <v>29</v>
      </c>
    </row>
    <row r="576" spans="1:10">
      <c r="A576" s="5" t="s">
        <v>312</v>
      </c>
      <c r="B576" s="6">
        <v>44943.71576673611</v>
      </c>
      <c r="C576" s="5" t="s">
        <v>13</v>
      </c>
      <c r="D576" s="15">
        <v>45133109066</v>
      </c>
      <c r="E576" s="5" t="s">
        <v>74</v>
      </c>
      <c r="H576" s="9">
        <v>714.23</v>
      </c>
      <c r="I576" s="5" t="s">
        <v>28</v>
      </c>
      <c r="J576" s="5" t="s">
        <v>29</v>
      </c>
    </row>
    <row r="577" spans="1:10">
      <c r="A577" s="5" t="s">
        <v>312</v>
      </c>
      <c r="B577" s="6">
        <v>44943.71576673611</v>
      </c>
      <c r="C577" s="5" t="s">
        <v>13</v>
      </c>
      <c r="D577" s="15">
        <v>45123246710</v>
      </c>
      <c r="E577" s="5" t="s">
        <v>74</v>
      </c>
      <c r="H577" s="9">
        <v>897.46</v>
      </c>
      <c r="I577" s="5" t="s">
        <v>28</v>
      </c>
      <c r="J577" s="5" t="s">
        <v>30</v>
      </c>
    </row>
    <row r="578" spans="1:10">
      <c r="A578" s="5" t="s">
        <v>312</v>
      </c>
      <c r="B578" s="6">
        <v>44943.71576673611</v>
      </c>
      <c r="C578" s="5" t="s">
        <v>13</v>
      </c>
      <c r="D578" s="15">
        <v>451232467101</v>
      </c>
      <c r="E578" s="5" t="s">
        <v>74</v>
      </c>
      <c r="H578" s="9">
        <v>926.54</v>
      </c>
      <c r="I578" s="5" t="s">
        <v>28</v>
      </c>
      <c r="J578" s="5" t="s">
        <v>30</v>
      </c>
    </row>
    <row r="579" spans="1:10">
      <c r="A579" s="5" t="s">
        <v>312</v>
      </c>
      <c r="B579" s="6">
        <v>44943.71576673611</v>
      </c>
      <c r="C579" s="5" t="s">
        <v>13</v>
      </c>
      <c r="D579" s="15">
        <v>45113267053</v>
      </c>
      <c r="E579" s="8" t="s">
        <v>27</v>
      </c>
      <c r="H579" s="9">
        <v>1999.93</v>
      </c>
      <c r="I579" s="5" t="s">
        <v>28</v>
      </c>
      <c r="J579" s="5" t="s">
        <v>29</v>
      </c>
    </row>
    <row r="580" spans="1:10">
      <c r="A580" s="5" t="s">
        <v>312</v>
      </c>
      <c r="B580" s="6">
        <v>44943.71576673611</v>
      </c>
      <c r="C580" s="5" t="s">
        <v>13</v>
      </c>
      <c r="D580" s="15">
        <v>89940717396</v>
      </c>
      <c r="E580" s="8" t="s">
        <v>27</v>
      </c>
      <c r="H580" s="9">
        <v>707.56</v>
      </c>
      <c r="I580" s="5" t="s">
        <v>28</v>
      </c>
      <c r="J580" s="5" t="s">
        <v>30</v>
      </c>
    </row>
    <row r="581" spans="1:10">
      <c r="A581" s="5" t="s">
        <v>312</v>
      </c>
      <c r="B581" s="6">
        <v>44943.71576673611</v>
      </c>
      <c r="C581" s="5" t="s">
        <v>13</v>
      </c>
      <c r="D581" s="15">
        <v>89940717397</v>
      </c>
      <c r="E581" s="8" t="s">
        <v>27</v>
      </c>
      <c r="H581" s="9">
        <v>876.9</v>
      </c>
      <c r="I581" s="5" t="s">
        <v>28</v>
      </c>
      <c r="J581" s="5" t="s">
        <v>30</v>
      </c>
    </row>
    <row r="582" spans="1:10">
      <c r="A582" s="5" t="s">
        <v>312</v>
      </c>
      <c r="B582" s="6">
        <v>44943.71576673611</v>
      </c>
      <c r="C582" s="5" t="s">
        <v>13</v>
      </c>
      <c r="D582" s="15">
        <v>45143481439</v>
      </c>
      <c r="E582" s="8" t="s">
        <v>27</v>
      </c>
      <c r="H582" s="9">
        <v>27.6</v>
      </c>
      <c r="I582" s="5" t="s">
        <v>28</v>
      </c>
      <c r="J582" s="5" t="s">
        <v>30</v>
      </c>
    </row>
    <row r="583" spans="1:10">
      <c r="A583" s="5" t="s">
        <v>312</v>
      </c>
      <c r="B583" s="6">
        <v>44943.71576673611</v>
      </c>
      <c r="C583" s="5" t="s">
        <v>13</v>
      </c>
      <c r="D583" s="15">
        <v>51517386091</v>
      </c>
      <c r="E583" s="8" t="s">
        <v>27</v>
      </c>
      <c r="H583" s="9">
        <v>464.4</v>
      </c>
      <c r="I583" s="5" t="s">
        <v>28</v>
      </c>
      <c r="J583" s="5" t="s">
        <v>32</v>
      </c>
    </row>
    <row r="584" spans="1:10">
      <c r="A584" s="5" t="s">
        <v>312</v>
      </c>
      <c r="B584" s="6">
        <v>44943.71576673611</v>
      </c>
      <c r="C584" s="5" t="s">
        <v>13</v>
      </c>
      <c r="D584" s="7">
        <v>139271</v>
      </c>
      <c r="E584" s="8" t="s">
        <v>27</v>
      </c>
      <c r="H584" s="9">
        <v>28633.8</v>
      </c>
      <c r="I584" s="5" t="s">
        <v>28</v>
      </c>
      <c r="J584" s="5" t="s">
        <v>32</v>
      </c>
    </row>
    <row r="585" spans="1:10">
      <c r="A585" s="5" t="s">
        <v>312</v>
      </c>
      <c r="B585" s="6">
        <v>44943.71576673611</v>
      </c>
      <c r="C585" s="5" t="s">
        <v>13</v>
      </c>
      <c r="D585" s="15">
        <v>45173177913</v>
      </c>
      <c r="E585" s="8" t="s">
        <v>27</v>
      </c>
      <c r="H585" s="9">
        <v>1072</v>
      </c>
      <c r="I585" s="5" t="s">
        <v>28</v>
      </c>
      <c r="J585" s="5" t="s">
        <v>30</v>
      </c>
    </row>
    <row r="586" spans="1:10">
      <c r="A586" s="5" t="s">
        <v>312</v>
      </c>
      <c r="B586" s="6">
        <v>44943.71576673611</v>
      </c>
      <c r="C586" s="5" t="s">
        <v>13</v>
      </c>
      <c r="D586" s="7">
        <v>139275</v>
      </c>
      <c r="E586" s="8" t="s">
        <v>27</v>
      </c>
      <c r="H586" s="9">
        <v>14125.6</v>
      </c>
      <c r="I586" s="5" t="s">
        <v>28</v>
      </c>
      <c r="J586" s="5" t="s">
        <v>29</v>
      </c>
    </row>
    <row r="587" spans="1:10">
      <c r="A587" s="5" t="s">
        <v>312</v>
      </c>
      <c r="B587" s="6">
        <v>44943.71576673611</v>
      </c>
      <c r="C587" s="5" t="s">
        <v>13</v>
      </c>
      <c r="D587" s="7"/>
      <c r="E587" s="8"/>
      <c r="F587" s="9">
        <v>6418.7</v>
      </c>
      <c r="I587" s="10" t="s">
        <v>9</v>
      </c>
      <c r="J587" s="8" t="s">
        <v>14</v>
      </c>
    </row>
    <row r="588" spans="1:10">
      <c r="A588" s="5" t="s">
        <v>312</v>
      </c>
      <c r="B588" s="6">
        <v>44943.71576673611</v>
      </c>
      <c r="C588" s="5" t="s">
        <v>13</v>
      </c>
      <c r="D588" s="7"/>
      <c r="E588" s="8"/>
      <c r="F588" s="9">
        <v>5695.5</v>
      </c>
      <c r="I588" s="10" t="s">
        <v>9</v>
      </c>
      <c r="J588" s="5" t="s">
        <v>175</v>
      </c>
    </row>
    <row r="589" spans="1:10">
      <c r="A589" s="5" t="s">
        <v>312</v>
      </c>
      <c r="B589" s="6">
        <v>44943.71576673611</v>
      </c>
      <c r="C589" s="5" t="s">
        <v>13</v>
      </c>
      <c r="D589" s="7"/>
      <c r="E589" s="8"/>
      <c r="F589" s="9">
        <v>9928.6</v>
      </c>
      <c r="I589" s="10" t="s">
        <v>9</v>
      </c>
      <c r="J589" s="8" t="s">
        <v>176</v>
      </c>
    </row>
    <row r="590" spans="1:10">
      <c r="A590" s="5" t="s">
        <v>312</v>
      </c>
      <c r="B590" s="6">
        <v>44943.71576673611</v>
      </c>
      <c r="C590" s="5" t="s">
        <v>13</v>
      </c>
      <c r="D590" s="7"/>
      <c r="E590" s="8"/>
      <c r="F590" s="9">
        <v>9689.2999999999993</v>
      </c>
      <c r="I590" s="10" t="s">
        <v>9</v>
      </c>
      <c r="J590" s="5" t="s">
        <v>17</v>
      </c>
    </row>
    <row r="591" spans="1:10">
      <c r="A591" s="5" t="s">
        <v>312</v>
      </c>
      <c r="B591" s="6">
        <v>44943.71576673611</v>
      </c>
      <c r="C591" s="5" t="s">
        <v>13</v>
      </c>
      <c r="D591" s="7"/>
      <c r="E591" s="8"/>
      <c r="F591" s="9">
        <v>10728.1</v>
      </c>
      <c r="I591" s="10" t="s">
        <v>9</v>
      </c>
      <c r="J591" s="5" t="s">
        <v>21</v>
      </c>
    </row>
    <row r="592" spans="1:10">
      <c r="A592" s="5" t="s">
        <v>312</v>
      </c>
      <c r="B592" s="6">
        <v>44943.71576673611</v>
      </c>
      <c r="C592" s="5" t="s">
        <v>13</v>
      </c>
      <c r="D592" s="7"/>
      <c r="E592" s="8"/>
      <c r="F592" s="9">
        <v>5785.7</v>
      </c>
      <c r="I592" s="10" t="s">
        <v>9</v>
      </c>
      <c r="J592" s="8" t="s">
        <v>178</v>
      </c>
    </row>
    <row r="593" spans="1:10">
      <c r="A593" s="5" t="s">
        <v>312</v>
      </c>
      <c r="B593" s="6">
        <v>44943.71576673611</v>
      </c>
      <c r="C593" s="5" t="s">
        <v>13</v>
      </c>
      <c r="D593" s="7"/>
      <c r="E593" s="8"/>
      <c r="F593" s="9">
        <v>6977.7</v>
      </c>
      <c r="I593" s="10" t="s">
        <v>9</v>
      </c>
      <c r="J593" s="8" t="s">
        <v>182</v>
      </c>
    </row>
    <row r="594" spans="1:10">
      <c r="A594" s="11" t="s">
        <v>22</v>
      </c>
      <c r="B594" s="3"/>
      <c r="C594" s="3"/>
      <c r="D594" s="7"/>
      <c r="E594" s="8"/>
      <c r="F594" s="31">
        <f>SUM(F575:G593)</f>
        <v>55223.6</v>
      </c>
      <c r="G594" s="9"/>
      <c r="I594" s="10"/>
      <c r="J594" s="5"/>
    </row>
    <row r="595" spans="1:10" ht="15.75">
      <c r="A595" s="13" t="s">
        <v>23</v>
      </c>
      <c r="B595" s="13" t="s">
        <v>24</v>
      </c>
      <c r="C595" s="13" t="s">
        <v>25</v>
      </c>
      <c r="D595" s="14">
        <v>112614695</v>
      </c>
      <c r="E595" s="8"/>
      <c r="G595" s="9"/>
      <c r="I595" s="10"/>
      <c r="J595" s="5"/>
    </row>
    <row r="596" spans="1:10">
      <c r="A596" s="5"/>
      <c r="B596" s="6"/>
      <c r="C596" s="5"/>
      <c r="D596" s="7"/>
      <c r="E596" s="8"/>
      <c r="G596" s="9"/>
      <c r="I596" s="10"/>
      <c r="J596" s="5"/>
    </row>
    <row r="597" spans="1:10">
      <c r="A597" s="5"/>
      <c r="B597" s="6"/>
      <c r="C597" s="5"/>
      <c r="D597" s="7"/>
      <c r="E597" s="8"/>
      <c r="G597" s="9"/>
      <c r="I597" s="10"/>
      <c r="J597" s="5"/>
    </row>
    <row r="598" spans="1:10">
      <c r="A598" s="5" t="s">
        <v>310</v>
      </c>
      <c r="B598" s="6">
        <v>44943.750172071763</v>
      </c>
      <c r="C598" s="5" t="s">
        <v>13</v>
      </c>
      <c r="D598" s="15">
        <v>14544651880</v>
      </c>
      <c r="E598" s="5" t="s">
        <v>311</v>
      </c>
      <c r="H598" s="9">
        <v>427.76</v>
      </c>
      <c r="I598" s="5" t="s">
        <v>28</v>
      </c>
      <c r="J598" s="5" t="s">
        <v>30</v>
      </c>
    </row>
    <row r="599" spans="1:10">
      <c r="A599" s="5" t="s">
        <v>310</v>
      </c>
      <c r="B599" s="6">
        <v>44943.750172071763</v>
      </c>
      <c r="C599" s="5" t="s">
        <v>13</v>
      </c>
      <c r="D599" s="15">
        <v>51217472450</v>
      </c>
      <c r="E599" s="8" t="s">
        <v>27</v>
      </c>
      <c r="H599" s="9">
        <v>10145.94</v>
      </c>
      <c r="I599" s="5" t="s">
        <v>28</v>
      </c>
      <c r="J599" s="5" t="s">
        <v>30</v>
      </c>
    </row>
    <row r="600" spans="1:10">
      <c r="A600" s="5" t="s">
        <v>310</v>
      </c>
      <c r="B600" s="6">
        <v>44943.750172071763</v>
      </c>
      <c r="C600" s="5" t="s">
        <v>13</v>
      </c>
      <c r="D600" s="15">
        <v>45163204551</v>
      </c>
      <c r="E600" s="8" t="s">
        <v>27</v>
      </c>
      <c r="H600" s="9">
        <v>3078</v>
      </c>
      <c r="I600" s="5" t="s">
        <v>28</v>
      </c>
      <c r="J600" s="5" t="s">
        <v>30</v>
      </c>
    </row>
    <row r="601" spans="1:10">
      <c r="A601" s="11" t="s">
        <v>22</v>
      </c>
      <c r="B601" s="3"/>
      <c r="C601" s="3"/>
      <c r="D601" s="7"/>
      <c r="E601" s="8"/>
      <c r="G601" s="9"/>
      <c r="I601" s="10"/>
      <c r="J601" s="5"/>
    </row>
    <row r="602" spans="1:10">
      <c r="A602" s="13" t="s">
        <v>23</v>
      </c>
      <c r="B602" s="13" t="s">
        <v>24</v>
      </c>
      <c r="C602" s="13" t="s">
        <v>25</v>
      </c>
      <c r="D602" s="7"/>
      <c r="E602" s="8"/>
      <c r="G602" s="9"/>
      <c r="I602" s="10"/>
      <c r="J602" s="5"/>
    </row>
    <row r="603" spans="1:10">
      <c r="A603" s="34" t="s">
        <v>320</v>
      </c>
      <c r="B603" s="35"/>
      <c r="C603" s="5"/>
      <c r="D603" s="7"/>
      <c r="E603" s="8"/>
      <c r="G603" s="9"/>
      <c r="I603" s="10"/>
      <c r="J603" s="5"/>
    </row>
    <row r="605" spans="1:10">
      <c r="A605" s="1" t="s">
        <v>0</v>
      </c>
      <c r="B605" s="2"/>
      <c r="C605" s="2"/>
      <c r="D605" s="2"/>
      <c r="E605" s="2"/>
      <c r="F605" s="2"/>
      <c r="G605" s="2"/>
      <c r="H605" s="2"/>
      <c r="I605" s="2"/>
      <c r="J605" s="2"/>
    </row>
    <row r="606" spans="1:10">
      <c r="A606" s="3" t="s">
        <v>324</v>
      </c>
      <c r="B606" s="2"/>
      <c r="C606" s="2"/>
      <c r="D606" s="2"/>
      <c r="E606" s="2"/>
      <c r="F606" s="2"/>
      <c r="G606" s="2"/>
      <c r="H606" s="2"/>
      <c r="I606" s="2"/>
      <c r="J606" s="2"/>
    </row>
    <row r="607" spans="1:10">
      <c r="A607" s="69" t="s">
        <v>0</v>
      </c>
      <c r="B607" s="69" t="s">
        <v>2</v>
      </c>
      <c r="C607" s="69" t="s">
        <v>3</v>
      </c>
      <c r="D607" s="69" t="s">
        <v>4</v>
      </c>
      <c r="E607" s="69" t="s">
        <v>5</v>
      </c>
      <c r="F607" s="71" t="s">
        <v>6</v>
      </c>
      <c r="G607" s="72"/>
      <c r="H607" s="73"/>
      <c r="I607" s="69" t="s">
        <v>7</v>
      </c>
      <c r="J607" s="69" t="s">
        <v>8</v>
      </c>
    </row>
    <row r="608" spans="1:10">
      <c r="A608" s="70"/>
      <c r="B608" s="70"/>
      <c r="C608" s="70"/>
      <c r="D608" s="70"/>
      <c r="E608" s="70"/>
      <c r="F608" s="4" t="s">
        <v>9</v>
      </c>
      <c r="G608" s="4" t="s">
        <v>10</v>
      </c>
      <c r="H608" s="4" t="s">
        <v>11</v>
      </c>
      <c r="I608" s="70"/>
      <c r="J608" s="70"/>
    </row>
    <row r="609" spans="1:10">
      <c r="A609" s="5" t="s">
        <v>323</v>
      </c>
      <c r="B609" s="6">
        <v>44944.497360428242</v>
      </c>
      <c r="C609" s="5" t="s">
        <v>13</v>
      </c>
      <c r="D609" s="10"/>
      <c r="E609" s="8"/>
      <c r="F609" s="9">
        <v>11960.9</v>
      </c>
      <c r="I609" s="10" t="s">
        <v>9</v>
      </c>
      <c r="J609" s="5" t="s">
        <v>15</v>
      </c>
    </row>
    <row r="610" spans="1:10">
      <c r="A610" s="5" t="s">
        <v>323</v>
      </c>
      <c r="B610" s="6">
        <v>44944.497360428242</v>
      </c>
      <c r="C610" s="5" t="s">
        <v>13</v>
      </c>
      <c r="D610" s="10"/>
      <c r="E610" s="8"/>
      <c r="F610" s="9">
        <v>15470.6</v>
      </c>
      <c r="I610" s="10" t="s">
        <v>9</v>
      </c>
      <c r="J610" s="5" t="s">
        <v>16</v>
      </c>
    </row>
    <row r="611" spans="1:10">
      <c r="A611" s="5" t="s">
        <v>323</v>
      </c>
      <c r="B611" s="6">
        <v>44944.497360428242</v>
      </c>
      <c r="C611" s="5" t="s">
        <v>13</v>
      </c>
      <c r="D611" s="10"/>
      <c r="E611" s="8"/>
      <c r="F611" s="9">
        <v>8967</v>
      </c>
      <c r="I611" s="10" t="s">
        <v>9</v>
      </c>
      <c r="J611" s="5" t="s">
        <v>18</v>
      </c>
    </row>
    <row r="612" spans="1:10">
      <c r="A612" s="5" t="s">
        <v>323</v>
      </c>
      <c r="B612" s="6">
        <v>44944.497360428242</v>
      </c>
      <c r="C612" s="5" t="s">
        <v>13</v>
      </c>
      <c r="D612" s="10"/>
      <c r="E612" s="8"/>
      <c r="F612" s="9">
        <v>22870.7</v>
      </c>
      <c r="I612" s="10" t="s">
        <v>9</v>
      </c>
      <c r="J612" s="5" t="s">
        <v>19</v>
      </c>
    </row>
    <row r="613" spans="1:10">
      <c r="A613" s="5" t="s">
        <v>323</v>
      </c>
      <c r="B613" s="6">
        <v>44944.497360428242</v>
      </c>
      <c r="C613" s="5" t="s">
        <v>13</v>
      </c>
      <c r="D613" s="10"/>
      <c r="E613" s="8"/>
      <c r="F613" s="9">
        <v>12549.6</v>
      </c>
      <c r="I613" s="10" t="s">
        <v>9</v>
      </c>
      <c r="J613" s="5" t="s">
        <v>20</v>
      </c>
    </row>
    <row r="614" spans="1:10">
      <c r="A614" s="5" t="s">
        <v>323</v>
      </c>
      <c r="B614" s="6">
        <v>44944.497360428242</v>
      </c>
      <c r="C614" s="5" t="s">
        <v>13</v>
      </c>
      <c r="D614" s="10"/>
      <c r="E614" s="8"/>
      <c r="F614" s="9">
        <v>9118.6</v>
      </c>
      <c r="I614" s="10" t="s">
        <v>9</v>
      </c>
      <c r="J614" s="8" t="s">
        <v>179</v>
      </c>
    </row>
    <row r="615" spans="1:10">
      <c r="A615" s="5" t="s">
        <v>323</v>
      </c>
      <c r="B615" s="6">
        <v>44944.497360428242</v>
      </c>
      <c r="C615" s="5" t="s">
        <v>13</v>
      </c>
      <c r="D615" s="10"/>
      <c r="E615" s="8"/>
      <c r="F615" s="9">
        <v>7478.1</v>
      </c>
      <c r="I615" s="10" t="s">
        <v>9</v>
      </c>
      <c r="J615" s="8" t="s">
        <v>180</v>
      </c>
    </row>
    <row r="616" spans="1:10">
      <c r="A616" s="5" t="s">
        <v>323</v>
      </c>
      <c r="B616" s="6">
        <v>44944.497360428242</v>
      </c>
      <c r="C616" s="5" t="s">
        <v>13</v>
      </c>
      <c r="D616" s="10"/>
      <c r="E616" s="8"/>
      <c r="F616" s="9">
        <v>9178</v>
      </c>
      <c r="I616" s="10" t="s">
        <v>9</v>
      </c>
      <c r="J616" s="8" t="s">
        <v>181</v>
      </c>
    </row>
    <row r="617" spans="1:10">
      <c r="A617" s="5" t="s">
        <v>323</v>
      </c>
      <c r="B617" s="6">
        <v>44944.497360428242</v>
      </c>
      <c r="C617" s="5" t="s">
        <v>13</v>
      </c>
      <c r="D617" s="10"/>
      <c r="E617" s="8"/>
      <c r="F617" s="9">
        <v>54279.4</v>
      </c>
      <c r="I617" s="10" t="s">
        <v>9</v>
      </c>
      <c r="J617" s="8" t="s">
        <v>204</v>
      </c>
    </row>
    <row r="618" spans="1:10">
      <c r="A618" s="11" t="s">
        <v>22</v>
      </c>
      <c r="B618" s="3"/>
      <c r="C618" s="3"/>
      <c r="D618" s="7"/>
      <c r="E618" s="8"/>
      <c r="F618" s="40">
        <f>SUM(F609:G617)</f>
        <v>151872.90000000002</v>
      </c>
      <c r="I618" s="10"/>
      <c r="J618" s="5"/>
    </row>
    <row r="619" spans="1:10" ht="15.75">
      <c r="A619" s="13" t="s">
        <v>23</v>
      </c>
      <c r="B619" s="13" t="s">
        <v>24</v>
      </c>
      <c r="C619" s="13" t="s">
        <v>25</v>
      </c>
      <c r="D619" s="14">
        <v>112614811</v>
      </c>
      <c r="E619" s="8"/>
      <c r="F619" s="9"/>
      <c r="I619" s="10"/>
      <c r="J619" s="5"/>
    </row>
    <row r="620" spans="1:10">
      <c r="A620" s="5"/>
      <c r="B620" s="6"/>
      <c r="C620" s="5"/>
      <c r="D620" s="7"/>
      <c r="E620" s="8"/>
      <c r="F620" s="9"/>
      <c r="I620" s="10"/>
      <c r="J620" s="5"/>
    </row>
    <row r="621" spans="1:10">
      <c r="A621" s="5"/>
      <c r="B621" s="6"/>
      <c r="C621" s="5"/>
      <c r="D621" s="7"/>
      <c r="E621" s="8"/>
      <c r="F621" s="9"/>
      <c r="I621" s="10"/>
      <c r="J621" s="5"/>
    </row>
    <row r="622" spans="1:10">
      <c r="A622" s="5" t="s">
        <v>322</v>
      </c>
      <c r="B622" s="6">
        <v>44944.721654189816</v>
      </c>
      <c r="C622" s="5" t="s">
        <v>13</v>
      </c>
      <c r="D622" s="15">
        <v>45153113190</v>
      </c>
      <c r="E622" s="8" t="s">
        <v>27</v>
      </c>
      <c r="H622" s="9">
        <v>10736.26</v>
      </c>
      <c r="I622" s="5" t="s">
        <v>28</v>
      </c>
      <c r="J622" s="5" t="s">
        <v>29</v>
      </c>
    </row>
    <row r="623" spans="1:10">
      <c r="A623" s="5" t="s">
        <v>321</v>
      </c>
      <c r="B623" s="6">
        <v>44944.721654189816</v>
      </c>
      <c r="C623" s="5" t="s">
        <v>13</v>
      </c>
      <c r="D623" s="15">
        <v>80510577695</v>
      </c>
      <c r="E623" s="8" t="s">
        <v>27</v>
      </c>
      <c r="H623" s="9">
        <v>5559.05</v>
      </c>
      <c r="I623" s="5" t="s">
        <v>28</v>
      </c>
      <c r="J623" s="5" t="s">
        <v>29</v>
      </c>
    </row>
    <row r="624" spans="1:10">
      <c r="A624" s="5" t="s">
        <v>321</v>
      </c>
      <c r="B624" s="6">
        <v>44944.721654189816</v>
      </c>
      <c r="C624" s="5" t="s">
        <v>13</v>
      </c>
      <c r="D624" s="15">
        <v>80510577696</v>
      </c>
      <c r="E624" s="8" t="s">
        <v>27</v>
      </c>
      <c r="H624" s="9">
        <v>5456.6</v>
      </c>
      <c r="I624" s="5" t="s">
        <v>28</v>
      </c>
      <c r="J624" s="5" t="s">
        <v>29</v>
      </c>
    </row>
    <row r="625" spans="1:10">
      <c r="A625" s="5" t="s">
        <v>321</v>
      </c>
      <c r="B625" s="6">
        <v>44944.721654189816</v>
      </c>
      <c r="C625" s="5" t="s">
        <v>13</v>
      </c>
      <c r="D625" s="15">
        <v>45123248741</v>
      </c>
      <c r="E625" s="8" t="s">
        <v>27</v>
      </c>
      <c r="H625" s="9">
        <v>1320.6</v>
      </c>
      <c r="I625" s="5" t="s">
        <v>28</v>
      </c>
      <c r="J625" s="5" t="s">
        <v>30</v>
      </c>
    </row>
    <row r="626" spans="1:10">
      <c r="A626" s="5" t="s">
        <v>321</v>
      </c>
      <c r="B626" s="6">
        <v>44944.721654189816</v>
      </c>
      <c r="C626" s="5" t="s">
        <v>13</v>
      </c>
      <c r="D626" s="15">
        <v>45163207271</v>
      </c>
      <c r="E626" s="8" t="s">
        <v>27</v>
      </c>
      <c r="H626" s="9">
        <v>50.5</v>
      </c>
      <c r="I626" s="5" t="s">
        <v>28</v>
      </c>
      <c r="J626" s="5" t="s">
        <v>30</v>
      </c>
    </row>
    <row r="627" spans="1:10">
      <c r="A627" s="5" t="s">
        <v>321</v>
      </c>
      <c r="B627" s="6">
        <v>44944.721654189816</v>
      </c>
      <c r="C627" s="5" t="s">
        <v>13</v>
      </c>
      <c r="D627" s="15">
        <v>45113268375</v>
      </c>
      <c r="E627" s="8" t="s">
        <v>27</v>
      </c>
      <c r="H627" s="9">
        <v>5161.5</v>
      </c>
      <c r="I627" s="5" t="s">
        <v>28</v>
      </c>
      <c r="J627" s="5" t="s">
        <v>30</v>
      </c>
    </row>
    <row r="628" spans="1:10">
      <c r="A628" s="5" t="s">
        <v>321</v>
      </c>
      <c r="B628" s="6">
        <v>44944.721654189816</v>
      </c>
      <c r="C628" s="5" t="s">
        <v>13</v>
      </c>
      <c r="D628" s="15">
        <v>51167336847</v>
      </c>
      <c r="E628" s="8" t="s">
        <v>27</v>
      </c>
      <c r="H628" s="9">
        <v>16448.900000000001</v>
      </c>
      <c r="I628" s="5" t="s">
        <v>28</v>
      </c>
      <c r="J628" s="5" t="s">
        <v>30</v>
      </c>
    </row>
    <row r="629" spans="1:10">
      <c r="A629" s="5" t="s">
        <v>321</v>
      </c>
      <c r="B629" s="6">
        <v>44944.721654189816</v>
      </c>
      <c r="C629" s="5" t="s">
        <v>13</v>
      </c>
      <c r="D629" s="15">
        <v>45123249850</v>
      </c>
      <c r="E629" s="8" t="s">
        <v>27</v>
      </c>
      <c r="H629" s="9">
        <v>589.6</v>
      </c>
      <c r="I629" s="5" t="s">
        <v>28</v>
      </c>
      <c r="J629" s="5" t="s">
        <v>30</v>
      </c>
    </row>
    <row r="630" spans="1:10">
      <c r="A630" s="5" t="s">
        <v>321</v>
      </c>
      <c r="B630" s="6">
        <v>44944.721654189816</v>
      </c>
      <c r="C630" s="5" t="s">
        <v>13</v>
      </c>
      <c r="D630" s="15">
        <v>45163206454</v>
      </c>
      <c r="E630" s="8" t="s">
        <v>27</v>
      </c>
      <c r="H630" s="9">
        <v>589.6</v>
      </c>
      <c r="I630" s="5" t="s">
        <v>28</v>
      </c>
      <c r="J630" s="5" t="s">
        <v>30</v>
      </c>
    </row>
    <row r="631" spans="1:10">
      <c r="A631" s="5" t="s">
        <v>321</v>
      </c>
      <c r="B631" s="6">
        <v>44944.721654189816</v>
      </c>
      <c r="C631" s="5" t="s">
        <v>13</v>
      </c>
      <c r="D631" s="15">
        <v>45143485673</v>
      </c>
      <c r="E631" s="8" t="s">
        <v>27</v>
      </c>
      <c r="H631" s="9">
        <v>253</v>
      </c>
      <c r="I631" s="5" t="s">
        <v>28</v>
      </c>
      <c r="J631" s="5" t="s">
        <v>30</v>
      </c>
    </row>
    <row r="632" spans="1:10">
      <c r="A632" s="5" t="s">
        <v>321</v>
      </c>
      <c r="B632" s="6">
        <v>44944.721654189816</v>
      </c>
      <c r="C632" s="5" t="s">
        <v>13</v>
      </c>
      <c r="D632" s="7">
        <v>3093266696</v>
      </c>
      <c r="E632" s="5" t="s">
        <v>31</v>
      </c>
      <c r="H632" s="9">
        <v>4114</v>
      </c>
      <c r="I632" s="5" t="s">
        <v>28</v>
      </c>
      <c r="J632" s="5" t="s">
        <v>30</v>
      </c>
    </row>
    <row r="633" spans="1:10">
      <c r="A633" s="5" t="s">
        <v>321</v>
      </c>
      <c r="B633" s="6">
        <v>44944.721654189816</v>
      </c>
      <c r="C633" s="5" t="s">
        <v>13</v>
      </c>
      <c r="D633" s="15">
        <v>45163206488</v>
      </c>
      <c r="E633" s="8" t="s">
        <v>27</v>
      </c>
      <c r="H633" s="9">
        <v>780.4</v>
      </c>
      <c r="I633" s="5" t="s">
        <v>28</v>
      </c>
      <c r="J633" s="5" t="s">
        <v>29</v>
      </c>
    </row>
    <row r="634" spans="1:10">
      <c r="A634" s="5" t="s">
        <v>321</v>
      </c>
      <c r="B634" s="6">
        <v>44944.721654189816</v>
      </c>
      <c r="C634" s="5" t="s">
        <v>13</v>
      </c>
      <c r="D634" s="15">
        <v>19070535048</v>
      </c>
      <c r="E634" s="8" t="s">
        <v>27</v>
      </c>
      <c r="H634" s="9">
        <v>3639.07</v>
      </c>
      <c r="I634" s="5" t="s">
        <v>28</v>
      </c>
      <c r="J634" s="5" t="s">
        <v>29</v>
      </c>
    </row>
    <row r="635" spans="1:10">
      <c r="A635" s="5" t="s">
        <v>321</v>
      </c>
      <c r="B635" s="6">
        <v>44944.721654189816</v>
      </c>
      <c r="C635" s="5" t="s">
        <v>13</v>
      </c>
      <c r="D635" s="7">
        <v>202311</v>
      </c>
      <c r="E635" s="8" t="s">
        <v>27</v>
      </c>
      <c r="H635" s="9">
        <v>391.1</v>
      </c>
      <c r="I635" s="5" t="s">
        <v>28</v>
      </c>
      <c r="J635" s="5" t="s">
        <v>32</v>
      </c>
    </row>
    <row r="636" spans="1:10">
      <c r="A636" s="5" t="s">
        <v>321</v>
      </c>
      <c r="B636" s="6">
        <v>44944.721654189816</v>
      </c>
      <c r="C636" s="5" t="s">
        <v>13</v>
      </c>
      <c r="D636" s="7">
        <v>202310</v>
      </c>
      <c r="E636" s="8" t="s">
        <v>27</v>
      </c>
      <c r="H636" s="9">
        <v>5336.97</v>
      </c>
      <c r="I636" s="5" t="s">
        <v>28</v>
      </c>
      <c r="J636" s="5" t="s">
        <v>32</v>
      </c>
    </row>
    <row r="637" spans="1:10">
      <c r="A637" s="5" t="s">
        <v>321</v>
      </c>
      <c r="B637" s="6">
        <v>44944.721654189816</v>
      </c>
      <c r="C637" s="5" t="s">
        <v>13</v>
      </c>
      <c r="D637" s="7">
        <v>202313</v>
      </c>
      <c r="E637" s="8" t="s">
        <v>27</v>
      </c>
      <c r="H637" s="9">
        <v>16780</v>
      </c>
      <c r="I637" s="5" t="s">
        <v>28</v>
      </c>
      <c r="J637" s="5" t="s">
        <v>32</v>
      </c>
    </row>
    <row r="638" spans="1:10">
      <c r="A638" s="5" t="s">
        <v>321</v>
      </c>
      <c r="B638" s="6">
        <v>44944.721654189816</v>
      </c>
      <c r="C638" s="5" t="s">
        <v>13</v>
      </c>
      <c r="D638" s="15">
        <v>45113269613</v>
      </c>
      <c r="E638" s="8" t="s">
        <v>27</v>
      </c>
      <c r="H638" s="9">
        <v>10860</v>
      </c>
      <c r="I638" s="5" t="s">
        <v>28</v>
      </c>
      <c r="J638" s="5" t="s">
        <v>29</v>
      </c>
    </row>
    <row r="639" spans="1:10">
      <c r="A639" s="5" t="s">
        <v>321</v>
      </c>
      <c r="B639" s="6">
        <v>44944.721654189816</v>
      </c>
      <c r="C639" s="5" t="s">
        <v>13</v>
      </c>
      <c r="D639" s="7">
        <v>238868</v>
      </c>
      <c r="E639" s="8" t="s">
        <v>27</v>
      </c>
      <c r="H639" s="9">
        <v>30261.3</v>
      </c>
      <c r="I639" s="5" t="s">
        <v>28</v>
      </c>
      <c r="J639" s="5" t="s">
        <v>29</v>
      </c>
    </row>
    <row r="640" spans="1:10">
      <c r="A640" s="5" t="s">
        <v>321</v>
      </c>
      <c r="B640" s="6">
        <v>44944.721654189816</v>
      </c>
      <c r="C640" s="5" t="s">
        <v>13</v>
      </c>
      <c r="D640" s="7"/>
      <c r="E640" s="8"/>
      <c r="F640" s="9">
        <v>5884</v>
      </c>
      <c r="I640" s="10" t="s">
        <v>9</v>
      </c>
      <c r="J640" s="8" t="s">
        <v>14</v>
      </c>
    </row>
    <row r="641" spans="1:10">
      <c r="A641" s="5" t="s">
        <v>321</v>
      </c>
      <c r="B641" s="6">
        <v>44944.721654189816</v>
      </c>
      <c r="C641" s="5" t="s">
        <v>13</v>
      </c>
      <c r="D641" s="7"/>
      <c r="E641" s="8"/>
      <c r="F641" s="9">
        <v>16121.5</v>
      </c>
      <c r="I641" s="10" t="s">
        <v>9</v>
      </c>
      <c r="J641" s="5" t="s">
        <v>21</v>
      </c>
    </row>
    <row r="642" spans="1:10">
      <c r="A642" s="5" t="s">
        <v>321</v>
      </c>
      <c r="B642" s="6">
        <v>44944.721654189816</v>
      </c>
      <c r="C642" s="5" t="s">
        <v>13</v>
      </c>
      <c r="D642" s="7"/>
      <c r="E642" s="8"/>
      <c r="F642" s="9">
        <v>8.6999999999999993</v>
      </c>
      <c r="I642" s="10" t="s">
        <v>9</v>
      </c>
      <c r="J642" s="5" t="s">
        <v>32</v>
      </c>
    </row>
    <row r="643" spans="1:10">
      <c r="A643" s="5" t="s">
        <v>321</v>
      </c>
      <c r="B643" s="6">
        <v>44944.721654189816</v>
      </c>
      <c r="C643" s="5" t="s">
        <v>13</v>
      </c>
      <c r="D643" s="7"/>
      <c r="E643" s="8"/>
      <c r="F643" s="9">
        <v>5363.8</v>
      </c>
      <c r="I643" s="10" t="s">
        <v>9</v>
      </c>
      <c r="J643" s="8" t="s">
        <v>182</v>
      </c>
    </row>
    <row r="644" spans="1:10">
      <c r="A644" s="11" t="s">
        <v>22</v>
      </c>
      <c r="B644" s="3"/>
      <c r="C644" s="3"/>
      <c r="D644" s="7"/>
      <c r="E644" s="8"/>
      <c r="F644" s="40">
        <f>SUM(F622:G643)</f>
        <v>27378</v>
      </c>
      <c r="I644" s="10"/>
      <c r="J644" s="5"/>
    </row>
    <row r="645" spans="1:10" ht="15.75">
      <c r="A645" s="13" t="s">
        <v>23</v>
      </c>
      <c r="B645" s="13" t="s">
        <v>24</v>
      </c>
      <c r="C645" s="13" t="s">
        <v>25</v>
      </c>
      <c r="D645" s="14">
        <v>112624636</v>
      </c>
      <c r="E645" s="8"/>
      <c r="F645" s="9"/>
      <c r="I645" s="10"/>
      <c r="J645" s="5"/>
    </row>
    <row r="648" spans="1:10">
      <c r="A648" s="1" t="s">
        <v>0</v>
      </c>
      <c r="B648" s="2"/>
      <c r="C648" s="2"/>
      <c r="D648" s="2"/>
      <c r="E648" s="2"/>
      <c r="F648" s="2"/>
      <c r="G648" s="2"/>
      <c r="H648" s="2"/>
      <c r="I648" s="2"/>
      <c r="J648" s="2"/>
    </row>
    <row r="649" spans="1:10">
      <c r="A649" s="3" t="s">
        <v>334</v>
      </c>
      <c r="B649" s="2"/>
      <c r="C649" s="2"/>
      <c r="D649" s="2"/>
      <c r="E649" s="2"/>
      <c r="F649" s="2"/>
      <c r="G649" s="2"/>
      <c r="H649" s="2"/>
      <c r="I649" s="2"/>
      <c r="J649" s="2"/>
    </row>
    <row r="650" spans="1:10">
      <c r="A650" s="69" t="s">
        <v>0</v>
      </c>
      <c r="B650" s="69" t="s">
        <v>2</v>
      </c>
      <c r="C650" s="69" t="s">
        <v>3</v>
      </c>
      <c r="D650" s="69" t="s">
        <v>4</v>
      </c>
      <c r="E650" s="69" t="s">
        <v>5</v>
      </c>
      <c r="F650" s="71" t="s">
        <v>6</v>
      </c>
      <c r="G650" s="72"/>
      <c r="H650" s="73"/>
      <c r="I650" s="69" t="s">
        <v>7</v>
      </c>
      <c r="J650" s="69" t="s">
        <v>8</v>
      </c>
    </row>
    <row r="651" spans="1:10">
      <c r="A651" s="70"/>
      <c r="B651" s="70"/>
      <c r="C651" s="70"/>
      <c r="D651" s="70"/>
      <c r="E651" s="70"/>
      <c r="F651" s="4" t="s">
        <v>9</v>
      </c>
      <c r="G651" s="4" t="s">
        <v>10</v>
      </c>
      <c r="H651" s="4" t="s">
        <v>11</v>
      </c>
      <c r="I651" s="70"/>
      <c r="J651" s="70"/>
    </row>
    <row r="652" spans="1:10">
      <c r="A652" s="5" t="s">
        <v>333</v>
      </c>
      <c r="B652" s="6">
        <v>44945.490386412035</v>
      </c>
      <c r="C652" s="5" t="s">
        <v>13</v>
      </c>
      <c r="D652" s="10"/>
      <c r="E652" s="8"/>
      <c r="F652" s="9">
        <v>5297.5</v>
      </c>
      <c r="I652" s="10" t="s">
        <v>9</v>
      </c>
      <c r="J652" s="5" t="s">
        <v>175</v>
      </c>
    </row>
    <row r="653" spans="1:10">
      <c r="A653" s="5" t="s">
        <v>333</v>
      </c>
      <c r="B653" s="6">
        <v>44945.490386412035</v>
      </c>
      <c r="C653" s="5" t="s">
        <v>13</v>
      </c>
      <c r="D653" s="10"/>
      <c r="E653" s="8"/>
      <c r="F653" s="9">
        <v>7379</v>
      </c>
      <c r="I653" s="10" t="s">
        <v>9</v>
      </c>
      <c r="J653" s="5" t="s">
        <v>15</v>
      </c>
    </row>
    <row r="654" spans="1:10">
      <c r="A654" s="5" t="s">
        <v>333</v>
      </c>
      <c r="B654" s="6">
        <v>44945.490386412035</v>
      </c>
      <c r="C654" s="5" t="s">
        <v>13</v>
      </c>
      <c r="D654" s="10"/>
      <c r="E654" s="8"/>
      <c r="F654" s="9">
        <v>7634.5</v>
      </c>
      <c r="I654" s="10" t="s">
        <v>9</v>
      </c>
      <c r="J654" s="8" t="s">
        <v>176</v>
      </c>
    </row>
    <row r="655" spans="1:10">
      <c r="A655" s="5" t="s">
        <v>333</v>
      </c>
      <c r="B655" s="6">
        <v>44945.490386412035</v>
      </c>
      <c r="C655" s="5" t="s">
        <v>13</v>
      </c>
      <c r="D655" s="10"/>
      <c r="E655" s="8"/>
      <c r="F655" s="9">
        <v>13824.1</v>
      </c>
      <c r="I655" s="10" t="s">
        <v>9</v>
      </c>
      <c r="J655" s="5" t="s">
        <v>16</v>
      </c>
    </row>
    <row r="656" spans="1:10">
      <c r="A656" s="5" t="s">
        <v>333</v>
      </c>
      <c r="B656" s="6">
        <v>44945.490386412035</v>
      </c>
      <c r="C656" s="5" t="s">
        <v>13</v>
      </c>
      <c r="D656" s="10"/>
      <c r="E656" s="8"/>
      <c r="F656" s="9">
        <v>15063.5</v>
      </c>
      <c r="I656" s="10" t="s">
        <v>9</v>
      </c>
      <c r="J656" s="5" t="s">
        <v>17</v>
      </c>
    </row>
    <row r="657" spans="1:10">
      <c r="A657" s="5" t="s">
        <v>333</v>
      </c>
      <c r="B657" s="6">
        <v>44945.490386412035</v>
      </c>
      <c r="C657" s="5" t="s">
        <v>13</v>
      </c>
      <c r="D657" s="10"/>
      <c r="E657" s="8"/>
      <c r="F657" s="9">
        <v>9125</v>
      </c>
      <c r="I657" s="10" t="s">
        <v>9</v>
      </c>
      <c r="J657" s="5" t="s">
        <v>18</v>
      </c>
    </row>
    <row r="658" spans="1:10">
      <c r="A658" s="5" t="s">
        <v>333</v>
      </c>
      <c r="B658" s="6">
        <v>44945.490386412035</v>
      </c>
      <c r="C658" s="5" t="s">
        <v>13</v>
      </c>
      <c r="D658" s="10"/>
      <c r="E658" s="8"/>
      <c r="F658" s="9">
        <v>12146.1</v>
      </c>
      <c r="I658" s="10" t="s">
        <v>9</v>
      </c>
      <c r="J658" s="5" t="s">
        <v>19</v>
      </c>
    </row>
    <row r="659" spans="1:10">
      <c r="A659" s="5" t="s">
        <v>333</v>
      </c>
      <c r="B659" s="6">
        <v>44945.490386412035</v>
      </c>
      <c r="C659" s="5" t="s">
        <v>13</v>
      </c>
      <c r="D659" s="10"/>
      <c r="E659" s="8"/>
      <c r="F659" s="9">
        <v>15408.5</v>
      </c>
      <c r="I659" s="10" t="s">
        <v>9</v>
      </c>
      <c r="J659" s="5" t="s">
        <v>20</v>
      </c>
    </row>
    <row r="660" spans="1:10">
      <c r="A660" s="5" t="s">
        <v>333</v>
      </c>
      <c r="B660" s="6">
        <v>44945.490386412035</v>
      </c>
      <c r="C660" s="5" t="s">
        <v>13</v>
      </c>
      <c r="D660" s="10"/>
      <c r="E660" s="8"/>
      <c r="F660" s="9">
        <v>8948.5</v>
      </c>
      <c r="I660" s="10" t="s">
        <v>9</v>
      </c>
      <c r="J660" s="8" t="s">
        <v>178</v>
      </c>
    </row>
    <row r="661" spans="1:10">
      <c r="A661" s="5" t="s">
        <v>333</v>
      </c>
      <c r="B661" s="6">
        <v>44945.490386412035</v>
      </c>
      <c r="C661" s="5" t="s">
        <v>13</v>
      </c>
      <c r="D661" s="10"/>
      <c r="E661" s="8"/>
      <c r="F661" s="9">
        <v>11469</v>
      </c>
      <c r="I661" s="10" t="s">
        <v>9</v>
      </c>
      <c r="J661" s="8" t="s">
        <v>179</v>
      </c>
    </row>
    <row r="662" spans="1:10">
      <c r="A662" s="5" t="s">
        <v>333</v>
      </c>
      <c r="B662" s="6">
        <v>44945.490386412035</v>
      </c>
      <c r="C662" s="5" t="s">
        <v>13</v>
      </c>
      <c r="D662" s="10"/>
      <c r="E662" s="8"/>
      <c r="F662" s="9">
        <v>10537.4</v>
      </c>
      <c r="I662" s="10" t="s">
        <v>9</v>
      </c>
      <c r="J662" s="8" t="s">
        <v>180</v>
      </c>
    </row>
    <row r="663" spans="1:10">
      <c r="A663" s="5" t="s">
        <v>333</v>
      </c>
      <c r="B663" s="6">
        <v>44945.490386412035</v>
      </c>
      <c r="C663" s="5" t="s">
        <v>13</v>
      </c>
      <c r="D663" s="10"/>
      <c r="E663" s="8"/>
      <c r="F663" s="9">
        <v>11670.4</v>
      </c>
      <c r="I663" s="10" t="s">
        <v>9</v>
      </c>
      <c r="J663" s="8" t="s">
        <v>181</v>
      </c>
    </row>
    <row r="664" spans="1:10">
      <c r="A664" s="5" t="s">
        <v>333</v>
      </c>
      <c r="B664" s="6">
        <v>44945.490386412035</v>
      </c>
      <c r="C664" s="5" t="s">
        <v>13</v>
      </c>
      <c r="D664" s="10"/>
      <c r="E664" s="8"/>
      <c r="F664" s="9">
        <v>16131.6</v>
      </c>
      <c r="I664" s="10" t="s">
        <v>9</v>
      </c>
      <c r="J664" s="8" t="s">
        <v>204</v>
      </c>
    </row>
    <row r="665" spans="1:10">
      <c r="A665" s="11" t="s">
        <v>22</v>
      </c>
      <c r="B665" s="3"/>
      <c r="C665" s="3"/>
      <c r="D665" s="7"/>
      <c r="E665" s="8"/>
      <c r="F665" s="18">
        <f>SUM(F652:G664)</f>
        <v>144635.09999999998</v>
      </c>
      <c r="H665" s="9"/>
      <c r="I665" s="10"/>
      <c r="J665" s="5"/>
    </row>
    <row r="666" spans="1:10" ht="15.75">
      <c r="A666" s="13" t="s">
        <v>23</v>
      </c>
      <c r="B666" s="13" t="s">
        <v>24</v>
      </c>
      <c r="C666" s="13" t="s">
        <v>25</v>
      </c>
      <c r="D666" s="14">
        <v>112624637</v>
      </c>
      <c r="E666" s="8"/>
      <c r="H666" s="9"/>
      <c r="I666" s="10"/>
      <c r="J666" s="5"/>
    </row>
    <row r="667" spans="1:10">
      <c r="A667" s="5"/>
      <c r="B667" s="6"/>
      <c r="C667" s="5"/>
      <c r="D667" s="7"/>
      <c r="E667" s="8"/>
      <c r="H667" s="9"/>
      <c r="I667" s="10"/>
      <c r="J667" s="5"/>
    </row>
    <row r="668" spans="1:10">
      <c r="A668" s="5"/>
      <c r="B668" s="6"/>
      <c r="C668" s="5"/>
      <c r="D668" s="7"/>
      <c r="E668" s="8"/>
      <c r="H668" s="9"/>
      <c r="I668" s="10"/>
      <c r="J668" s="5"/>
    </row>
    <row r="669" spans="1:10">
      <c r="A669" s="5" t="s">
        <v>332</v>
      </c>
      <c r="B669" s="6">
        <v>44945.736152048608</v>
      </c>
      <c r="C669" s="5" t="s">
        <v>13</v>
      </c>
      <c r="D669" s="15">
        <v>45173182664</v>
      </c>
      <c r="E669" s="8" t="s">
        <v>27</v>
      </c>
      <c r="H669" s="9">
        <v>311.2</v>
      </c>
      <c r="I669" s="5" t="s">
        <v>28</v>
      </c>
      <c r="J669" s="5" t="s">
        <v>30</v>
      </c>
    </row>
    <row r="670" spans="1:10">
      <c r="A670" s="5" t="s">
        <v>331</v>
      </c>
      <c r="B670" s="6">
        <v>44945.736152048608</v>
      </c>
      <c r="C670" s="5" t="s">
        <v>13</v>
      </c>
      <c r="D670" s="15">
        <v>51167336577</v>
      </c>
      <c r="E670" s="8" t="s">
        <v>27</v>
      </c>
      <c r="H670" s="9">
        <v>174.18</v>
      </c>
      <c r="I670" s="5" t="s">
        <v>28</v>
      </c>
      <c r="J670" s="5" t="s">
        <v>30</v>
      </c>
    </row>
    <row r="671" spans="1:10">
      <c r="A671" s="5" t="s">
        <v>331</v>
      </c>
      <c r="B671" s="6">
        <v>44945.736152048608</v>
      </c>
      <c r="C671" s="5" t="s">
        <v>13</v>
      </c>
      <c r="D671" s="15">
        <v>511673365771</v>
      </c>
      <c r="E671" s="8" t="s">
        <v>27</v>
      </c>
      <c r="H671" s="9">
        <v>3257.46</v>
      </c>
      <c r="I671" s="5" t="s">
        <v>28</v>
      </c>
      <c r="J671" s="5" t="s">
        <v>30</v>
      </c>
    </row>
    <row r="672" spans="1:10">
      <c r="A672" s="5" t="s">
        <v>331</v>
      </c>
      <c r="B672" s="6">
        <v>44945.736152048608</v>
      </c>
      <c r="C672" s="5" t="s">
        <v>13</v>
      </c>
      <c r="D672" s="15">
        <v>511673365772</v>
      </c>
      <c r="E672" s="8" t="s">
        <v>27</v>
      </c>
      <c r="H672" s="9">
        <v>352.41</v>
      </c>
      <c r="I672" s="5" t="s">
        <v>28</v>
      </c>
      <c r="J672" s="5" t="s">
        <v>30</v>
      </c>
    </row>
    <row r="673" spans="1:10">
      <c r="A673" s="5" t="s">
        <v>331</v>
      </c>
      <c r="B673" s="6">
        <v>44945.736152048608</v>
      </c>
      <c r="C673" s="5" t="s">
        <v>13</v>
      </c>
      <c r="D673" s="15">
        <v>511673365773</v>
      </c>
      <c r="E673" s="8" t="s">
        <v>27</v>
      </c>
      <c r="H673" s="9">
        <v>176.2</v>
      </c>
      <c r="I673" s="5" t="s">
        <v>28</v>
      </c>
      <c r="J673" s="5" t="s">
        <v>30</v>
      </c>
    </row>
    <row r="674" spans="1:10">
      <c r="A674" s="5" t="s">
        <v>331</v>
      </c>
      <c r="B674" s="6">
        <v>44945.736152048608</v>
      </c>
      <c r="C674" s="5" t="s">
        <v>13</v>
      </c>
      <c r="D674" s="15">
        <v>511673365774</v>
      </c>
      <c r="E674" s="8" t="s">
        <v>27</v>
      </c>
      <c r="H674" s="9">
        <v>1647.13</v>
      </c>
      <c r="I674" s="5" t="s">
        <v>28</v>
      </c>
      <c r="J674" s="5" t="s">
        <v>30</v>
      </c>
    </row>
    <row r="675" spans="1:10">
      <c r="A675" s="5" t="s">
        <v>331</v>
      </c>
      <c r="B675" s="6">
        <v>44945.736152048608</v>
      </c>
      <c r="C675" s="5" t="s">
        <v>13</v>
      </c>
      <c r="D675" s="15">
        <v>511673365775</v>
      </c>
      <c r="E675" s="8" t="s">
        <v>27</v>
      </c>
      <c r="H675" s="9">
        <v>704.82</v>
      </c>
      <c r="I675" s="5" t="s">
        <v>28</v>
      </c>
      <c r="J675" s="5" t="s">
        <v>30</v>
      </c>
    </row>
    <row r="676" spans="1:10">
      <c r="A676" s="5" t="s">
        <v>331</v>
      </c>
      <c r="B676" s="6">
        <v>44945.736152048608</v>
      </c>
      <c r="C676" s="5" t="s">
        <v>13</v>
      </c>
      <c r="D676" s="15">
        <v>511673365776</v>
      </c>
      <c r="E676" s="8" t="s">
        <v>27</v>
      </c>
      <c r="H676" s="9">
        <v>1477.6</v>
      </c>
      <c r="I676" s="5" t="s">
        <v>28</v>
      </c>
      <c r="J676" s="5" t="s">
        <v>30</v>
      </c>
    </row>
    <row r="677" spans="1:10">
      <c r="A677" s="5" t="s">
        <v>331</v>
      </c>
      <c r="B677" s="6">
        <v>44945.736152048608</v>
      </c>
      <c r="C677" s="5" t="s">
        <v>13</v>
      </c>
      <c r="D677" s="15">
        <v>511673365777</v>
      </c>
      <c r="E677" s="8" t="s">
        <v>27</v>
      </c>
      <c r="H677" s="9">
        <v>14264.88</v>
      </c>
      <c r="I677" s="5" t="s">
        <v>28</v>
      </c>
      <c r="J677" s="5" t="s">
        <v>30</v>
      </c>
    </row>
    <row r="678" spans="1:10">
      <c r="A678" s="5" t="s">
        <v>331</v>
      </c>
      <c r="B678" s="6">
        <v>44945.736152048608</v>
      </c>
      <c r="C678" s="5" t="s">
        <v>13</v>
      </c>
      <c r="D678" s="15">
        <v>511673365778</v>
      </c>
      <c r="E678" s="8" t="s">
        <v>27</v>
      </c>
      <c r="H678" s="9">
        <v>2335.6</v>
      </c>
      <c r="I678" s="5" t="s">
        <v>28</v>
      </c>
      <c r="J678" s="5" t="s">
        <v>30</v>
      </c>
    </row>
    <row r="679" spans="1:10">
      <c r="A679" s="5" t="s">
        <v>331</v>
      </c>
      <c r="B679" s="6">
        <v>44945.736152048608</v>
      </c>
      <c r="C679" s="5" t="s">
        <v>13</v>
      </c>
      <c r="D679" s="15">
        <v>51717300772</v>
      </c>
      <c r="E679" s="8" t="s">
        <v>27</v>
      </c>
      <c r="H679" s="9">
        <v>355.2</v>
      </c>
      <c r="I679" s="5" t="s">
        <v>28</v>
      </c>
      <c r="J679" s="5" t="s">
        <v>30</v>
      </c>
    </row>
    <row r="680" spans="1:10">
      <c r="A680" s="5" t="s">
        <v>331</v>
      </c>
      <c r="B680" s="6">
        <v>44945.736152048608</v>
      </c>
      <c r="C680" s="5" t="s">
        <v>13</v>
      </c>
      <c r="D680" s="15">
        <v>517173007721</v>
      </c>
      <c r="E680" s="8" t="s">
        <v>27</v>
      </c>
      <c r="H680" s="9">
        <v>1353.72</v>
      </c>
      <c r="I680" s="5" t="s">
        <v>28</v>
      </c>
      <c r="J680" s="5" t="s">
        <v>30</v>
      </c>
    </row>
    <row r="681" spans="1:10">
      <c r="A681" s="5" t="s">
        <v>331</v>
      </c>
      <c r="B681" s="6">
        <v>44945.736152048608</v>
      </c>
      <c r="C681" s="5" t="s">
        <v>13</v>
      </c>
      <c r="D681" s="15">
        <v>517173007722</v>
      </c>
      <c r="E681" s="8" t="s">
        <v>27</v>
      </c>
      <c r="H681" s="9">
        <v>192.12</v>
      </c>
      <c r="I681" s="5" t="s">
        <v>28</v>
      </c>
      <c r="J681" s="5" t="s">
        <v>30</v>
      </c>
    </row>
    <row r="682" spans="1:10">
      <c r="A682" s="5" t="s">
        <v>331</v>
      </c>
      <c r="B682" s="6">
        <v>44945.736152048608</v>
      </c>
      <c r="C682" s="5" t="s">
        <v>13</v>
      </c>
      <c r="D682" s="15">
        <v>517173007723</v>
      </c>
      <c r="E682" s="8" t="s">
        <v>27</v>
      </c>
      <c r="H682" s="9">
        <v>48</v>
      </c>
      <c r="I682" s="5" t="s">
        <v>28</v>
      </c>
      <c r="J682" s="5" t="s">
        <v>30</v>
      </c>
    </row>
    <row r="683" spans="1:10">
      <c r="A683" s="5" t="s">
        <v>331</v>
      </c>
      <c r="B683" s="6">
        <v>44945.736152048608</v>
      </c>
      <c r="C683" s="5" t="s">
        <v>13</v>
      </c>
      <c r="D683" s="15">
        <v>517173007724</v>
      </c>
      <c r="E683" s="8" t="s">
        <v>27</v>
      </c>
      <c r="H683" s="9">
        <v>436.74</v>
      </c>
      <c r="I683" s="5" t="s">
        <v>28</v>
      </c>
      <c r="J683" s="5" t="s">
        <v>30</v>
      </c>
    </row>
    <row r="684" spans="1:10">
      <c r="A684" s="5" t="s">
        <v>331</v>
      </c>
      <c r="B684" s="6">
        <v>44945.736152048608</v>
      </c>
      <c r="C684" s="5" t="s">
        <v>13</v>
      </c>
      <c r="D684" s="15">
        <v>517173007725</v>
      </c>
      <c r="E684" s="8" t="s">
        <v>27</v>
      </c>
      <c r="H684" s="9">
        <v>633.84</v>
      </c>
      <c r="I684" s="5" t="s">
        <v>28</v>
      </c>
      <c r="J684" s="5" t="s">
        <v>30</v>
      </c>
    </row>
    <row r="685" spans="1:10">
      <c r="A685" s="5" t="s">
        <v>331</v>
      </c>
      <c r="B685" s="6">
        <v>44945.736152048608</v>
      </c>
      <c r="C685" s="5" t="s">
        <v>13</v>
      </c>
      <c r="D685" s="15">
        <v>517173007726</v>
      </c>
      <c r="E685" s="8" t="s">
        <v>27</v>
      </c>
      <c r="H685" s="9">
        <v>263.94</v>
      </c>
      <c r="I685" s="5" t="s">
        <v>28</v>
      </c>
      <c r="J685" s="5" t="s">
        <v>30</v>
      </c>
    </row>
    <row r="686" spans="1:10">
      <c r="A686" s="5" t="s">
        <v>331</v>
      </c>
      <c r="B686" s="6">
        <v>44945.736152048608</v>
      </c>
      <c r="C686" s="5" t="s">
        <v>13</v>
      </c>
      <c r="D686" s="15">
        <v>517173007727</v>
      </c>
      <c r="E686" s="8" t="s">
        <v>27</v>
      </c>
      <c r="H686" s="9">
        <v>647.94000000000005</v>
      </c>
      <c r="I686" s="5" t="s">
        <v>28</v>
      </c>
      <c r="J686" s="5" t="s">
        <v>30</v>
      </c>
    </row>
    <row r="687" spans="1:10">
      <c r="A687" s="5" t="s">
        <v>331</v>
      </c>
      <c r="B687" s="6">
        <v>44945.736152048608</v>
      </c>
      <c r="C687" s="5" t="s">
        <v>13</v>
      </c>
      <c r="D687" s="15">
        <v>45153115003</v>
      </c>
      <c r="E687" s="8" t="s">
        <v>27</v>
      </c>
      <c r="H687" s="9">
        <v>881.72</v>
      </c>
      <c r="I687" s="5" t="s">
        <v>28</v>
      </c>
      <c r="J687" s="5" t="s">
        <v>30</v>
      </c>
    </row>
    <row r="688" spans="1:10">
      <c r="A688" s="5" t="s">
        <v>331</v>
      </c>
      <c r="B688" s="6">
        <v>44945.736152048608</v>
      </c>
      <c r="C688" s="5" t="s">
        <v>13</v>
      </c>
      <c r="D688" s="7">
        <v>773252</v>
      </c>
      <c r="E688" s="8" t="s">
        <v>27</v>
      </c>
      <c r="H688" s="9">
        <v>3152.12</v>
      </c>
      <c r="I688" s="5" t="s">
        <v>28</v>
      </c>
      <c r="J688" s="5" t="s">
        <v>32</v>
      </c>
    </row>
    <row r="689" spans="1:10">
      <c r="A689" s="5" t="s">
        <v>331</v>
      </c>
      <c r="B689" s="6">
        <v>44945.736152048608</v>
      </c>
      <c r="C689" s="5" t="s">
        <v>13</v>
      </c>
      <c r="D689" s="7">
        <v>773251</v>
      </c>
      <c r="E689" s="8" t="s">
        <v>27</v>
      </c>
      <c r="H689" s="9">
        <v>735</v>
      </c>
      <c r="I689" s="5" t="s">
        <v>28</v>
      </c>
      <c r="J689" s="5" t="s">
        <v>32</v>
      </c>
    </row>
    <row r="690" spans="1:10">
      <c r="A690" s="5" t="s">
        <v>331</v>
      </c>
      <c r="B690" s="6">
        <v>44945.736152048608</v>
      </c>
      <c r="C690" s="5" t="s">
        <v>13</v>
      </c>
      <c r="D690" s="7">
        <v>773250</v>
      </c>
      <c r="E690" s="8" t="s">
        <v>27</v>
      </c>
      <c r="H690" s="9">
        <v>1196.0999999999999</v>
      </c>
      <c r="I690" s="5" t="s">
        <v>28</v>
      </c>
      <c r="J690" s="5" t="s">
        <v>32</v>
      </c>
    </row>
    <row r="691" spans="1:10">
      <c r="A691" s="5" t="s">
        <v>331</v>
      </c>
      <c r="B691" s="6">
        <v>44945.736152048608</v>
      </c>
      <c r="C691" s="5" t="s">
        <v>13</v>
      </c>
      <c r="D691" s="7">
        <v>773248</v>
      </c>
      <c r="E691" s="8" t="s">
        <v>27</v>
      </c>
      <c r="H691" s="9">
        <v>8303.39</v>
      </c>
      <c r="I691" s="5" t="s">
        <v>28</v>
      </c>
      <c r="J691" s="5" t="s">
        <v>32</v>
      </c>
    </row>
    <row r="692" spans="1:10">
      <c r="A692" s="5" t="s">
        <v>331</v>
      </c>
      <c r="B692" s="6">
        <v>44945.736152048608</v>
      </c>
      <c r="C692" s="5" t="s">
        <v>13</v>
      </c>
      <c r="D692" s="7">
        <v>73247</v>
      </c>
      <c r="E692" s="8" t="s">
        <v>27</v>
      </c>
      <c r="H692" s="9">
        <v>1330.18</v>
      </c>
      <c r="I692" s="5" t="s">
        <v>28</v>
      </c>
      <c r="J692" s="5" t="s">
        <v>32</v>
      </c>
    </row>
    <row r="693" spans="1:10">
      <c r="A693" s="5" t="s">
        <v>331</v>
      </c>
      <c r="B693" s="6">
        <v>44945.736152048608</v>
      </c>
      <c r="C693" s="5" t="s">
        <v>13</v>
      </c>
      <c r="D693" s="7">
        <v>773246</v>
      </c>
      <c r="E693" s="8" t="s">
        <v>27</v>
      </c>
      <c r="H693" s="9">
        <v>43160.5</v>
      </c>
      <c r="I693" s="5" t="s">
        <v>28</v>
      </c>
      <c r="J693" s="5" t="s">
        <v>32</v>
      </c>
    </row>
    <row r="694" spans="1:10">
      <c r="A694" s="5" t="s">
        <v>331</v>
      </c>
      <c r="B694" s="6">
        <v>44945.736152048608</v>
      </c>
      <c r="C694" s="5" t="s">
        <v>13</v>
      </c>
      <c r="D694" s="7">
        <v>773249</v>
      </c>
      <c r="E694" s="8" t="s">
        <v>27</v>
      </c>
      <c r="H694" s="9">
        <v>27947.8</v>
      </c>
      <c r="I694" s="5" t="s">
        <v>28</v>
      </c>
      <c r="J694" s="5" t="s">
        <v>32</v>
      </c>
    </row>
    <row r="695" spans="1:10">
      <c r="A695" s="5" t="s">
        <v>331</v>
      </c>
      <c r="B695" s="6">
        <v>44945.736152048608</v>
      </c>
      <c r="C695" s="5" t="s">
        <v>13</v>
      </c>
      <c r="D695" s="7">
        <v>239014</v>
      </c>
      <c r="E695" s="8" t="s">
        <v>27</v>
      </c>
      <c r="H695" s="9">
        <v>16183.6</v>
      </c>
      <c r="I695" s="5" t="s">
        <v>28</v>
      </c>
      <c r="J695" s="5" t="s">
        <v>29</v>
      </c>
    </row>
    <row r="696" spans="1:10">
      <c r="A696" s="5" t="s">
        <v>331</v>
      </c>
      <c r="B696" s="6">
        <v>44945.736152048608</v>
      </c>
      <c r="C696" s="5" t="s">
        <v>13</v>
      </c>
      <c r="D696" s="7">
        <v>238926</v>
      </c>
      <c r="E696" s="8" t="s">
        <v>27</v>
      </c>
      <c r="H696" s="9">
        <v>6607.9</v>
      </c>
      <c r="I696" s="5" t="s">
        <v>28</v>
      </c>
      <c r="J696" s="5" t="s">
        <v>29</v>
      </c>
    </row>
    <row r="697" spans="1:10">
      <c r="A697" s="5" t="s">
        <v>331</v>
      </c>
      <c r="B697" s="6">
        <v>44945.736152048608</v>
      </c>
      <c r="C697" s="5" t="s">
        <v>13</v>
      </c>
      <c r="D697" s="15">
        <v>45143489594</v>
      </c>
      <c r="E697" s="8" t="s">
        <v>27</v>
      </c>
      <c r="H697" s="9">
        <v>51.59</v>
      </c>
      <c r="I697" s="5" t="s">
        <v>28</v>
      </c>
      <c r="J697" s="5" t="s">
        <v>30</v>
      </c>
    </row>
    <row r="698" spans="1:10">
      <c r="A698" s="5" t="s">
        <v>331</v>
      </c>
      <c r="B698" s="6">
        <v>44945.736152048608</v>
      </c>
      <c r="C698" s="5" t="s">
        <v>13</v>
      </c>
      <c r="D698" s="15">
        <v>45133122867</v>
      </c>
      <c r="E698" s="8" t="s">
        <v>27</v>
      </c>
      <c r="H698" s="9">
        <v>100.5</v>
      </c>
      <c r="I698" s="5" t="s">
        <v>28</v>
      </c>
      <c r="J698" s="5" t="s">
        <v>30</v>
      </c>
    </row>
    <row r="699" spans="1:10">
      <c r="A699" s="5" t="s">
        <v>331</v>
      </c>
      <c r="B699" s="6">
        <v>44945.736152048608</v>
      </c>
      <c r="C699" s="5" t="s">
        <v>13</v>
      </c>
      <c r="D699" s="15">
        <v>45163210060</v>
      </c>
      <c r="E699" s="8" t="s">
        <v>27</v>
      </c>
      <c r="H699" s="9">
        <v>270.92</v>
      </c>
      <c r="I699" s="5" t="s">
        <v>28</v>
      </c>
      <c r="J699" s="5" t="s">
        <v>30</v>
      </c>
    </row>
    <row r="700" spans="1:10">
      <c r="A700" s="5" t="s">
        <v>331</v>
      </c>
      <c r="B700" s="6">
        <v>44945.736152048608</v>
      </c>
      <c r="C700" s="5" t="s">
        <v>13</v>
      </c>
      <c r="D700" s="15">
        <v>45163210498</v>
      </c>
      <c r="E700" s="8" t="s">
        <v>27</v>
      </c>
      <c r="H700" s="9">
        <v>69.3</v>
      </c>
      <c r="I700" s="5" t="s">
        <v>28</v>
      </c>
      <c r="J700" s="5" t="s">
        <v>30</v>
      </c>
    </row>
    <row r="701" spans="1:10">
      <c r="A701" s="5" t="s">
        <v>331</v>
      </c>
      <c r="B701" s="6">
        <v>44945.736152048608</v>
      </c>
      <c r="C701" s="5" t="s">
        <v>13</v>
      </c>
      <c r="D701" s="15">
        <v>45163210717</v>
      </c>
      <c r="E701" s="8" t="s">
        <v>27</v>
      </c>
      <c r="H701" s="9">
        <v>297</v>
      </c>
      <c r="I701" s="5" t="s">
        <v>28</v>
      </c>
      <c r="J701" s="5" t="s">
        <v>30</v>
      </c>
    </row>
    <row r="702" spans="1:10">
      <c r="A702" s="5" t="s">
        <v>331</v>
      </c>
      <c r="B702" s="6">
        <v>44945.736152048608</v>
      </c>
      <c r="C702" s="5" t="s">
        <v>13</v>
      </c>
      <c r="D702" s="15">
        <v>45113271404</v>
      </c>
      <c r="E702" s="8" t="s">
        <v>27</v>
      </c>
      <c r="H702" s="9">
        <v>50.5</v>
      </c>
      <c r="I702" s="5" t="s">
        <v>28</v>
      </c>
      <c r="J702" s="5" t="s">
        <v>30</v>
      </c>
    </row>
    <row r="703" spans="1:10">
      <c r="A703" s="5" t="s">
        <v>331</v>
      </c>
      <c r="B703" s="6">
        <v>44945.736152048608</v>
      </c>
      <c r="C703" s="5" t="s">
        <v>13</v>
      </c>
      <c r="D703" s="7"/>
      <c r="E703" s="8"/>
      <c r="F703" s="9">
        <v>7218.2</v>
      </c>
      <c r="I703" s="10" t="s">
        <v>9</v>
      </c>
      <c r="J703" s="5" t="s">
        <v>175</v>
      </c>
    </row>
    <row r="704" spans="1:10">
      <c r="A704" s="5" t="s">
        <v>331</v>
      </c>
      <c r="B704" s="6">
        <v>44945.736152048608</v>
      </c>
      <c r="C704" s="5" t="s">
        <v>13</v>
      </c>
      <c r="D704" s="7"/>
      <c r="E704" s="8"/>
      <c r="F704" s="9">
        <v>10602.4</v>
      </c>
      <c r="I704" s="10" t="s">
        <v>9</v>
      </c>
      <c r="J704" s="8" t="s">
        <v>176</v>
      </c>
    </row>
    <row r="705" spans="1:10">
      <c r="A705" s="5" t="s">
        <v>331</v>
      </c>
      <c r="B705" s="6">
        <v>44945.736152048608</v>
      </c>
      <c r="C705" s="5" t="s">
        <v>13</v>
      </c>
      <c r="D705" s="7"/>
      <c r="E705" s="8"/>
      <c r="F705" s="9">
        <v>11417.4</v>
      </c>
      <c r="I705" s="10" t="s">
        <v>9</v>
      </c>
      <c r="J705" s="5" t="s">
        <v>21</v>
      </c>
    </row>
    <row r="706" spans="1:10">
      <c r="A706" s="5" t="s">
        <v>331</v>
      </c>
      <c r="B706" s="6">
        <v>44945.736152048608</v>
      </c>
      <c r="C706" s="5" t="s">
        <v>13</v>
      </c>
      <c r="D706" s="7"/>
      <c r="E706" s="8"/>
      <c r="F706" s="9">
        <v>462.2</v>
      </c>
      <c r="I706" s="10" t="s">
        <v>9</v>
      </c>
      <c r="J706" s="5" t="s">
        <v>30</v>
      </c>
    </row>
    <row r="707" spans="1:10">
      <c r="A707" s="5" t="s">
        <v>331</v>
      </c>
      <c r="B707" s="6">
        <v>44945.736152048608</v>
      </c>
      <c r="C707" s="5" t="s">
        <v>13</v>
      </c>
      <c r="D707" s="7"/>
      <c r="E707" s="8"/>
      <c r="F707" s="9">
        <v>4055.8</v>
      </c>
      <c r="I707" s="10" t="s">
        <v>9</v>
      </c>
      <c r="J707" s="8" t="s">
        <v>182</v>
      </c>
    </row>
    <row r="708" spans="1:10">
      <c r="A708" s="11" t="s">
        <v>22</v>
      </c>
      <c r="B708" s="3"/>
      <c r="C708" s="3"/>
      <c r="D708" s="7"/>
      <c r="E708" s="8"/>
      <c r="F708" s="18">
        <f>SUM(F695:G707)</f>
        <v>33756</v>
      </c>
      <c r="H708" s="9"/>
      <c r="I708" s="10"/>
      <c r="J708" s="5"/>
    </row>
    <row r="709" spans="1:10">
      <c r="A709" s="13" t="s">
        <v>23</v>
      </c>
      <c r="B709" s="13" t="s">
        <v>24</v>
      </c>
      <c r="C709" s="13" t="s">
        <v>25</v>
      </c>
      <c r="D709" s="7"/>
      <c r="E709" s="8"/>
      <c r="H709" s="9"/>
      <c r="I709" s="10"/>
      <c r="J709" s="5"/>
    </row>
    <row r="710" spans="1:10" ht="15.75">
      <c r="D710" s="14">
        <v>112644491</v>
      </c>
    </row>
    <row r="711" spans="1:10" ht="15.75">
      <c r="D711" s="46">
        <v>112636413</v>
      </c>
      <c r="E711" s="48" t="s">
        <v>115</v>
      </c>
    </row>
    <row r="712" spans="1:10">
      <c r="A712" s="16" t="s">
        <v>354</v>
      </c>
      <c r="B712" s="26"/>
      <c r="C712" s="26"/>
    </row>
    <row r="713" spans="1:10">
      <c r="A713" s="16" t="s">
        <v>356</v>
      </c>
      <c r="B713" s="16"/>
      <c r="C713" s="26"/>
    </row>
    <row r="714" spans="1:10">
      <c r="A714" s="45"/>
    </row>
    <row r="715" spans="1:10">
      <c r="A715" s="1" t="s">
        <v>0</v>
      </c>
      <c r="B715" s="2"/>
      <c r="C715" s="2"/>
      <c r="D715" s="2"/>
      <c r="E715" s="2"/>
      <c r="F715" s="2"/>
      <c r="G715" s="2"/>
      <c r="H715" s="2"/>
      <c r="I715" s="2"/>
      <c r="J715" s="2"/>
    </row>
    <row r="716" spans="1:10">
      <c r="A716" s="3" t="s">
        <v>344</v>
      </c>
      <c r="B716" s="2"/>
      <c r="C716" s="2"/>
      <c r="D716" s="2"/>
      <c r="E716" s="2"/>
      <c r="F716" s="2"/>
      <c r="G716" s="2"/>
      <c r="H716" s="2"/>
      <c r="I716" s="2"/>
      <c r="J716" s="2"/>
    </row>
    <row r="717" spans="1:10">
      <c r="A717" s="69" t="s">
        <v>0</v>
      </c>
      <c r="B717" s="69" t="s">
        <v>2</v>
      </c>
      <c r="C717" s="69" t="s">
        <v>3</v>
      </c>
      <c r="D717" s="69" t="s">
        <v>4</v>
      </c>
      <c r="E717" s="69" t="s">
        <v>5</v>
      </c>
      <c r="F717" s="71" t="s">
        <v>6</v>
      </c>
      <c r="G717" s="72"/>
      <c r="H717" s="73"/>
      <c r="I717" s="69" t="s">
        <v>7</v>
      </c>
      <c r="J717" s="69" t="s">
        <v>8</v>
      </c>
    </row>
    <row r="718" spans="1:10">
      <c r="A718" s="70"/>
      <c r="B718" s="70"/>
      <c r="C718" s="70"/>
      <c r="D718" s="70"/>
      <c r="E718" s="70"/>
      <c r="F718" s="4" t="s">
        <v>9</v>
      </c>
      <c r="G718" s="4" t="s">
        <v>10</v>
      </c>
      <c r="H718" s="4" t="s">
        <v>11</v>
      </c>
      <c r="I718" s="70"/>
      <c r="J718" s="70"/>
    </row>
    <row r="719" spans="1:10">
      <c r="A719" s="5" t="s">
        <v>343</v>
      </c>
      <c r="B719" s="6">
        <v>44946.503274895833</v>
      </c>
      <c r="C719" s="5" t="s">
        <v>13</v>
      </c>
      <c r="D719" s="10"/>
      <c r="E719" s="8"/>
      <c r="G719" s="9">
        <v>1570</v>
      </c>
      <c r="I719" s="10" t="s">
        <v>10</v>
      </c>
      <c r="J719" s="8" t="s">
        <v>178</v>
      </c>
    </row>
    <row r="720" spans="1:10">
      <c r="A720" s="5" t="s">
        <v>343</v>
      </c>
      <c r="B720" s="6">
        <v>44946.503274895833</v>
      </c>
      <c r="C720" s="5" t="s">
        <v>13</v>
      </c>
      <c r="D720" s="10"/>
      <c r="E720" s="8"/>
      <c r="F720" s="9">
        <v>7602.6</v>
      </c>
      <c r="I720" s="10" t="s">
        <v>9</v>
      </c>
      <c r="J720" s="8" t="s">
        <v>14</v>
      </c>
    </row>
    <row r="721" spans="1:10">
      <c r="A721" s="5" t="s">
        <v>343</v>
      </c>
      <c r="B721" s="6">
        <v>44946.503274895833</v>
      </c>
      <c r="C721" s="5" t="s">
        <v>13</v>
      </c>
      <c r="D721" s="10"/>
      <c r="E721" s="8"/>
      <c r="F721" s="9">
        <v>4052.8</v>
      </c>
      <c r="I721" s="10" t="s">
        <v>9</v>
      </c>
      <c r="J721" s="5" t="s">
        <v>15</v>
      </c>
    </row>
    <row r="722" spans="1:10">
      <c r="A722" s="5" t="s">
        <v>343</v>
      </c>
      <c r="B722" s="6">
        <v>44946.503274895833</v>
      </c>
      <c r="C722" s="5" t="s">
        <v>13</v>
      </c>
      <c r="D722" s="10"/>
      <c r="E722" s="8"/>
      <c r="F722" s="9">
        <v>12470.7</v>
      </c>
      <c r="I722" s="10" t="s">
        <v>9</v>
      </c>
      <c r="J722" s="5" t="s">
        <v>16</v>
      </c>
    </row>
    <row r="723" spans="1:10">
      <c r="A723" s="5" t="s">
        <v>343</v>
      </c>
      <c r="B723" s="6">
        <v>44946.503274895833</v>
      </c>
      <c r="C723" s="5" t="s">
        <v>13</v>
      </c>
      <c r="D723" s="10"/>
      <c r="E723" s="8"/>
      <c r="F723" s="9">
        <v>21651.7</v>
      </c>
      <c r="I723" s="10" t="s">
        <v>9</v>
      </c>
      <c r="J723" s="5" t="s">
        <v>17</v>
      </c>
    </row>
    <row r="724" spans="1:10">
      <c r="A724" s="5" t="s">
        <v>343</v>
      </c>
      <c r="B724" s="6">
        <v>44946.503274895833</v>
      </c>
      <c r="C724" s="5" t="s">
        <v>13</v>
      </c>
      <c r="D724" s="10"/>
      <c r="E724" s="8"/>
      <c r="F724" s="9">
        <v>9218</v>
      </c>
      <c r="I724" s="10" t="s">
        <v>9</v>
      </c>
      <c r="J724" s="5" t="s">
        <v>18</v>
      </c>
    </row>
    <row r="725" spans="1:10">
      <c r="A725" s="5" t="s">
        <v>343</v>
      </c>
      <c r="B725" s="6">
        <v>44946.503274895833</v>
      </c>
      <c r="C725" s="5" t="s">
        <v>13</v>
      </c>
      <c r="D725" s="10"/>
      <c r="E725" s="8"/>
      <c r="F725" s="9">
        <v>13701.2</v>
      </c>
      <c r="I725" s="10" t="s">
        <v>9</v>
      </c>
      <c r="J725" s="5" t="s">
        <v>19</v>
      </c>
    </row>
    <row r="726" spans="1:10">
      <c r="A726" s="5" t="s">
        <v>343</v>
      </c>
      <c r="B726" s="6">
        <v>44946.503274895833</v>
      </c>
      <c r="C726" s="5" t="s">
        <v>13</v>
      </c>
      <c r="D726" s="10"/>
      <c r="E726" s="8"/>
      <c r="F726" s="9">
        <v>15435.9</v>
      </c>
      <c r="I726" s="10" t="s">
        <v>9</v>
      </c>
      <c r="J726" s="5" t="s">
        <v>20</v>
      </c>
    </row>
    <row r="727" spans="1:10">
      <c r="A727" s="5" t="s">
        <v>343</v>
      </c>
      <c r="B727" s="6">
        <v>44946.503274895833</v>
      </c>
      <c r="C727" s="5" t="s">
        <v>13</v>
      </c>
      <c r="D727" s="10"/>
      <c r="E727" s="8"/>
      <c r="F727" s="9">
        <v>7726.9</v>
      </c>
      <c r="I727" s="10" t="s">
        <v>9</v>
      </c>
      <c r="J727" s="8" t="s">
        <v>178</v>
      </c>
    </row>
    <row r="728" spans="1:10">
      <c r="A728" s="5" t="s">
        <v>343</v>
      </c>
      <c r="B728" s="6">
        <v>44946.503274895833</v>
      </c>
      <c r="C728" s="5" t="s">
        <v>13</v>
      </c>
      <c r="D728" s="10"/>
      <c r="E728" s="8"/>
      <c r="F728" s="9">
        <v>8303.2000000000007</v>
      </c>
      <c r="I728" s="10" t="s">
        <v>9</v>
      </c>
      <c r="J728" s="8" t="s">
        <v>179</v>
      </c>
    </row>
    <row r="729" spans="1:10">
      <c r="A729" s="5" t="s">
        <v>343</v>
      </c>
      <c r="B729" s="6">
        <v>44946.503274895833</v>
      </c>
      <c r="C729" s="5" t="s">
        <v>13</v>
      </c>
      <c r="D729" s="10"/>
      <c r="E729" s="8"/>
      <c r="F729" s="9">
        <v>9079.1</v>
      </c>
      <c r="I729" s="10" t="s">
        <v>9</v>
      </c>
      <c r="J729" s="8" t="s">
        <v>181</v>
      </c>
    </row>
    <row r="730" spans="1:10">
      <c r="A730" s="11" t="s">
        <v>22</v>
      </c>
      <c r="B730" s="3"/>
      <c r="C730" s="3"/>
      <c r="D730" s="10"/>
      <c r="E730" s="8"/>
      <c r="F730" s="31">
        <f>SUM(F719:G729)</f>
        <v>110812.09999999999</v>
      </c>
      <c r="H730" s="9"/>
      <c r="I730" s="10"/>
      <c r="J730" s="5"/>
    </row>
    <row r="731" spans="1:10">
      <c r="A731" s="13" t="s">
        <v>23</v>
      </c>
      <c r="B731" s="13" t="s">
        <v>24</v>
      </c>
      <c r="C731" s="13" t="s">
        <v>25</v>
      </c>
      <c r="D731" s="10"/>
      <c r="E731" s="8"/>
      <c r="H731" s="9"/>
      <c r="I731" s="10"/>
      <c r="J731" s="5"/>
    </row>
    <row r="732" spans="1:10" ht="15.75">
      <c r="A732" s="5"/>
      <c r="B732" s="6"/>
      <c r="C732" s="5"/>
      <c r="D732" s="14">
        <v>112644492</v>
      </c>
      <c r="E732" s="8"/>
      <c r="H732" s="9"/>
      <c r="I732" s="10"/>
      <c r="J732" s="5"/>
    </row>
    <row r="733" spans="1:10" ht="15.75">
      <c r="A733" s="5"/>
      <c r="B733" s="6"/>
      <c r="C733" s="5"/>
      <c r="D733" s="46">
        <v>112636416</v>
      </c>
      <c r="E733" s="47" t="s">
        <v>115</v>
      </c>
      <c r="H733" s="9"/>
      <c r="I733" s="10"/>
      <c r="J733" s="5"/>
    </row>
    <row r="734" spans="1:10">
      <c r="A734" s="16" t="s">
        <v>354</v>
      </c>
      <c r="B734" s="26"/>
      <c r="C734" s="26"/>
      <c r="D734" s="7"/>
      <c r="E734" s="8"/>
      <c r="H734" s="9"/>
      <c r="I734" s="10"/>
      <c r="J734" s="5"/>
    </row>
    <row r="735" spans="1:10">
      <c r="A735" s="16" t="s">
        <v>355</v>
      </c>
      <c r="B735" s="16"/>
      <c r="C735" s="26"/>
      <c r="D735" s="7"/>
      <c r="E735" s="8"/>
      <c r="H735" s="9"/>
      <c r="I735" s="10"/>
      <c r="J735" s="5"/>
    </row>
    <row r="736" spans="1:10">
      <c r="A736" s="45"/>
      <c r="B736" s="6"/>
      <c r="C736" s="5"/>
      <c r="D736" s="7"/>
      <c r="E736" s="8"/>
      <c r="H736" s="9"/>
      <c r="I736" s="10"/>
      <c r="J736" s="5"/>
    </row>
    <row r="737" spans="1:10" ht="15.75" customHeight="1">
      <c r="A737" s="5" t="s">
        <v>341</v>
      </c>
      <c r="B737" s="6">
        <v>44946.889886354169</v>
      </c>
      <c r="C737" s="5" t="s">
        <v>13</v>
      </c>
      <c r="D737" s="15">
        <v>45123253578</v>
      </c>
      <c r="E737" s="8" t="s">
        <v>27</v>
      </c>
      <c r="H737" s="9">
        <v>2015.86</v>
      </c>
      <c r="I737" s="5" t="s">
        <v>28</v>
      </c>
      <c r="J737" s="5" t="s">
        <v>29</v>
      </c>
    </row>
    <row r="738" spans="1:10">
      <c r="A738" s="5" t="s">
        <v>341</v>
      </c>
      <c r="B738" s="6">
        <v>44946.889886354169</v>
      </c>
      <c r="C738" s="5" t="s">
        <v>13</v>
      </c>
      <c r="D738" s="7">
        <v>289941</v>
      </c>
      <c r="E738" s="8" t="s">
        <v>27</v>
      </c>
      <c r="H738" s="9">
        <v>10298.200000000001</v>
      </c>
      <c r="I738" s="5" t="s">
        <v>28</v>
      </c>
      <c r="J738" s="5" t="s">
        <v>32</v>
      </c>
    </row>
    <row r="739" spans="1:10">
      <c r="A739" s="5" t="s">
        <v>341</v>
      </c>
      <c r="B739" s="6">
        <v>44946.889886354169</v>
      </c>
      <c r="C739" s="5" t="s">
        <v>13</v>
      </c>
      <c r="D739" s="15">
        <v>45153116284</v>
      </c>
      <c r="E739" s="8" t="s">
        <v>27</v>
      </c>
      <c r="H739" s="9">
        <v>668.72</v>
      </c>
      <c r="I739" s="5" t="s">
        <v>28</v>
      </c>
      <c r="J739" s="5" t="s">
        <v>30</v>
      </c>
    </row>
    <row r="740" spans="1:10">
      <c r="A740" s="5" t="s">
        <v>341</v>
      </c>
      <c r="B740" s="6">
        <v>44946.889886354169</v>
      </c>
      <c r="C740" s="5" t="s">
        <v>13</v>
      </c>
      <c r="D740" s="15">
        <v>45133123500</v>
      </c>
      <c r="E740" s="8" t="s">
        <v>27</v>
      </c>
      <c r="H740" s="9">
        <v>1396</v>
      </c>
      <c r="I740" s="5" t="s">
        <v>28</v>
      </c>
      <c r="J740" s="5" t="s">
        <v>30</v>
      </c>
    </row>
    <row r="741" spans="1:10">
      <c r="A741" s="5" t="s">
        <v>341</v>
      </c>
      <c r="B741" s="6">
        <v>44946.889886354169</v>
      </c>
      <c r="C741" s="5" t="s">
        <v>13</v>
      </c>
      <c r="D741" s="15">
        <v>45133124172</v>
      </c>
      <c r="E741" s="8" t="s">
        <v>27</v>
      </c>
      <c r="H741" s="9">
        <v>17654</v>
      </c>
      <c r="I741" s="5" t="s">
        <v>28</v>
      </c>
      <c r="J741" s="5" t="s">
        <v>30</v>
      </c>
    </row>
    <row r="742" spans="1:10">
      <c r="A742" s="5" t="s">
        <v>341</v>
      </c>
      <c r="B742" s="6">
        <v>44946.889886354169</v>
      </c>
      <c r="C742" s="5" t="s">
        <v>13</v>
      </c>
      <c r="D742" s="15">
        <v>45113271350</v>
      </c>
      <c r="E742" s="8" t="s">
        <v>27</v>
      </c>
      <c r="H742" s="9">
        <v>474</v>
      </c>
      <c r="I742" s="5" t="s">
        <v>28</v>
      </c>
      <c r="J742" s="5" t="s">
        <v>30</v>
      </c>
    </row>
    <row r="743" spans="1:10">
      <c r="A743" s="5" t="s">
        <v>341</v>
      </c>
      <c r="B743" s="6">
        <v>44946.889886354169</v>
      </c>
      <c r="C743" s="5" t="s">
        <v>13</v>
      </c>
      <c r="D743" s="15">
        <v>451132715051</v>
      </c>
      <c r="E743" s="5" t="s">
        <v>74</v>
      </c>
      <c r="H743" s="9">
        <v>1903</v>
      </c>
      <c r="I743" s="5" t="s">
        <v>28</v>
      </c>
      <c r="J743" s="5" t="s">
        <v>29</v>
      </c>
    </row>
    <row r="744" spans="1:10">
      <c r="A744" s="5" t="s">
        <v>341</v>
      </c>
      <c r="B744" s="6">
        <v>44946.889886354169</v>
      </c>
      <c r="C744" s="5" t="s">
        <v>13</v>
      </c>
      <c r="D744" s="15">
        <v>451132715052</v>
      </c>
      <c r="E744" s="5" t="s">
        <v>74</v>
      </c>
      <c r="H744" s="9">
        <v>1235.56</v>
      </c>
      <c r="I744" s="5" t="s">
        <v>28</v>
      </c>
      <c r="J744" s="5" t="s">
        <v>29</v>
      </c>
    </row>
    <row r="745" spans="1:10">
      <c r="A745" s="5" t="s">
        <v>341</v>
      </c>
      <c r="B745" s="6">
        <v>44946.889886354169</v>
      </c>
      <c r="C745" s="5" t="s">
        <v>13</v>
      </c>
      <c r="D745" s="15">
        <v>51717306292</v>
      </c>
      <c r="E745" s="8" t="s">
        <v>27</v>
      </c>
      <c r="H745" s="9">
        <v>1863.5</v>
      </c>
      <c r="I745" s="5" t="s">
        <v>28</v>
      </c>
      <c r="J745" s="5" t="s">
        <v>29</v>
      </c>
    </row>
    <row r="746" spans="1:10">
      <c r="A746" s="5" t="s">
        <v>341</v>
      </c>
      <c r="B746" s="6">
        <v>44946.889886354169</v>
      </c>
      <c r="C746" s="5" t="s">
        <v>13</v>
      </c>
      <c r="D746" s="15">
        <v>45153118637</v>
      </c>
      <c r="E746" s="8" t="s">
        <v>27</v>
      </c>
      <c r="H746" s="9">
        <v>4187.1899999999996</v>
      </c>
      <c r="I746" s="5" t="s">
        <v>28</v>
      </c>
      <c r="J746" s="5" t="s">
        <v>29</v>
      </c>
    </row>
    <row r="747" spans="1:10">
      <c r="A747" s="5" t="s">
        <v>341</v>
      </c>
      <c r="B747" s="6">
        <v>44946.889886354169</v>
      </c>
      <c r="C747" s="5" t="s">
        <v>13</v>
      </c>
      <c r="D747" s="7">
        <v>139665</v>
      </c>
      <c r="E747" s="8" t="s">
        <v>27</v>
      </c>
      <c r="H747" s="9">
        <v>2718</v>
      </c>
      <c r="I747" s="5" t="s">
        <v>28</v>
      </c>
      <c r="J747" s="5" t="s">
        <v>29</v>
      </c>
    </row>
    <row r="748" spans="1:10">
      <c r="A748" s="5" t="s">
        <v>341</v>
      </c>
      <c r="B748" s="6">
        <v>44946.889886354169</v>
      </c>
      <c r="C748" s="5" t="s">
        <v>13</v>
      </c>
      <c r="D748" s="7">
        <v>139666</v>
      </c>
      <c r="E748" s="8" t="s">
        <v>27</v>
      </c>
      <c r="H748" s="9">
        <v>6728.6</v>
      </c>
      <c r="I748" s="5" t="s">
        <v>28</v>
      </c>
      <c r="J748" s="5" t="s">
        <v>29</v>
      </c>
    </row>
    <row r="749" spans="1:10">
      <c r="A749" s="5" t="s">
        <v>341</v>
      </c>
      <c r="B749" s="6">
        <v>44946.889886354169</v>
      </c>
      <c r="C749" s="5" t="s">
        <v>13</v>
      </c>
      <c r="D749" s="7">
        <v>139671</v>
      </c>
      <c r="E749" s="8" t="s">
        <v>203</v>
      </c>
      <c r="H749" s="9">
        <v>11310</v>
      </c>
      <c r="I749" s="5" t="s">
        <v>28</v>
      </c>
      <c r="J749" s="5" t="s">
        <v>29</v>
      </c>
    </row>
    <row r="750" spans="1:10">
      <c r="A750" s="5" t="s">
        <v>342</v>
      </c>
      <c r="B750" s="6">
        <v>44946.889886354169</v>
      </c>
      <c r="C750" s="5" t="s">
        <v>13</v>
      </c>
      <c r="D750" s="7"/>
      <c r="E750" s="8"/>
      <c r="F750" s="9">
        <v>0.2</v>
      </c>
      <c r="I750" s="10" t="s">
        <v>9</v>
      </c>
      <c r="J750" s="5" t="s">
        <v>30</v>
      </c>
    </row>
    <row r="751" spans="1:10">
      <c r="A751" s="5" t="s">
        <v>341</v>
      </c>
      <c r="B751" s="6">
        <v>44946.889886354169</v>
      </c>
      <c r="C751" s="5" t="s">
        <v>13</v>
      </c>
      <c r="D751" s="7"/>
      <c r="E751" s="8"/>
      <c r="F751" s="9">
        <v>7995.8</v>
      </c>
      <c r="I751" s="10" t="s">
        <v>9</v>
      </c>
      <c r="J751" s="8" t="s">
        <v>14</v>
      </c>
    </row>
    <row r="752" spans="1:10">
      <c r="A752" s="5" t="s">
        <v>341</v>
      </c>
      <c r="B752" s="6">
        <v>44946.889886354169</v>
      </c>
      <c r="C752" s="5" t="s">
        <v>13</v>
      </c>
      <c r="D752" s="7"/>
      <c r="E752" s="8"/>
      <c r="F752" s="9">
        <v>6403.1</v>
      </c>
      <c r="I752" s="10" t="s">
        <v>9</v>
      </c>
      <c r="J752" s="5" t="s">
        <v>175</v>
      </c>
    </row>
    <row r="753" spans="1:10">
      <c r="A753" s="5" t="s">
        <v>341</v>
      </c>
      <c r="B753" s="6">
        <v>44946.889886354169</v>
      </c>
      <c r="C753" s="5" t="s">
        <v>13</v>
      </c>
      <c r="D753" s="7"/>
      <c r="E753" s="8"/>
      <c r="F753" s="9">
        <v>3196.7</v>
      </c>
      <c r="I753" s="10" t="s">
        <v>9</v>
      </c>
      <c r="J753" s="5" t="s">
        <v>15</v>
      </c>
    </row>
    <row r="754" spans="1:10">
      <c r="A754" s="5" t="s">
        <v>341</v>
      </c>
      <c r="B754" s="6">
        <v>44946.889886354169</v>
      </c>
      <c r="C754" s="5" t="s">
        <v>13</v>
      </c>
      <c r="D754" s="7"/>
      <c r="E754" s="8"/>
      <c r="F754" s="9">
        <v>7571.3</v>
      </c>
      <c r="I754" s="10" t="s">
        <v>9</v>
      </c>
      <c r="J754" s="8" t="s">
        <v>176</v>
      </c>
    </row>
    <row r="755" spans="1:10">
      <c r="A755" s="5" t="s">
        <v>341</v>
      </c>
      <c r="B755" s="6">
        <v>44946.889886354169</v>
      </c>
      <c r="C755" s="5" t="s">
        <v>13</v>
      </c>
      <c r="D755" s="7"/>
      <c r="E755" s="8"/>
      <c r="F755" s="9">
        <v>11471.1</v>
      </c>
      <c r="I755" s="10" t="s">
        <v>9</v>
      </c>
      <c r="J755" s="5" t="s">
        <v>16</v>
      </c>
    </row>
    <row r="756" spans="1:10">
      <c r="A756" s="5" t="s">
        <v>341</v>
      </c>
      <c r="B756" s="6">
        <v>44946.889886354169</v>
      </c>
      <c r="C756" s="5" t="s">
        <v>13</v>
      </c>
      <c r="D756" s="7"/>
      <c r="E756" s="8"/>
      <c r="F756" s="9">
        <v>10937</v>
      </c>
      <c r="I756" s="10" t="s">
        <v>9</v>
      </c>
      <c r="J756" s="5" t="s">
        <v>17</v>
      </c>
    </row>
    <row r="757" spans="1:10">
      <c r="A757" s="5" t="s">
        <v>341</v>
      </c>
      <c r="B757" s="6">
        <v>44946.889886354169</v>
      </c>
      <c r="C757" s="5" t="s">
        <v>13</v>
      </c>
      <c r="D757" s="7"/>
      <c r="E757" s="8"/>
      <c r="F757" s="9">
        <v>12966</v>
      </c>
      <c r="I757" s="10" t="s">
        <v>9</v>
      </c>
      <c r="J757" s="5" t="s">
        <v>18</v>
      </c>
    </row>
    <row r="758" spans="1:10">
      <c r="A758" s="5" t="s">
        <v>341</v>
      </c>
      <c r="B758" s="6">
        <v>44946.889886354169</v>
      </c>
      <c r="C758" s="5" t="s">
        <v>13</v>
      </c>
      <c r="D758" s="7"/>
      <c r="E758" s="8"/>
      <c r="F758" s="9">
        <v>14425.5</v>
      </c>
      <c r="I758" s="10" t="s">
        <v>9</v>
      </c>
      <c r="J758" s="5" t="s">
        <v>19</v>
      </c>
    </row>
    <row r="759" spans="1:10">
      <c r="A759" s="5" t="s">
        <v>341</v>
      </c>
      <c r="B759" s="6">
        <v>44946.889886354169</v>
      </c>
      <c r="C759" s="5" t="s">
        <v>13</v>
      </c>
      <c r="D759" s="7"/>
      <c r="E759" s="8"/>
      <c r="F759" s="9">
        <v>5105.2</v>
      </c>
      <c r="I759" s="10" t="s">
        <v>9</v>
      </c>
      <c r="J759" s="5" t="s">
        <v>20</v>
      </c>
    </row>
    <row r="760" spans="1:10">
      <c r="A760" s="5" t="s">
        <v>341</v>
      </c>
      <c r="B760" s="6">
        <v>44946.889886354169</v>
      </c>
      <c r="C760" s="5" t="s">
        <v>13</v>
      </c>
      <c r="D760" s="7"/>
      <c r="E760" s="8"/>
      <c r="F760" s="9">
        <v>107811.7</v>
      </c>
      <c r="I760" s="10" t="s">
        <v>9</v>
      </c>
      <c r="J760" s="5" t="s">
        <v>33</v>
      </c>
    </row>
    <row r="761" spans="1:10">
      <c r="A761" s="5" t="s">
        <v>341</v>
      </c>
      <c r="B761" s="6">
        <v>44946.889886354169</v>
      </c>
      <c r="C761" s="5" t="s">
        <v>13</v>
      </c>
      <c r="D761" s="7"/>
      <c r="E761" s="8"/>
      <c r="F761" s="9">
        <v>14904.7</v>
      </c>
      <c r="I761" s="10" t="s">
        <v>9</v>
      </c>
      <c r="J761" s="5" t="s">
        <v>21</v>
      </c>
    </row>
    <row r="762" spans="1:10">
      <c r="A762" s="5" t="s">
        <v>341</v>
      </c>
      <c r="B762" s="6">
        <v>44946.889886354169</v>
      </c>
      <c r="C762" s="5" t="s">
        <v>13</v>
      </c>
      <c r="D762" s="7"/>
      <c r="E762" s="8"/>
      <c r="F762" s="9">
        <v>10465.4</v>
      </c>
      <c r="I762" s="10" t="s">
        <v>9</v>
      </c>
      <c r="J762" s="8" t="s">
        <v>178</v>
      </c>
    </row>
    <row r="763" spans="1:10">
      <c r="A763" s="5" t="s">
        <v>341</v>
      </c>
      <c r="B763" s="6">
        <v>44946.889886354169</v>
      </c>
      <c r="C763" s="5" t="s">
        <v>13</v>
      </c>
      <c r="D763" s="7"/>
      <c r="E763" s="8"/>
      <c r="F763" s="9">
        <v>4728.6000000000004</v>
      </c>
      <c r="I763" s="10" t="s">
        <v>9</v>
      </c>
      <c r="J763" s="8" t="s">
        <v>179</v>
      </c>
    </row>
    <row r="764" spans="1:10">
      <c r="A764" s="5" t="s">
        <v>341</v>
      </c>
      <c r="B764" s="6">
        <v>44946.889886354169</v>
      </c>
      <c r="C764" s="5" t="s">
        <v>13</v>
      </c>
      <c r="D764" s="7"/>
      <c r="E764" s="8"/>
      <c r="F764" s="9">
        <v>21097.3</v>
      </c>
      <c r="I764" s="10" t="s">
        <v>9</v>
      </c>
      <c r="J764" s="8" t="s">
        <v>180</v>
      </c>
    </row>
    <row r="765" spans="1:10">
      <c r="A765" s="5" t="s">
        <v>341</v>
      </c>
      <c r="B765" s="6">
        <v>44946.889886354169</v>
      </c>
      <c r="C765" s="5" t="s">
        <v>13</v>
      </c>
      <c r="D765" s="7"/>
      <c r="E765" s="8"/>
      <c r="F765" s="9">
        <v>8291.7000000000007</v>
      </c>
      <c r="I765" s="10" t="s">
        <v>9</v>
      </c>
      <c r="J765" s="8" t="s">
        <v>181</v>
      </c>
    </row>
    <row r="766" spans="1:10">
      <c r="A766" s="5" t="s">
        <v>341</v>
      </c>
      <c r="B766" s="6">
        <v>44946.889886354169</v>
      </c>
      <c r="C766" s="5" t="s">
        <v>13</v>
      </c>
      <c r="D766" s="7"/>
      <c r="E766" s="8"/>
      <c r="F766" s="9">
        <v>6941.8</v>
      </c>
      <c r="I766" s="10" t="s">
        <v>9</v>
      </c>
      <c r="J766" s="8" t="s">
        <v>182</v>
      </c>
    </row>
    <row r="767" spans="1:10">
      <c r="A767" s="11" t="s">
        <v>22</v>
      </c>
      <c r="B767" s="3"/>
      <c r="C767" s="3"/>
      <c r="D767" s="10"/>
      <c r="E767" s="8"/>
      <c r="F767" s="31">
        <f>SUM(F737:G766)</f>
        <v>254313.09999999998</v>
      </c>
      <c r="H767" s="9"/>
      <c r="I767" s="10"/>
      <c r="J767" s="5"/>
    </row>
    <row r="768" spans="1:10" ht="15.75">
      <c r="A768" s="13" t="s">
        <v>23</v>
      </c>
      <c r="B768" s="13" t="s">
        <v>24</v>
      </c>
      <c r="C768" s="13" t="s">
        <v>25</v>
      </c>
      <c r="D768" s="14">
        <v>112644493</v>
      </c>
      <c r="E768" s="8"/>
      <c r="H768" s="9"/>
      <c r="I768" s="10"/>
      <c r="J768" s="5"/>
    </row>
    <row r="769" spans="1:10">
      <c r="A769" s="5"/>
      <c r="B769" s="6"/>
      <c r="C769" s="5"/>
      <c r="D769" s="7"/>
      <c r="E769" s="8"/>
      <c r="H769" s="9"/>
      <c r="I769" s="10"/>
      <c r="J769" s="5"/>
    </row>
    <row r="770" spans="1:10">
      <c r="A770" s="5"/>
      <c r="B770" s="6"/>
      <c r="C770" s="5"/>
      <c r="D770" s="7"/>
      <c r="E770" s="8"/>
      <c r="H770" s="9"/>
      <c r="I770" s="10"/>
      <c r="J770" s="5"/>
    </row>
    <row r="771" spans="1:10">
      <c r="A771" s="1" t="s">
        <v>0</v>
      </c>
      <c r="B771" s="2"/>
      <c r="C771" s="2"/>
      <c r="D771" s="2"/>
      <c r="E771" s="2"/>
      <c r="F771" s="2"/>
      <c r="G771" s="2"/>
      <c r="H771" s="2"/>
      <c r="I771" s="2"/>
      <c r="J771" s="2"/>
    </row>
    <row r="772" spans="1:10">
      <c r="A772" s="3" t="s">
        <v>340</v>
      </c>
      <c r="B772" s="2"/>
      <c r="C772" s="2"/>
      <c r="D772" s="2"/>
      <c r="E772" s="2"/>
      <c r="F772" s="2"/>
      <c r="G772" s="2"/>
      <c r="H772" s="2"/>
      <c r="I772" s="2"/>
      <c r="J772" s="2"/>
    </row>
    <row r="773" spans="1:10">
      <c r="A773" s="69" t="s">
        <v>0</v>
      </c>
      <c r="B773" s="69" t="s">
        <v>2</v>
      </c>
      <c r="C773" s="69" t="s">
        <v>3</v>
      </c>
      <c r="D773" s="69" t="s">
        <v>4</v>
      </c>
      <c r="E773" s="69" t="s">
        <v>5</v>
      </c>
      <c r="F773" s="71" t="s">
        <v>6</v>
      </c>
      <c r="G773" s="72"/>
      <c r="H773" s="73"/>
      <c r="I773" s="69" t="s">
        <v>7</v>
      </c>
      <c r="J773" s="69" t="s">
        <v>8</v>
      </c>
    </row>
    <row r="774" spans="1:10">
      <c r="A774" s="70"/>
      <c r="B774" s="70"/>
      <c r="C774" s="70"/>
      <c r="D774" s="70"/>
      <c r="E774" s="70"/>
      <c r="F774" s="4" t="s">
        <v>9</v>
      </c>
      <c r="G774" s="4" t="s">
        <v>10</v>
      </c>
      <c r="H774" s="4" t="s">
        <v>11</v>
      </c>
      <c r="I774" s="70"/>
      <c r="J774" s="70"/>
    </row>
    <row r="775" spans="1:10">
      <c r="A775" s="5" t="s">
        <v>339</v>
      </c>
      <c r="B775" s="6">
        <v>44947.598336516203</v>
      </c>
      <c r="C775" s="5" t="s">
        <v>13</v>
      </c>
      <c r="D775" s="15">
        <v>45133125711</v>
      </c>
      <c r="E775" s="8" t="s">
        <v>27</v>
      </c>
      <c r="H775" s="9">
        <v>997.4</v>
      </c>
      <c r="I775" s="5" t="s">
        <v>28</v>
      </c>
      <c r="J775" s="5" t="s">
        <v>30</v>
      </c>
    </row>
    <row r="776" spans="1:10">
      <c r="A776" s="5" t="s">
        <v>339</v>
      </c>
      <c r="B776" s="6">
        <v>44947.598336516203</v>
      </c>
      <c r="C776" s="5" t="s">
        <v>13</v>
      </c>
      <c r="D776" s="15">
        <v>45173185280</v>
      </c>
      <c r="E776" s="8" t="s">
        <v>27</v>
      </c>
      <c r="H776" s="9">
        <v>106.4</v>
      </c>
      <c r="I776" s="5" t="s">
        <v>28</v>
      </c>
      <c r="J776" s="5" t="s">
        <v>30</v>
      </c>
    </row>
    <row r="777" spans="1:10">
      <c r="A777" s="5" t="s">
        <v>339</v>
      </c>
      <c r="B777" s="6">
        <v>44947.598336516203</v>
      </c>
      <c r="C777" s="5" t="s">
        <v>13</v>
      </c>
      <c r="D777" s="15">
        <v>45163213000</v>
      </c>
      <c r="E777" s="8" t="s">
        <v>27</v>
      </c>
      <c r="H777" s="9">
        <v>105.9</v>
      </c>
      <c r="I777" s="5" t="s">
        <v>28</v>
      </c>
      <c r="J777" s="5" t="s">
        <v>30</v>
      </c>
    </row>
    <row r="778" spans="1:10">
      <c r="A778" s="5" t="s">
        <v>339</v>
      </c>
      <c r="B778" s="6">
        <v>44947.598336516203</v>
      </c>
      <c r="C778" s="5" t="s">
        <v>13</v>
      </c>
      <c r="D778" s="7">
        <v>202966</v>
      </c>
      <c r="E778" s="8" t="s">
        <v>27</v>
      </c>
      <c r="H778" s="9">
        <v>25775.5</v>
      </c>
      <c r="I778" s="5" t="s">
        <v>28</v>
      </c>
      <c r="J778" s="5" t="s">
        <v>32</v>
      </c>
    </row>
    <row r="779" spans="1:10">
      <c r="A779" s="5" t="s">
        <v>339</v>
      </c>
      <c r="B779" s="6">
        <v>44947.598336516203</v>
      </c>
      <c r="C779" s="5" t="s">
        <v>13</v>
      </c>
      <c r="D779" s="7">
        <v>239330</v>
      </c>
      <c r="E779" s="8" t="s">
        <v>27</v>
      </c>
      <c r="H779" s="9">
        <v>21328.400000000001</v>
      </c>
      <c r="I779" s="5" t="s">
        <v>28</v>
      </c>
      <c r="J779" s="5" t="s">
        <v>29</v>
      </c>
    </row>
    <row r="780" spans="1:10">
      <c r="A780" s="11" t="s">
        <v>22</v>
      </c>
      <c r="B780" s="3"/>
      <c r="C780" s="3"/>
      <c r="D780" s="10"/>
      <c r="E780" s="8"/>
      <c r="H780" s="9"/>
      <c r="I780" s="10"/>
      <c r="J780" s="5"/>
    </row>
    <row r="781" spans="1:10">
      <c r="A781" s="13" t="s">
        <v>23</v>
      </c>
      <c r="B781" s="13" t="s">
        <v>24</v>
      </c>
      <c r="C781" s="13" t="s">
        <v>25</v>
      </c>
      <c r="D781" s="10"/>
      <c r="E781" s="8"/>
      <c r="H781" s="9"/>
      <c r="I781" s="10"/>
      <c r="J781" s="5"/>
    </row>
    <row r="782" spans="1:10">
      <c r="A782" s="34" t="s">
        <v>365</v>
      </c>
      <c r="B782" s="26"/>
      <c r="C782" s="26"/>
    </row>
    <row r="784" spans="1:10">
      <c r="A784" s="1" t="s">
        <v>0</v>
      </c>
      <c r="B784" s="2"/>
      <c r="C784" s="2"/>
      <c r="D784" s="2"/>
      <c r="E784" s="2"/>
      <c r="F784" s="2"/>
      <c r="G784" s="2"/>
      <c r="H784" s="2"/>
      <c r="I784" s="2"/>
      <c r="J784" s="2"/>
    </row>
    <row r="785" spans="1:10">
      <c r="A785" s="3" t="s">
        <v>374</v>
      </c>
      <c r="B785" s="2"/>
      <c r="C785" s="2"/>
      <c r="D785" s="2"/>
      <c r="E785" s="2"/>
      <c r="F785" s="2"/>
      <c r="G785" s="2"/>
      <c r="H785" s="2"/>
      <c r="I785" s="2"/>
      <c r="J785" s="2"/>
    </row>
    <row r="786" spans="1:10">
      <c r="A786" s="69" t="s">
        <v>0</v>
      </c>
      <c r="B786" s="69" t="s">
        <v>2</v>
      </c>
      <c r="C786" s="69" t="s">
        <v>3</v>
      </c>
      <c r="D786" s="69" t="s">
        <v>4</v>
      </c>
      <c r="E786" s="69" t="s">
        <v>5</v>
      </c>
      <c r="F786" s="71" t="s">
        <v>6</v>
      </c>
      <c r="G786" s="72"/>
      <c r="H786" s="73"/>
      <c r="I786" s="69" t="s">
        <v>7</v>
      </c>
      <c r="J786" s="69" t="s">
        <v>8</v>
      </c>
    </row>
    <row r="787" spans="1:10">
      <c r="A787" s="70"/>
      <c r="B787" s="70"/>
      <c r="C787" s="70"/>
      <c r="D787" s="70"/>
      <c r="E787" s="70"/>
      <c r="F787" s="4" t="s">
        <v>9</v>
      </c>
      <c r="G787" s="4" t="s">
        <v>10</v>
      </c>
      <c r="H787" s="4" t="s">
        <v>11</v>
      </c>
      <c r="I787" s="70"/>
      <c r="J787" s="70"/>
    </row>
    <row r="788" spans="1:10">
      <c r="A788" s="34" t="s">
        <v>375</v>
      </c>
      <c r="B788" s="35"/>
      <c r="C788" s="36"/>
      <c r="D788" s="50"/>
      <c r="E788" s="51"/>
      <c r="F788" s="9"/>
      <c r="I788" s="10"/>
      <c r="J788" s="5"/>
    </row>
    <row r="789" spans="1:10">
      <c r="A789" s="11" t="s">
        <v>22</v>
      </c>
      <c r="B789" s="3"/>
      <c r="C789" s="3"/>
      <c r="D789" s="7"/>
      <c r="E789" s="8"/>
      <c r="H789" s="9"/>
      <c r="I789" s="10"/>
      <c r="J789" s="5"/>
    </row>
    <row r="790" spans="1:10" ht="15.75">
      <c r="A790" s="13" t="s">
        <v>23</v>
      </c>
      <c r="B790" s="13" t="s">
        <v>24</v>
      </c>
      <c r="C790" s="13" t="s">
        <v>25</v>
      </c>
      <c r="D790" s="24"/>
      <c r="E790" s="14"/>
      <c r="H790" s="9"/>
      <c r="I790" s="10"/>
      <c r="J790" s="5"/>
    </row>
    <row r="793" spans="1:10">
      <c r="A793" s="1" t="s">
        <v>0</v>
      </c>
      <c r="B793" s="2"/>
      <c r="C793" s="2"/>
      <c r="D793" s="2"/>
      <c r="E793" s="2"/>
      <c r="F793" s="2"/>
      <c r="G793" s="2"/>
      <c r="H793" s="2"/>
      <c r="I793" s="2"/>
      <c r="J793" s="2"/>
    </row>
    <row r="794" spans="1:10">
      <c r="A794" s="3" t="s">
        <v>360</v>
      </c>
      <c r="B794" s="2"/>
      <c r="C794" s="2"/>
      <c r="D794" s="2"/>
      <c r="E794" s="2"/>
      <c r="F794" s="2"/>
      <c r="G794" s="2"/>
      <c r="H794" s="2"/>
      <c r="I794" s="2"/>
      <c r="J794" s="2"/>
    </row>
    <row r="795" spans="1:10">
      <c r="A795" s="69" t="s">
        <v>0</v>
      </c>
      <c r="B795" s="69" t="s">
        <v>2</v>
      </c>
      <c r="C795" s="69" t="s">
        <v>3</v>
      </c>
      <c r="D795" s="69" t="s">
        <v>4</v>
      </c>
      <c r="E795" s="69" t="s">
        <v>5</v>
      </c>
      <c r="F795" s="71" t="s">
        <v>6</v>
      </c>
      <c r="G795" s="72"/>
      <c r="H795" s="73"/>
      <c r="I795" s="69" t="s">
        <v>7</v>
      </c>
      <c r="J795" s="69" t="s">
        <v>8</v>
      </c>
    </row>
    <row r="796" spans="1:10">
      <c r="A796" s="70"/>
      <c r="B796" s="70"/>
      <c r="C796" s="70"/>
      <c r="D796" s="70"/>
      <c r="E796" s="70"/>
      <c r="F796" s="4" t="s">
        <v>9</v>
      </c>
      <c r="G796" s="4" t="s">
        <v>10</v>
      </c>
      <c r="H796" s="4" t="s">
        <v>11</v>
      </c>
      <c r="I796" s="70"/>
      <c r="J796" s="70"/>
    </row>
    <row r="797" spans="1:10">
      <c r="A797" s="5" t="s">
        <v>358</v>
      </c>
      <c r="B797" s="6">
        <v>44950.492272824071</v>
      </c>
      <c r="C797" s="5" t="s">
        <v>13</v>
      </c>
      <c r="D797" s="7"/>
      <c r="E797" s="8"/>
      <c r="G797" s="9">
        <v>528.35</v>
      </c>
      <c r="I797" s="10" t="s">
        <v>10</v>
      </c>
      <c r="J797" s="5" t="s">
        <v>19</v>
      </c>
    </row>
    <row r="798" spans="1:10">
      <c r="A798" s="5" t="s">
        <v>359</v>
      </c>
      <c r="B798" s="6">
        <v>44950.492272824071</v>
      </c>
      <c r="C798" s="5" t="s">
        <v>13</v>
      </c>
      <c r="D798" s="7"/>
      <c r="E798" s="8"/>
      <c r="F798" s="9">
        <v>5408.8</v>
      </c>
      <c r="I798" s="10" t="s">
        <v>9</v>
      </c>
      <c r="J798" s="8" t="s">
        <v>179</v>
      </c>
    </row>
    <row r="799" spans="1:10">
      <c r="A799" s="5" t="s">
        <v>358</v>
      </c>
      <c r="B799" s="6">
        <v>44950.492272824071</v>
      </c>
      <c r="C799" s="5" t="s">
        <v>13</v>
      </c>
      <c r="D799" s="7"/>
      <c r="E799" s="8"/>
      <c r="F799" s="9">
        <v>6563.6</v>
      </c>
      <c r="I799" s="10" t="s">
        <v>9</v>
      </c>
      <c r="J799" s="8" t="s">
        <v>14</v>
      </c>
    </row>
    <row r="800" spans="1:10">
      <c r="A800" s="5" t="s">
        <v>358</v>
      </c>
      <c r="B800" s="6">
        <v>44950.492272824071</v>
      </c>
      <c r="C800" s="5" t="s">
        <v>13</v>
      </c>
      <c r="D800" s="7"/>
      <c r="E800" s="8"/>
      <c r="F800" s="9">
        <v>4077.1</v>
      </c>
      <c r="I800" s="10" t="s">
        <v>9</v>
      </c>
      <c r="J800" s="5" t="s">
        <v>175</v>
      </c>
    </row>
    <row r="801" spans="1:10">
      <c r="A801" s="5" t="s">
        <v>358</v>
      </c>
      <c r="B801" s="6">
        <v>44950.492272824071</v>
      </c>
      <c r="C801" s="5" t="s">
        <v>13</v>
      </c>
      <c r="D801" s="7"/>
      <c r="E801" s="8"/>
      <c r="F801" s="9">
        <v>3021.3</v>
      </c>
      <c r="I801" s="10" t="s">
        <v>9</v>
      </c>
      <c r="J801" s="5" t="s">
        <v>15</v>
      </c>
    </row>
    <row r="802" spans="1:10">
      <c r="A802" s="5" t="s">
        <v>358</v>
      </c>
      <c r="B802" s="6">
        <v>44950.492272824071</v>
      </c>
      <c r="C802" s="5" t="s">
        <v>13</v>
      </c>
      <c r="D802" s="7"/>
      <c r="E802" s="8"/>
      <c r="F802" s="9">
        <v>2286.1</v>
      </c>
      <c r="I802" s="10" t="s">
        <v>9</v>
      </c>
      <c r="J802" s="8" t="s">
        <v>176</v>
      </c>
    </row>
    <row r="803" spans="1:10">
      <c r="A803" s="5" t="s">
        <v>358</v>
      </c>
      <c r="B803" s="6">
        <v>44950.492272824071</v>
      </c>
      <c r="C803" s="5" t="s">
        <v>13</v>
      </c>
      <c r="D803" s="7"/>
      <c r="E803" s="8"/>
      <c r="F803" s="9">
        <v>4028.2</v>
      </c>
      <c r="I803" s="10" t="s">
        <v>9</v>
      </c>
      <c r="J803" s="5" t="s">
        <v>16</v>
      </c>
    </row>
    <row r="804" spans="1:10">
      <c r="A804" s="5" t="s">
        <v>358</v>
      </c>
      <c r="B804" s="6">
        <v>44950.492272824071</v>
      </c>
      <c r="C804" s="5" t="s">
        <v>13</v>
      </c>
      <c r="D804" s="7"/>
      <c r="E804" s="8"/>
      <c r="F804" s="9">
        <v>4753</v>
      </c>
      <c r="I804" s="10" t="s">
        <v>9</v>
      </c>
      <c r="J804" s="5" t="s">
        <v>17</v>
      </c>
    </row>
    <row r="805" spans="1:10">
      <c r="A805" s="5" t="s">
        <v>358</v>
      </c>
      <c r="B805" s="6">
        <v>44950.492272824071</v>
      </c>
      <c r="C805" s="5" t="s">
        <v>13</v>
      </c>
      <c r="D805" s="7"/>
      <c r="E805" s="8"/>
      <c r="F805" s="9">
        <v>4900.6000000000004</v>
      </c>
      <c r="I805" s="10" t="s">
        <v>9</v>
      </c>
      <c r="J805" s="5" t="s">
        <v>18</v>
      </c>
    </row>
    <row r="806" spans="1:10">
      <c r="A806" s="5" t="s">
        <v>358</v>
      </c>
      <c r="B806" s="6">
        <v>44950.492272824071</v>
      </c>
      <c r="C806" s="5" t="s">
        <v>13</v>
      </c>
      <c r="D806" s="7"/>
      <c r="E806" s="8"/>
      <c r="F806" s="9">
        <v>17323.7</v>
      </c>
      <c r="I806" s="10" t="s">
        <v>9</v>
      </c>
      <c r="J806" s="5" t="s">
        <v>19</v>
      </c>
    </row>
    <row r="807" spans="1:10">
      <c r="A807" s="5" t="s">
        <v>358</v>
      </c>
      <c r="B807" s="6">
        <v>44950.492272824071</v>
      </c>
      <c r="C807" s="5" t="s">
        <v>13</v>
      </c>
      <c r="D807" s="7"/>
      <c r="E807" s="8"/>
      <c r="F807" s="9">
        <v>9000.4</v>
      </c>
      <c r="I807" s="10" t="s">
        <v>9</v>
      </c>
      <c r="J807" s="5" t="s">
        <v>21</v>
      </c>
    </row>
    <row r="808" spans="1:10">
      <c r="A808" s="5" t="s">
        <v>358</v>
      </c>
      <c r="B808" s="6">
        <v>44950.492272824071</v>
      </c>
      <c r="C808" s="5" t="s">
        <v>13</v>
      </c>
      <c r="D808" s="7"/>
      <c r="E808" s="8"/>
      <c r="F808" s="9">
        <v>6370.2</v>
      </c>
      <c r="I808" s="10" t="s">
        <v>9</v>
      </c>
      <c r="J808" s="8" t="s">
        <v>178</v>
      </c>
    </row>
    <row r="809" spans="1:10">
      <c r="A809" s="5" t="s">
        <v>358</v>
      </c>
      <c r="B809" s="6">
        <v>44950.492272824071</v>
      </c>
      <c r="C809" s="5" t="s">
        <v>13</v>
      </c>
      <c r="D809" s="7"/>
      <c r="E809" s="8"/>
      <c r="F809" s="9">
        <v>10620.1</v>
      </c>
      <c r="I809" s="10" t="s">
        <v>9</v>
      </c>
      <c r="J809" s="8" t="s">
        <v>180</v>
      </c>
    </row>
    <row r="810" spans="1:10">
      <c r="A810" s="5" t="s">
        <v>358</v>
      </c>
      <c r="B810" s="6">
        <v>44950.492272824071</v>
      </c>
      <c r="C810" s="5" t="s">
        <v>13</v>
      </c>
      <c r="D810" s="7"/>
      <c r="E810" s="8"/>
      <c r="F810" s="9">
        <v>6792.2</v>
      </c>
      <c r="I810" s="10" t="s">
        <v>9</v>
      </c>
      <c r="J810" s="8" t="s">
        <v>181</v>
      </c>
    </row>
    <row r="811" spans="1:10">
      <c r="A811" s="5" t="s">
        <v>358</v>
      </c>
      <c r="B811" s="6">
        <v>44950.492272824071</v>
      </c>
      <c r="C811" s="5" t="s">
        <v>13</v>
      </c>
      <c r="D811" s="7"/>
      <c r="E811" s="8"/>
      <c r="F811" s="9">
        <v>7025.6</v>
      </c>
      <c r="I811" s="10" t="s">
        <v>9</v>
      </c>
      <c r="J811" s="8" t="s">
        <v>182</v>
      </c>
    </row>
    <row r="812" spans="1:10">
      <c r="A812" s="11" t="s">
        <v>22</v>
      </c>
      <c r="B812" s="3"/>
      <c r="C812" s="3"/>
      <c r="D812" s="7"/>
      <c r="E812" s="8"/>
      <c r="F812" s="12">
        <f>SUM(F797:G811)</f>
        <v>92699.250000000015</v>
      </c>
      <c r="H812" s="9"/>
      <c r="I812" s="10"/>
      <c r="J812" s="5"/>
    </row>
    <row r="813" spans="1:10" ht="15.75">
      <c r="A813" s="13" t="s">
        <v>23</v>
      </c>
      <c r="B813" s="13" t="s">
        <v>24</v>
      </c>
      <c r="C813" s="13" t="s">
        <v>25</v>
      </c>
      <c r="D813" s="14">
        <v>112644494</v>
      </c>
      <c r="E813" s="8"/>
      <c r="H813" s="9"/>
      <c r="I813" s="10"/>
      <c r="J813" s="5"/>
    </row>
    <row r="814" spans="1:10">
      <c r="A814" s="5"/>
      <c r="B814" s="6"/>
      <c r="C814" s="5"/>
      <c r="D814" s="7"/>
      <c r="E814" s="8"/>
      <c r="H814" s="9"/>
      <c r="I814" s="10"/>
      <c r="J814" s="5"/>
    </row>
    <row r="815" spans="1:10">
      <c r="A815" s="5"/>
      <c r="B815" s="6"/>
      <c r="C815" s="5"/>
      <c r="D815" s="7"/>
      <c r="E815" s="8"/>
      <c r="H815" s="9"/>
      <c r="I815" s="10"/>
      <c r="J815" s="5"/>
    </row>
    <row r="816" spans="1:10">
      <c r="A816" s="5" t="s">
        <v>357</v>
      </c>
      <c r="B816" s="6">
        <v>44950.754815046297</v>
      </c>
      <c r="C816" s="5" t="s">
        <v>13</v>
      </c>
      <c r="D816" s="15">
        <v>19080572111</v>
      </c>
      <c r="E816" s="8" t="s">
        <v>27</v>
      </c>
      <c r="H816" s="9">
        <v>650</v>
      </c>
      <c r="I816" s="5" t="s">
        <v>28</v>
      </c>
      <c r="J816" s="5" t="s">
        <v>29</v>
      </c>
    </row>
    <row r="817" spans="1:10">
      <c r="A817" s="5" t="s">
        <v>357</v>
      </c>
      <c r="B817" s="6">
        <v>44950.754815046297</v>
      </c>
      <c r="C817" s="5" t="s">
        <v>13</v>
      </c>
      <c r="D817" s="15">
        <v>45123256612</v>
      </c>
      <c r="E817" s="8" t="s">
        <v>27</v>
      </c>
      <c r="H817" s="9">
        <v>313.26</v>
      </c>
      <c r="I817" s="5" t="s">
        <v>28</v>
      </c>
      <c r="J817" s="5" t="s">
        <v>30</v>
      </c>
    </row>
    <row r="818" spans="1:10">
      <c r="A818" s="5" t="s">
        <v>357</v>
      </c>
      <c r="B818" s="6">
        <v>44950.754815046297</v>
      </c>
      <c r="C818" s="5" t="s">
        <v>13</v>
      </c>
      <c r="D818" s="15">
        <v>45153119867</v>
      </c>
      <c r="E818" s="8" t="s">
        <v>27</v>
      </c>
      <c r="H818" s="9">
        <v>1391.76</v>
      </c>
      <c r="I818" s="5" t="s">
        <v>28</v>
      </c>
      <c r="J818" s="5" t="s">
        <v>32</v>
      </c>
    </row>
    <row r="819" spans="1:10">
      <c r="A819" s="5" t="s">
        <v>357</v>
      </c>
      <c r="B819" s="6">
        <v>44950.754815046297</v>
      </c>
      <c r="C819" s="5" t="s">
        <v>13</v>
      </c>
      <c r="D819" s="15">
        <v>81780109018</v>
      </c>
      <c r="E819" s="8" t="s">
        <v>27</v>
      </c>
      <c r="H819" s="9">
        <v>1004.37</v>
      </c>
      <c r="I819" s="5" t="s">
        <v>28</v>
      </c>
      <c r="J819" s="5" t="s">
        <v>32</v>
      </c>
    </row>
    <row r="820" spans="1:10">
      <c r="A820" s="5" t="s">
        <v>357</v>
      </c>
      <c r="B820" s="6">
        <v>44950.754815046297</v>
      </c>
      <c r="C820" s="5" t="s">
        <v>13</v>
      </c>
      <c r="D820" s="15">
        <v>45123258429</v>
      </c>
      <c r="E820" s="5" t="s">
        <v>74</v>
      </c>
      <c r="H820" s="9">
        <v>436.05</v>
      </c>
      <c r="I820" s="5" t="s">
        <v>28</v>
      </c>
      <c r="J820" s="5" t="s">
        <v>29</v>
      </c>
    </row>
    <row r="821" spans="1:10">
      <c r="A821" s="5" t="s">
        <v>357</v>
      </c>
      <c r="B821" s="6">
        <v>44950.754815046297</v>
      </c>
      <c r="C821" s="5" t="s">
        <v>13</v>
      </c>
      <c r="D821" s="7">
        <v>139861</v>
      </c>
      <c r="E821" s="8" t="s">
        <v>27</v>
      </c>
      <c r="H821" s="9">
        <v>5508.82</v>
      </c>
      <c r="I821" s="5" t="s">
        <v>28</v>
      </c>
      <c r="J821" s="5" t="s">
        <v>32</v>
      </c>
    </row>
    <row r="822" spans="1:10">
      <c r="A822" s="5" t="s">
        <v>357</v>
      </c>
      <c r="B822" s="6">
        <v>44950.754815046297</v>
      </c>
      <c r="C822" s="5" t="s">
        <v>13</v>
      </c>
      <c r="D822" s="7">
        <v>139860</v>
      </c>
      <c r="E822" s="8" t="s">
        <v>27</v>
      </c>
      <c r="H822" s="9">
        <v>2115</v>
      </c>
      <c r="I822" s="5" t="s">
        <v>28</v>
      </c>
      <c r="J822" s="5" t="s">
        <v>32</v>
      </c>
    </row>
    <row r="823" spans="1:10">
      <c r="A823" s="5" t="s">
        <v>357</v>
      </c>
      <c r="B823" s="6">
        <v>44950.754815046297</v>
      </c>
      <c r="C823" s="5" t="s">
        <v>13</v>
      </c>
      <c r="D823" s="7">
        <v>139859</v>
      </c>
      <c r="E823" s="8" t="s">
        <v>27</v>
      </c>
      <c r="H823" s="9">
        <v>18420.599999999999</v>
      </c>
      <c r="I823" s="5" t="s">
        <v>28</v>
      </c>
      <c r="J823" s="5" t="s">
        <v>32</v>
      </c>
    </row>
    <row r="824" spans="1:10">
      <c r="A824" s="5" t="s">
        <v>357</v>
      </c>
      <c r="B824" s="6">
        <v>44950.754815046297</v>
      </c>
      <c r="C824" s="5" t="s">
        <v>13</v>
      </c>
      <c r="D824" s="15">
        <v>45143493672</v>
      </c>
      <c r="E824" s="8" t="s">
        <v>27</v>
      </c>
      <c r="H824" s="9">
        <v>89.93</v>
      </c>
      <c r="I824" s="5" t="s">
        <v>28</v>
      </c>
      <c r="J824" s="5" t="s">
        <v>30</v>
      </c>
    </row>
    <row r="825" spans="1:10">
      <c r="A825" s="5" t="s">
        <v>357</v>
      </c>
      <c r="B825" s="6">
        <v>44950.754815046297</v>
      </c>
      <c r="C825" s="5" t="s">
        <v>13</v>
      </c>
      <c r="D825" s="15">
        <v>45143491781</v>
      </c>
      <c r="E825" s="8" t="s">
        <v>27</v>
      </c>
      <c r="H825" s="9">
        <v>244.3</v>
      </c>
      <c r="I825" s="5" t="s">
        <v>28</v>
      </c>
      <c r="J825" s="5" t="s">
        <v>30</v>
      </c>
    </row>
    <row r="826" spans="1:10">
      <c r="A826" s="5" t="s">
        <v>357</v>
      </c>
      <c r="B826" s="6">
        <v>44950.754815046297</v>
      </c>
      <c r="C826" s="5" t="s">
        <v>13</v>
      </c>
      <c r="D826" s="7">
        <v>3096345201</v>
      </c>
      <c r="E826" s="5" t="s">
        <v>31</v>
      </c>
      <c r="H826" s="9">
        <v>32000</v>
      </c>
      <c r="I826" s="5" t="s">
        <v>28</v>
      </c>
      <c r="J826" s="5" t="s">
        <v>30</v>
      </c>
    </row>
    <row r="827" spans="1:10">
      <c r="A827" s="5" t="s">
        <v>357</v>
      </c>
      <c r="B827" s="6">
        <v>44950.754815046297</v>
      </c>
      <c r="C827" s="5" t="s">
        <v>13</v>
      </c>
      <c r="D827" s="7">
        <v>239496</v>
      </c>
      <c r="E827" s="8" t="s">
        <v>27</v>
      </c>
      <c r="H827" s="9">
        <v>1524.66</v>
      </c>
      <c r="I827" s="5" t="s">
        <v>28</v>
      </c>
      <c r="J827" s="5" t="s">
        <v>29</v>
      </c>
    </row>
    <row r="828" spans="1:10">
      <c r="A828" s="5" t="s">
        <v>357</v>
      </c>
      <c r="B828" s="6">
        <v>44950.754815046297</v>
      </c>
      <c r="C828" s="5" t="s">
        <v>13</v>
      </c>
      <c r="D828" s="7">
        <v>139856</v>
      </c>
      <c r="E828" s="8" t="s">
        <v>27</v>
      </c>
      <c r="H828" s="9">
        <v>9137.6</v>
      </c>
      <c r="I828" s="5" t="s">
        <v>28</v>
      </c>
      <c r="J828" s="5" t="s">
        <v>29</v>
      </c>
    </row>
    <row r="829" spans="1:10">
      <c r="A829" s="5" t="s">
        <v>357</v>
      </c>
      <c r="B829" s="6">
        <v>44950.754815046297</v>
      </c>
      <c r="C829" s="5" t="s">
        <v>13</v>
      </c>
      <c r="D829" s="7"/>
      <c r="E829" s="8"/>
      <c r="F829" s="9">
        <v>4483.3999999999996</v>
      </c>
      <c r="I829" s="10" t="s">
        <v>9</v>
      </c>
      <c r="J829" s="8" t="s">
        <v>14</v>
      </c>
    </row>
    <row r="830" spans="1:10">
      <c r="A830" s="5" t="s">
        <v>357</v>
      </c>
      <c r="B830" s="6">
        <v>44950.754815046297</v>
      </c>
      <c r="C830" s="5" t="s">
        <v>13</v>
      </c>
      <c r="D830" s="7"/>
      <c r="E830" s="8"/>
      <c r="F830" s="9">
        <v>4062</v>
      </c>
      <c r="I830" s="10" t="s">
        <v>9</v>
      </c>
      <c r="J830" s="5" t="s">
        <v>175</v>
      </c>
    </row>
    <row r="831" spans="1:10">
      <c r="A831" s="5" t="s">
        <v>357</v>
      </c>
      <c r="B831" s="6">
        <v>44950.754815046297</v>
      </c>
      <c r="C831" s="5" t="s">
        <v>13</v>
      </c>
      <c r="D831" s="7"/>
      <c r="E831" s="8"/>
      <c r="F831" s="9">
        <v>7395.1</v>
      </c>
      <c r="I831" s="10" t="s">
        <v>9</v>
      </c>
      <c r="J831" s="5" t="s">
        <v>17</v>
      </c>
    </row>
    <row r="832" spans="1:10">
      <c r="A832" s="5" t="s">
        <v>357</v>
      </c>
      <c r="B832" s="6">
        <v>44950.754815046297</v>
      </c>
      <c r="C832" s="5" t="s">
        <v>13</v>
      </c>
      <c r="D832" s="7"/>
      <c r="E832" s="8"/>
      <c r="F832" s="9">
        <v>11082.4</v>
      </c>
      <c r="I832" s="10" t="s">
        <v>9</v>
      </c>
      <c r="J832" s="5" t="s">
        <v>21</v>
      </c>
    </row>
    <row r="833" spans="1:10">
      <c r="A833" s="5" t="s">
        <v>357</v>
      </c>
      <c r="B833" s="6">
        <v>44950.754815046297</v>
      </c>
      <c r="C833" s="5" t="s">
        <v>13</v>
      </c>
      <c r="D833" s="7"/>
      <c r="E833" s="8"/>
      <c r="F833" s="9">
        <v>7926.3</v>
      </c>
      <c r="I833" s="10" t="s">
        <v>9</v>
      </c>
      <c r="J833" s="8" t="s">
        <v>182</v>
      </c>
    </row>
    <row r="834" spans="1:10">
      <c r="A834" s="11" t="s">
        <v>22</v>
      </c>
      <c r="B834" s="3"/>
      <c r="C834" s="3"/>
      <c r="D834" s="7"/>
      <c r="E834" s="8"/>
      <c r="F834" s="12">
        <f>SUM(F816:G833)</f>
        <v>34949.200000000004</v>
      </c>
      <c r="H834" s="9"/>
      <c r="I834" s="10"/>
      <c r="J834" s="5"/>
    </row>
    <row r="835" spans="1:10" ht="15.75">
      <c r="A835" s="13" t="s">
        <v>23</v>
      </c>
      <c r="B835" s="13" t="s">
        <v>24</v>
      </c>
      <c r="C835" s="13" t="s">
        <v>25</v>
      </c>
      <c r="D835" s="14">
        <v>112651315</v>
      </c>
      <c r="E835" s="8"/>
      <c r="H835" s="9"/>
      <c r="I835" s="10"/>
      <c r="J835" s="5"/>
    </row>
    <row r="838" spans="1:10">
      <c r="A838" s="1" t="s">
        <v>0</v>
      </c>
      <c r="B838" s="2"/>
      <c r="C838" s="2"/>
      <c r="D838" s="2"/>
      <c r="E838" s="2"/>
      <c r="F838" s="2"/>
      <c r="G838" s="2"/>
      <c r="H838" s="2"/>
      <c r="I838" s="2"/>
      <c r="J838" s="2"/>
    </row>
    <row r="839" spans="1:10">
      <c r="A839" s="3" t="s">
        <v>369</v>
      </c>
      <c r="B839" s="2"/>
      <c r="C839" s="2"/>
      <c r="D839" s="2"/>
      <c r="E839" s="2"/>
      <c r="F839" s="2"/>
      <c r="G839" s="2"/>
      <c r="H839" s="2"/>
      <c r="I839" s="2"/>
      <c r="J839" s="2"/>
    </row>
    <row r="840" spans="1:10">
      <c r="A840" s="69" t="s">
        <v>0</v>
      </c>
      <c r="B840" s="69" t="s">
        <v>2</v>
      </c>
      <c r="C840" s="69" t="s">
        <v>3</v>
      </c>
      <c r="D840" s="69" t="s">
        <v>4</v>
      </c>
      <c r="E840" s="69" t="s">
        <v>5</v>
      </c>
      <c r="F840" s="71" t="s">
        <v>6</v>
      </c>
      <c r="G840" s="72"/>
      <c r="H840" s="73"/>
      <c r="I840" s="69" t="s">
        <v>7</v>
      </c>
      <c r="J840" s="69" t="s">
        <v>8</v>
      </c>
    </row>
    <row r="841" spans="1:10">
      <c r="A841" s="70"/>
      <c r="B841" s="70"/>
      <c r="C841" s="70"/>
      <c r="D841" s="70"/>
      <c r="E841" s="70"/>
      <c r="F841" s="4" t="s">
        <v>9</v>
      </c>
      <c r="G841" s="4" t="s">
        <v>10</v>
      </c>
      <c r="H841" s="4" t="s">
        <v>11</v>
      </c>
      <c r="I841" s="70"/>
      <c r="J841" s="70"/>
    </row>
    <row r="842" spans="1:10">
      <c r="A842" s="5" t="s">
        <v>368</v>
      </c>
      <c r="B842" s="6">
        <v>44951.46969247685</v>
      </c>
      <c r="C842" s="5" t="s">
        <v>13</v>
      </c>
      <c r="D842" s="10"/>
      <c r="E842" s="8"/>
      <c r="F842" s="9">
        <v>6759.6</v>
      </c>
      <c r="I842" s="10" t="s">
        <v>9</v>
      </c>
      <c r="J842" s="5" t="s">
        <v>15</v>
      </c>
    </row>
    <row r="843" spans="1:10">
      <c r="A843" s="5" t="s">
        <v>368</v>
      </c>
      <c r="B843" s="6">
        <v>44951.46969247685</v>
      </c>
      <c r="C843" s="5" t="s">
        <v>13</v>
      </c>
      <c r="D843" s="10"/>
      <c r="E843" s="8"/>
      <c r="F843" s="9">
        <v>412.6</v>
      </c>
      <c r="I843" s="10" t="s">
        <v>9</v>
      </c>
      <c r="J843" s="8" t="s">
        <v>176</v>
      </c>
    </row>
    <row r="844" spans="1:10">
      <c r="A844" s="5" t="s">
        <v>368</v>
      </c>
      <c r="B844" s="6">
        <v>44951.46969247685</v>
      </c>
      <c r="C844" s="5" t="s">
        <v>13</v>
      </c>
      <c r="D844" s="10"/>
      <c r="E844" s="8"/>
      <c r="F844" s="9">
        <v>15464.5</v>
      </c>
      <c r="I844" s="10" t="s">
        <v>9</v>
      </c>
      <c r="J844" s="5" t="s">
        <v>16</v>
      </c>
    </row>
    <row r="845" spans="1:10">
      <c r="A845" s="5" t="s">
        <v>368</v>
      </c>
      <c r="B845" s="6">
        <v>44951.46969247685</v>
      </c>
      <c r="C845" s="5" t="s">
        <v>13</v>
      </c>
      <c r="D845" s="10"/>
      <c r="E845" s="8"/>
      <c r="F845" s="9">
        <v>17198.3</v>
      </c>
      <c r="I845" s="10" t="s">
        <v>9</v>
      </c>
      <c r="J845" s="5" t="s">
        <v>177</v>
      </c>
    </row>
    <row r="846" spans="1:10">
      <c r="A846" s="5" t="s">
        <v>368</v>
      </c>
      <c r="B846" s="6">
        <v>44951.46969247685</v>
      </c>
      <c r="C846" s="5" t="s">
        <v>13</v>
      </c>
      <c r="D846" s="10"/>
      <c r="E846" s="8"/>
      <c r="F846" s="9">
        <v>11044.5</v>
      </c>
      <c r="I846" s="10" t="s">
        <v>9</v>
      </c>
      <c r="J846" s="5" t="s">
        <v>18</v>
      </c>
    </row>
    <row r="847" spans="1:10">
      <c r="A847" s="5" t="s">
        <v>368</v>
      </c>
      <c r="B847" s="6">
        <v>44951.46969247685</v>
      </c>
      <c r="C847" s="5" t="s">
        <v>13</v>
      </c>
      <c r="D847" s="10"/>
      <c r="E847" s="8"/>
      <c r="F847" s="9">
        <v>5859.7</v>
      </c>
      <c r="I847" s="10" t="s">
        <v>9</v>
      </c>
      <c r="J847" s="5" t="s">
        <v>19</v>
      </c>
    </row>
    <row r="848" spans="1:10">
      <c r="A848" s="5" t="s">
        <v>368</v>
      </c>
      <c r="B848" s="6">
        <v>44951.46969247685</v>
      </c>
      <c r="C848" s="5" t="s">
        <v>13</v>
      </c>
      <c r="D848" s="10"/>
      <c r="E848" s="8"/>
      <c r="F848" s="9">
        <v>14798.3</v>
      </c>
      <c r="I848" s="10" t="s">
        <v>9</v>
      </c>
      <c r="J848" s="5" t="s">
        <v>20</v>
      </c>
    </row>
    <row r="849" spans="1:10">
      <c r="A849" s="5" t="s">
        <v>368</v>
      </c>
      <c r="B849" s="6">
        <v>44951.46969247685</v>
      </c>
      <c r="C849" s="5" t="s">
        <v>13</v>
      </c>
      <c r="D849" s="10"/>
      <c r="E849" s="8"/>
      <c r="F849" s="9">
        <v>5579.5</v>
      </c>
      <c r="I849" s="10" t="s">
        <v>9</v>
      </c>
      <c r="J849" s="8" t="s">
        <v>178</v>
      </c>
    </row>
    <row r="850" spans="1:10">
      <c r="A850" s="5" t="s">
        <v>368</v>
      </c>
      <c r="B850" s="6">
        <v>44951.46969247685</v>
      </c>
      <c r="C850" s="5" t="s">
        <v>13</v>
      </c>
      <c r="D850" s="10"/>
      <c r="E850" s="8"/>
      <c r="F850" s="9">
        <v>6336.4</v>
      </c>
      <c r="I850" s="10" t="s">
        <v>9</v>
      </c>
      <c r="J850" s="8" t="s">
        <v>179</v>
      </c>
    </row>
    <row r="851" spans="1:10">
      <c r="A851" s="5" t="s">
        <v>368</v>
      </c>
      <c r="B851" s="6">
        <v>44951.46969247685</v>
      </c>
      <c r="C851" s="5" t="s">
        <v>13</v>
      </c>
      <c r="D851" s="10"/>
      <c r="E851" s="8"/>
      <c r="F851" s="9">
        <v>6996.2</v>
      </c>
      <c r="I851" s="10" t="s">
        <v>9</v>
      </c>
      <c r="J851" s="8" t="s">
        <v>180</v>
      </c>
    </row>
    <row r="852" spans="1:10">
      <c r="A852" s="5" t="s">
        <v>368</v>
      </c>
      <c r="B852" s="6">
        <v>44951.46969247685</v>
      </c>
      <c r="C852" s="5" t="s">
        <v>13</v>
      </c>
      <c r="D852" s="10"/>
      <c r="E852" s="8"/>
      <c r="F852" s="9">
        <v>11301.9</v>
      </c>
      <c r="I852" s="10" t="s">
        <v>9</v>
      </c>
      <c r="J852" s="8" t="s">
        <v>181</v>
      </c>
    </row>
    <row r="853" spans="1:10">
      <c r="A853" s="5" t="s">
        <v>368</v>
      </c>
      <c r="B853" s="6">
        <v>44951.46969247685</v>
      </c>
      <c r="C853" s="5" t="s">
        <v>13</v>
      </c>
      <c r="D853" s="10"/>
      <c r="E853" s="8"/>
      <c r="F853" s="9">
        <v>17468.7</v>
      </c>
      <c r="I853" s="10" t="s">
        <v>9</v>
      </c>
      <c r="J853" s="8" t="s">
        <v>204</v>
      </c>
    </row>
    <row r="854" spans="1:10">
      <c r="A854" s="11" t="s">
        <v>22</v>
      </c>
      <c r="B854" s="3"/>
      <c r="C854" s="3"/>
      <c r="D854" s="7"/>
      <c r="E854" s="8"/>
      <c r="F854" s="31">
        <f>SUM(F842:G853)</f>
        <v>119220.19999999998</v>
      </c>
      <c r="H854" s="9"/>
      <c r="I854" s="10"/>
      <c r="J854" s="5"/>
    </row>
    <row r="855" spans="1:10" ht="15.75">
      <c r="A855" s="13" t="s">
        <v>23</v>
      </c>
      <c r="B855" s="13" t="s">
        <v>24</v>
      </c>
      <c r="C855" s="13" t="s">
        <v>25</v>
      </c>
      <c r="D855" s="14">
        <v>112651319</v>
      </c>
      <c r="E855" s="8"/>
      <c r="H855" s="9"/>
      <c r="I855" s="10"/>
      <c r="J855" s="5"/>
    </row>
    <row r="856" spans="1:10">
      <c r="A856" s="5"/>
      <c r="B856" s="6"/>
      <c r="C856" s="5"/>
      <c r="D856" s="7"/>
      <c r="E856" s="8"/>
      <c r="H856" s="9"/>
      <c r="I856" s="10"/>
      <c r="J856" s="5"/>
    </row>
    <row r="857" spans="1:10">
      <c r="A857" s="5"/>
      <c r="B857" s="6"/>
      <c r="C857" s="5"/>
      <c r="D857" s="7"/>
      <c r="E857" s="8"/>
      <c r="H857" s="9"/>
      <c r="I857" s="10"/>
      <c r="J857" s="5"/>
    </row>
    <row r="858" spans="1:10">
      <c r="A858" s="5" t="s">
        <v>367</v>
      </c>
      <c r="B858" s="6">
        <v>44951.776715486114</v>
      </c>
      <c r="C858" s="5" t="s">
        <v>13</v>
      </c>
      <c r="D858" s="15">
        <v>51117476601</v>
      </c>
      <c r="E858" s="8" t="s">
        <v>27</v>
      </c>
      <c r="H858" s="9">
        <v>4070.3</v>
      </c>
      <c r="I858" s="5" t="s">
        <v>28</v>
      </c>
      <c r="J858" s="5" t="s">
        <v>29</v>
      </c>
    </row>
    <row r="859" spans="1:10">
      <c r="A859" s="5" t="s">
        <v>366</v>
      </c>
      <c r="B859" s="6">
        <v>44951.776715486114</v>
      </c>
      <c r="C859" s="5" t="s">
        <v>13</v>
      </c>
      <c r="D859" s="15">
        <v>45113278274</v>
      </c>
      <c r="E859" s="8" t="s">
        <v>27</v>
      </c>
      <c r="H859" s="9">
        <v>412.5</v>
      </c>
      <c r="I859" s="5" t="s">
        <v>28</v>
      </c>
      <c r="J859" s="5" t="s">
        <v>29</v>
      </c>
    </row>
    <row r="860" spans="1:10">
      <c r="A860" s="5" t="s">
        <v>366</v>
      </c>
      <c r="B860" s="6">
        <v>44951.776715486114</v>
      </c>
      <c r="C860" s="5" t="s">
        <v>13</v>
      </c>
      <c r="D860" s="15">
        <v>45163218018</v>
      </c>
      <c r="E860" s="8" t="s">
        <v>27</v>
      </c>
      <c r="H860" s="9">
        <v>1372.22</v>
      </c>
      <c r="I860" s="5" t="s">
        <v>28</v>
      </c>
      <c r="J860" s="5" t="s">
        <v>29</v>
      </c>
    </row>
    <row r="861" spans="1:10">
      <c r="A861" s="5" t="s">
        <v>366</v>
      </c>
      <c r="B861" s="6">
        <v>44951.776715486114</v>
      </c>
      <c r="C861" s="5" t="s">
        <v>13</v>
      </c>
      <c r="D861" s="15">
        <v>51317371229</v>
      </c>
      <c r="E861" s="8" t="s">
        <v>27</v>
      </c>
      <c r="H861" s="9">
        <v>10255.49</v>
      </c>
      <c r="I861" s="5" t="s">
        <v>28</v>
      </c>
      <c r="J861" s="5" t="s">
        <v>30</v>
      </c>
    </row>
    <row r="862" spans="1:10">
      <c r="A862" s="5" t="s">
        <v>366</v>
      </c>
      <c r="B862" s="6">
        <v>44951.776715486114</v>
      </c>
      <c r="C862" s="5" t="s">
        <v>13</v>
      </c>
      <c r="D862" s="15">
        <v>51167365970</v>
      </c>
      <c r="E862" s="8" t="s">
        <v>27</v>
      </c>
      <c r="H862" s="9">
        <v>23054.07</v>
      </c>
      <c r="I862" s="5" t="s">
        <v>28</v>
      </c>
      <c r="J862" s="5" t="s">
        <v>30</v>
      </c>
    </row>
    <row r="863" spans="1:10">
      <c r="A863" s="5" t="s">
        <v>366</v>
      </c>
      <c r="B863" s="6">
        <v>44951.776715486114</v>
      </c>
      <c r="C863" s="5" t="s">
        <v>13</v>
      </c>
      <c r="D863" s="15">
        <v>52316736261</v>
      </c>
      <c r="E863" s="5" t="s">
        <v>74</v>
      </c>
      <c r="H863" s="9">
        <v>419.93</v>
      </c>
      <c r="I863" s="5" t="s">
        <v>28</v>
      </c>
      <c r="J863" s="5" t="s">
        <v>30</v>
      </c>
    </row>
    <row r="864" spans="1:10">
      <c r="A864" s="5" t="s">
        <v>366</v>
      </c>
      <c r="B864" s="6">
        <v>44951.776715486114</v>
      </c>
      <c r="C864" s="5" t="s">
        <v>13</v>
      </c>
      <c r="D864" s="15">
        <v>52316736263</v>
      </c>
      <c r="E864" s="5" t="s">
        <v>74</v>
      </c>
      <c r="H864" s="9">
        <v>942.76</v>
      </c>
      <c r="I864" s="5" t="s">
        <v>28</v>
      </c>
      <c r="J864" s="5" t="s">
        <v>30</v>
      </c>
    </row>
    <row r="865" spans="1:10">
      <c r="A865" s="5" t="s">
        <v>366</v>
      </c>
      <c r="B865" s="6">
        <v>44951.776715486114</v>
      </c>
      <c r="C865" s="5" t="s">
        <v>13</v>
      </c>
      <c r="D865" s="15">
        <v>45123261346</v>
      </c>
      <c r="E865" s="8" t="s">
        <v>27</v>
      </c>
      <c r="H865" s="9">
        <v>3284.06</v>
      </c>
      <c r="I865" s="5" t="s">
        <v>28</v>
      </c>
      <c r="J865" s="5" t="s">
        <v>30</v>
      </c>
    </row>
    <row r="866" spans="1:10">
      <c r="A866" s="5" t="s">
        <v>366</v>
      </c>
      <c r="B866" s="6">
        <v>44951.776715486114</v>
      </c>
      <c r="C866" s="5" t="s">
        <v>13</v>
      </c>
      <c r="D866" s="15">
        <v>51717329320</v>
      </c>
      <c r="E866" s="8" t="s">
        <v>27</v>
      </c>
      <c r="H866" s="9">
        <v>1659.34</v>
      </c>
      <c r="I866" s="5" t="s">
        <v>28</v>
      </c>
      <c r="J866" s="5" t="s">
        <v>30</v>
      </c>
    </row>
    <row r="867" spans="1:10">
      <c r="A867" s="5" t="s">
        <v>366</v>
      </c>
      <c r="B867" s="6">
        <v>44951.776715486114</v>
      </c>
      <c r="C867" s="5" t="s">
        <v>13</v>
      </c>
      <c r="D867" s="15">
        <v>45123261591</v>
      </c>
      <c r="E867" s="8" t="s">
        <v>27</v>
      </c>
      <c r="H867" s="9">
        <v>1438.8</v>
      </c>
      <c r="I867" s="5" t="s">
        <v>28</v>
      </c>
      <c r="J867" s="5" t="s">
        <v>30</v>
      </c>
    </row>
    <row r="868" spans="1:10">
      <c r="A868" s="5" t="s">
        <v>366</v>
      </c>
      <c r="B868" s="6">
        <v>44951.776715486114</v>
      </c>
      <c r="C868" s="5" t="s">
        <v>13</v>
      </c>
      <c r="D868" s="15">
        <v>45173191312</v>
      </c>
      <c r="E868" s="8" t="s">
        <v>27</v>
      </c>
      <c r="H868" s="9">
        <v>155.9</v>
      </c>
      <c r="I868" s="5" t="s">
        <v>28</v>
      </c>
      <c r="J868" s="5" t="s">
        <v>30</v>
      </c>
    </row>
    <row r="869" spans="1:10">
      <c r="A869" s="5" t="s">
        <v>366</v>
      </c>
      <c r="B869" s="6">
        <v>44951.776715486114</v>
      </c>
      <c r="C869" s="5" t="s">
        <v>13</v>
      </c>
      <c r="D869" s="15">
        <v>51117478135</v>
      </c>
      <c r="E869" s="8" t="s">
        <v>27</v>
      </c>
      <c r="H869" s="9">
        <v>363.9</v>
      </c>
      <c r="I869" s="5" t="s">
        <v>28</v>
      </c>
      <c r="J869" s="5" t="s">
        <v>30</v>
      </c>
    </row>
    <row r="870" spans="1:10">
      <c r="A870" s="5" t="s">
        <v>366</v>
      </c>
      <c r="B870" s="6">
        <v>44951.776715486114</v>
      </c>
      <c r="C870" s="5" t="s">
        <v>13</v>
      </c>
      <c r="D870" s="15">
        <v>45173189831</v>
      </c>
      <c r="E870" s="8" t="s">
        <v>27</v>
      </c>
      <c r="H870" s="9">
        <v>16869.5</v>
      </c>
      <c r="I870" s="5" t="s">
        <v>28</v>
      </c>
      <c r="J870" s="5" t="s">
        <v>30</v>
      </c>
    </row>
    <row r="871" spans="1:10">
      <c r="A871" s="5" t="s">
        <v>366</v>
      </c>
      <c r="B871" s="6">
        <v>44951.776715486114</v>
      </c>
      <c r="C871" s="5" t="s">
        <v>13</v>
      </c>
      <c r="D871" s="7">
        <v>290536</v>
      </c>
      <c r="E871" s="8" t="s">
        <v>27</v>
      </c>
      <c r="H871" s="9">
        <v>15698.9</v>
      </c>
      <c r="I871" s="5" t="s">
        <v>28</v>
      </c>
      <c r="J871" s="5" t="s">
        <v>32</v>
      </c>
    </row>
    <row r="872" spans="1:10">
      <c r="A872" s="5" t="s">
        <v>366</v>
      </c>
      <c r="B872" s="6">
        <v>44951.776715486114</v>
      </c>
      <c r="C872" s="5" t="s">
        <v>13</v>
      </c>
      <c r="D872" s="7">
        <v>290533</v>
      </c>
      <c r="E872" s="8" t="s">
        <v>27</v>
      </c>
      <c r="H872" s="9">
        <v>592.4</v>
      </c>
      <c r="I872" s="5" t="s">
        <v>28</v>
      </c>
      <c r="J872" s="5" t="s">
        <v>32</v>
      </c>
    </row>
    <row r="873" spans="1:10">
      <c r="A873" s="5" t="s">
        <v>366</v>
      </c>
      <c r="B873" s="6">
        <v>44951.776715486114</v>
      </c>
      <c r="C873" s="5" t="s">
        <v>13</v>
      </c>
      <c r="D873" s="7">
        <v>290534</v>
      </c>
      <c r="E873" s="8" t="s">
        <v>27</v>
      </c>
      <c r="H873" s="9">
        <v>6371.92</v>
      </c>
      <c r="I873" s="5" t="s">
        <v>28</v>
      </c>
      <c r="J873" s="5" t="s">
        <v>32</v>
      </c>
    </row>
    <row r="874" spans="1:10">
      <c r="A874" s="5" t="s">
        <v>366</v>
      </c>
      <c r="B874" s="6">
        <v>44951.776715486114</v>
      </c>
      <c r="C874" s="5" t="s">
        <v>13</v>
      </c>
      <c r="D874" s="7">
        <v>239649</v>
      </c>
      <c r="E874" s="8" t="s">
        <v>27</v>
      </c>
      <c r="H874" s="9">
        <v>23971.599999999999</v>
      </c>
      <c r="I874" s="5" t="s">
        <v>28</v>
      </c>
      <c r="J874" s="5" t="s">
        <v>29</v>
      </c>
    </row>
    <row r="875" spans="1:10">
      <c r="A875" s="5" t="s">
        <v>366</v>
      </c>
      <c r="B875" s="6">
        <v>44951.776715486114</v>
      </c>
      <c r="C875" s="5" t="s">
        <v>13</v>
      </c>
      <c r="D875" s="15">
        <v>45113280516</v>
      </c>
      <c r="E875" s="8" t="s">
        <v>27</v>
      </c>
      <c r="H875" s="9">
        <v>221.84</v>
      </c>
      <c r="I875" s="5" t="s">
        <v>28</v>
      </c>
      <c r="J875" s="5" t="s">
        <v>30</v>
      </c>
    </row>
    <row r="876" spans="1:10">
      <c r="A876" s="5" t="s">
        <v>366</v>
      </c>
      <c r="B876" s="6">
        <v>44951.776715486114</v>
      </c>
      <c r="C876" s="5" t="s">
        <v>13</v>
      </c>
      <c r="D876" s="7"/>
      <c r="E876" s="8"/>
      <c r="F876" s="9">
        <v>6694.1</v>
      </c>
      <c r="I876" s="10" t="s">
        <v>9</v>
      </c>
      <c r="J876" s="8" t="s">
        <v>14</v>
      </c>
    </row>
    <row r="877" spans="1:10">
      <c r="A877" s="5" t="s">
        <v>366</v>
      </c>
      <c r="B877" s="6">
        <v>44951.776715486114</v>
      </c>
      <c r="C877" s="5" t="s">
        <v>13</v>
      </c>
      <c r="D877" s="7"/>
      <c r="E877" s="8"/>
      <c r="F877" s="9">
        <v>11719.3</v>
      </c>
      <c r="I877" s="10" t="s">
        <v>9</v>
      </c>
      <c r="J877" s="8" t="s">
        <v>176</v>
      </c>
    </row>
    <row r="878" spans="1:10">
      <c r="A878" s="5" t="s">
        <v>366</v>
      </c>
      <c r="B878" s="6">
        <v>44951.776715486114</v>
      </c>
      <c r="C878" s="5" t="s">
        <v>13</v>
      </c>
      <c r="D878" s="7"/>
      <c r="E878" s="8"/>
      <c r="F878" s="9">
        <v>6189.8</v>
      </c>
      <c r="I878" s="10" t="s">
        <v>9</v>
      </c>
      <c r="J878" s="5" t="s">
        <v>18</v>
      </c>
    </row>
    <row r="879" spans="1:10">
      <c r="A879" s="5" t="s">
        <v>366</v>
      </c>
      <c r="B879" s="6">
        <v>44951.776715486114</v>
      </c>
      <c r="C879" s="5" t="s">
        <v>13</v>
      </c>
      <c r="D879" s="7"/>
      <c r="E879" s="8"/>
      <c r="F879" s="9">
        <v>9641.5</v>
      </c>
      <c r="I879" s="10" t="s">
        <v>9</v>
      </c>
      <c r="J879" s="5" t="s">
        <v>20</v>
      </c>
    </row>
    <row r="880" spans="1:10">
      <c r="A880" s="5" t="s">
        <v>366</v>
      </c>
      <c r="B880" s="6">
        <v>44951.776715486114</v>
      </c>
      <c r="C880" s="5" t="s">
        <v>13</v>
      </c>
      <c r="D880" s="7"/>
      <c r="E880" s="8"/>
      <c r="F880" s="9">
        <v>8684.9</v>
      </c>
      <c r="I880" s="10" t="s">
        <v>9</v>
      </c>
      <c r="J880" s="8" t="s">
        <v>180</v>
      </c>
    </row>
    <row r="881" spans="1:10">
      <c r="A881" s="5" t="s">
        <v>366</v>
      </c>
      <c r="B881" s="6">
        <v>44951.776715486114</v>
      </c>
      <c r="C881" s="5" t="s">
        <v>13</v>
      </c>
      <c r="D881" s="7"/>
      <c r="E881" s="8"/>
      <c r="F881" s="9">
        <v>9425.7999999999993</v>
      </c>
      <c r="I881" s="10" t="s">
        <v>9</v>
      </c>
      <c r="J881" s="8" t="s">
        <v>182</v>
      </c>
    </row>
    <row r="882" spans="1:10">
      <c r="A882" s="11" t="s">
        <v>22</v>
      </c>
      <c r="B882" s="3"/>
      <c r="C882" s="3"/>
      <c r="D882" s="7"/>
      <c r="E882" s="8"/>
      <c r="F882" s="31">
        <f>SUM(F858:G881)</f>
        <v>52355.399999999994</v>
      </c>
      <c r="H882" s="9"/>
      <c r="I882" s="10"/>
      <c r="J882" s="5"/>
    </row>
    <row r="883" spans="1:10" ht="15.75">
      <c r="A883" s="13" t="s">
        <v>23</v>
      </c>
      <c r="B883" s="13" t="s">
        <v>24</v>
      </c>
      <c r="C883" s="13" t="s">
        <v>25</v>
      </c>
      <c r="D883" s="14">
        <v>112659524</v>
      </c>
      <c r="E883" s="8"/>
      <c r="H883" s="9"/>
      <c r="I883" s="10"/>
      <c r="J883" s="5"/>
    </row>
    <row r="886" spans="1:10">
      <c r="A886" s="1" t="s">
        <v>0</v>
      </c>
      <c r="B886" s="2"/>
      <c r="C886" s="2"/>
      <c r="D886" s="2"/>
      <c r="E886" s="2"/>
      <c r="F886" s="2"/>
      <c r="G886" s="2"/>
      <c r="H886" s="2"/>
      <c r="I886" s="2"/>
      <c r="J886" s="2"/>
    </row>
    <row r="887" spans="1:10">
      <c r="A887" s="3" t="s">
        <v>378</v>
      </c>
      <c r="B887" s="2"/>
      <c r="C887" s="2"/>
      <c r="D887" s="2"/>
      <c r="E887" s="2"/>
      <c r="F887" s="2"/>
      <c r="G887" s="2"/>
      <c r="H887" s="2"/>
      <c r="I887" s="2"/>
      <c r="J887" s="2"/>
    </row>
    <row r="888" spans="1:10">
      <c r="A888" s="69" t="s">
        <v>0</v>
      </c>
      <c r="B888" s="69" t="s">
        <v>2</v>
      </c>
      <c r="C888" s="69" t="s">
        <v>3</v>
      </c>
      <c r="D888" s="69" t="s">
        <v>4</v>
      </c>
      <c r="E888" s="69" t="s">
        <v>5</v>
      </c>
      <c r="F888" s="71" t="s">
        <v>6</v>
      </c>
      <c r="G888" s="72"/>
      <c r="H888" s="73"/>
      <c r="I888" s="69" t="s">
        <v>7</v>
      </c>
      <c r="J888" s="69" t="s">
        <v>8</v>
      </c>
    </row>
    <row r="889" spans="1:10">
      <c r="A889" s="70"/>
      <c r="B889" s="70"/>
      <c r="C889" s="70"/>
      <c r="D889" s="70"/>
      <c r="E889" s="70"/>
      <c r="F889" s="4" t="s">
        <v>9</v>
      </c>
      <c r="G889" s="4" t="s">
        <v>10</v>
      </c>
      <c r="H889" s="4" t="s">
        <v>11</v>
      </c>
      <c r="I889" s="70"/>
      <c r="J889" s="70"/>
    </row>
    <row r="890" spans="1:10">
      <c r="A890" s="5" t="s">
        <v>377</v>
      </c>
      <c r="B890" s="6">
        <v>44952.491180046294</v>
      </c>
      <c r="C890" s="5" t="s">
        <v>13</v>
      </c>
      <c r="D890" s="7"/>
      <c r="E890" s="8"/>
      <c r="F890" s="9">
        <v>5564.7</v>
      </c>
      <c r="I890" s="10" t="s">
        <v>9</v>
      </c>
      <c r="J890" s="5" t="s">
        <v>175</v>
      </c>
    </row>
    <row r="891" spans="1:10">
      <c r="A891" s="5" t="s">
        <v>377</v>
      </c>
      <c r="B891" s="6">
        <v>44952.491180046294</v>
      </c>
      <c r="C891" s="5" t="s">
        <v>13</v>
      </c>
      <c r="D891" s="7"/>
      <c r="E891" s="8"/>
      <c r="F891" s="9">
        <v>2646</v>
      </c>
      <c r="I891" s="10" t="s">
        <v>9</v>
      </c>
      <c r="J891" s="5" t="s">
        <v>15</v>
      </c>
    </row>
    <row r="892" spans="1:10">
      <c r="A892" s="5" t="s">
        <v>377</v>
      </c>
      <c r="B892" s="6">
        <v>44952.491180046294</v>
      </c>
      <c r="C892" s="5" t="s">
        <v>13</v>
      </c>
      <c r="D892" s="7"/>
      <c r="E892" s="8"/>
      <c r="F892" s="9">
        <v>12554.9</v>
      </c>
      <c r="I892" s="10" t="s">
        <v>9</v>
      </c>
      <c r="J892" s="5" t="s">
        <v>16</v>
      </c>
    </row>
    <row r="893" spans="1:10">
      <c r="A893" s="5" t="s">
        <v>377</v>
      </c>
      <c r="B893" s="6">
        <v>44952.491180046294</v>
      </c>
      <c r="C893" s="5" t="s">
        <v>13</v>
      </c>
      <c r="D893" s="7"/>
      <c r="E893" s="8"/>
      <c r="F893" s="9">
        <v>19973.8</v>
      </c>
      <c r="I893" s="10" t="s">
        <v>9</v>
      </c>
      <c r="J893" s="5" t="s">
        <v>17</v>
      </c>
    </row>
    <row r="894" spans="1:10">
      <c r="A894" s="5" t="s">
        <v>377</v>
      </c>
      <c r="B894" s="6">
        <v>44952.491180046294</v>
      </c>
      <c r="C894" s="5" t="s">
        <v>13</v>
      </c>
      <c r="D894" s="7"/>
      <c r="E894" s="8"/>
      <c r="F894" s="9">
        <v>443.8</v>
      </c>
      <c r="I894" s="10" t="s">
        <v>9</v>
      </c>
      <c r="J894" s="5" t="s">
        <v>177</v>
      </c>
    </row>
    <row r="895" spans="1:10">
      <c r="A895" s="5" t="s">
        <v>377</v>
      </c>
      <c r="B895" s="6">
        <v>44952.491180046294</v>
      </c>
      <c r="C895" s="5" t="s">
        <v>13</v>
      </c>
      <c r="D895" s="7"/>
      <c r="E895" s="8"/>
      <c r="F895" s="9">
        <v>19192.400000000001</v>
      </c>
      <c r="I895" s="10" t="s">
        <v>9</v>
      </c>
      <c r="J895" s="5" t="s">
        <v>19</v>
      </c>
    </row>
    <row r="896" spans="1:10">
      <c r="A896" s="5" t="s">
        <v>377</v>
      </c>
      <c r="B896" s="6">
        <v>44952.491180046294</v>
      </c>
      <c r="C896" s="5" t="s">
        <v>13</v>
      </c>
      <c r="D896" s="7"/>
      <c r="E896" s="8"/>
      <c r="F896" s="9">
        <v>16336.1</v>
      </c>
      <c r="I896" s="10" t="s">
        <v>9</v>
      </c>
      <c r="J896" s="5" t="s">
        <v>20</v>
      </c>
    </row>
    <row r="897" spans="1:10">
      <c r="A897" s="5" t="s">
        <v>377</v>
      </c>
      <c r="B897" s="6">
        <v>44952.491180046294</v>
      </c>
      <c r="C897" s="5" t="s">
        <v>13</v>
      </c>
      <c r="D897" s="7"/>
      <c r="E897" s="8"/>
      <c r="F897" s="9">
        <v>10886.5</v>
      </c>
      <c r="I897" s="10" t="s">
        <v>9</v>
      </c>
      <c r="J897" s="5" t="s">
        <v>21</v>
      </c>
    </row>
    <row r="898" spans="1:10">
      <c r="A898" s="5" t="s">
        <v>377</v>
      </c>
      <c r="B898" s="6">
        <v>44952.491180046294</v>
      </c>
      <c r="C898" s="5" t="s">
        <v>13</v>
      </c>
      <c r="D898" s="7"/>
      <c r="E898" s="8"/>
      <c r="F898" s="9">
        <v>10553.6</v>
      </c>
      <c r="I898" s="10" t="s">
        <v>9</v>
      </c>
      <c r="J898" s="8" t="s">
        <v>178</v>
      </c>
    </row>
    <row r="899" spans="1:10">
      <c r="A899" s="5" t="s">
        <v>377</v>
      </c>
      <c r="B899" s="6">
        <v>44952.491180046294</v>
      </c>
      <c r="C899" s="5" t="s">
        <v>13</v>
      </c>
      <c r="D899" s="7"/>
      <c r="E899" s="8"/>
      <c r="F899" s="9">
        <v>7646.5</v>
      </c>
      <c r="I899" s="10" t="s">
        <v>9</v>
      </c>
      <c r="J899" s="8" t="s">
        <v>179</v>
      </c>
    </row>
    <row r="900" spans="1:10">
      <c r="A900" s="5" t="s">
        <v>377</v>
      </c>
      <c r="B900" s="6">
        <v>44952.491180046294</v>
      </c>
      <c r="C900" s="5" t="s">
        <v>13</v>
      </c>
      <c r="D900" s="7"/>
      <c r="E900" s="8"/>
      <c r="F900" s="9">
        <v>11152.9</v>
      </c>
      <c r="I900" s="10" t="s">
        <v>9</v>
      </c>
      <c r="J900" s="8" t="s">
        <v>181</v>
      </c>
    </row>
    <row r="901" spans="1:10">
      <c r="A901" s="5" t="s">
        <v>377</v>
      </c>
      <c r="B901" s="6">
        <v>44952.491180046294</v>
      </c>
      <c r="C901" s="5" t="s">
        <v>13</v>
      </c>
      <c r="D901" s="7"/>
      <c r="E901" s="8"/>
      <c r="F901" s="9">
        <v>9713.9</v>
      </c>
      <c r="I901" s="10" t="s">
        <v>9</v>
      </c>
      <c r="J901" s="8" t="s">
        <v>204</v>
      </c>
    </row>
    <row r="902" spans="1:10">
      <c r="A902" s="11" t="s">
        <v>22</v>
      </c>
      <c r="B902" s="3"/>
      <c r="C902" s="3"/>
      <c r="D902" s="7"/>
      <c r="E902" s="8"/>
      <c r="F902" s="12">
        <f>SUM(F890:G901)</f>
        <v>126665.09999999999</v>
      </c>
      <c r="H902" s="9"/>
      <c r="I902" s="10"/>
      <c r="J902" s="5"/>
    </row>
    <row r="903" spans="1:10" ht="15.75">
      <c r="A903" s="13" t="s">
        <v>23</v>
      </c>
      <c r="B903" s="13" t="s">
        <v>24</v>
      </c>
      <c r="C903" s="13" t="s">
        <v>25</v>
      </c>
      <c r="D903" s="14">
        <v>112659525</v>
      </c>
      <c r="E903" s="8"/>
      <c r="H903" s="9"/>
      <c r="I903" s="10"/>
      <c r="J903" s="5"/>
    </row>
    <row r="904" spans="1:10">
      <c r="A904" s="5"/>
      <c r="B904" s="6"/>
      <c r="C904" s="5"/>
      <c r="D904" s="7"/>
      <c r="E904" s="8"/>
      <c r="H904" s="9"/>
      <c r="I904" s="10"/>
      <c r="J904" s="5"/>
    </row>
    <row r="905" spans="1:10">
      <c r="A905" s="5"/>
      <c r="B905" s="6"/>
      <c r="C905" s="5"/>
      <c r="D905" s="7"/>
      <c r="E905" s="8"/>
      <c r="H905" s="9"/>
      <c r="I905" s="10"/>
      <c r="J905" s="5"/>
    </row>
    <row r="906" spans="1:10">
      <c r="A906" s="5" t="s">
        <v>376</v>
      </c>
      <c r="B906" s="6">
        <v>44952.732422881942</v>
      </c>
      <c r="C906" s="5" t="s">
        <v>13</v>
      </c>
      <c r="D906" s="7">
        <v>502047</v>
      </c>
      <c r="E906" s="8" t="s">
        <v>27</v>
      </c>
      <c r="H906" s="9">
        <v>35425.9</v>
      </c>
      <c r="I906" s="5" t="s">
        <v>28</v>
      </c>
      <c r="J906" s="5" t="s">
        <v>32</v>
      </c>
    </row>
    <row r="907" spans="1:10">
      <c r="A907" s="5" t="s">
        <v>376</v>
      </c>
      <c r="B907" s="6">
        <v>44952.732422881942</v>
      </c>
      <c r="C907" s="5" t="s">
        <v>13</v>
      </c>
      <c r="D907" s="7">
        <v>502051</v>
      </c>
      <c r="E907" s="8" t="s">
        <v>27</v>
      </c>
      <c r="H907" s="9">
        <v>7203.49</v>
      </c>
      <c r="I907" s="5" t="s">
        <v>28</v>
      </c>
      <c r="J907" s="5" t="s">
        <v>32</v>
      </c>
    </row>
    <row r="908" spans="1:10">
      <c r="A908" s="5" t="s">
        <v>376</v>
      </c>
      <c r="B908" s="6">
        <v>44952.732422881942</v>
      </c>
      <c r="C908" s="5" t="s">
        <v>13</v>
      </c>
      <c r="D908" s="7">
        <v>502050</v>
      </c>
      <c r="E908" s="8" t="s">
        <v>27</v>
      </c>
      <c r="H908" s="9">
        <v>589.14</v>
      </c>
      <c r="I908" s="5" t="s">
        <v>28</v>
      </c>
      <c r="J908" s="5" t="s">
        <v>32</v>
      </c>
    </row>
    <row r="909" spans="1:10">
      <c r="A909" s="5" t="s">
        <v>376</v>
      </c>
      <c r="B909" s="6">
        <v>44952.732422881942</v>
      </c>
      <c r="C909" s="5" t="s">
        <v>13</v>
      </c>
      <c r="D909" s="7">
        <v>502048</v>
      </c>
      <c r="E909" s="8" t="s">
        <v>27</v>
      </c>
      <c r="H909" s="9">
        <v>4875.6499999999996</v>
      </c>
      <c r="I909" s="5" t="s">
        <v>28</v>
      </c>
      <c r="J909" s="5" t="s">
        <v>32</v>
      </c>
    </row>
    <row r="910" spans="1:10">
      <c r="A910" s="5" t="s">
        <v>376</v>
      </c>
      <c r="B910" s="6">
        <v>44952.732422881942</v>
      </c>
      <c r="C910" s="5" t="s">
        <v>13</v>
      </c>
      <c r="D910" s="7">
        <v>6945703758</v>
      </c>
      <c r="E910" s="5" t="s">
        <v>311</v>
      </c>
      <c r="H910" s="9">
        <v>373.39</v>
      </c>
      <c r="I910" s="5" t="s">
        <v>28</v>
      </c>
      <c r="J910" s="5" t="s">
        <v>30</v>
      </c>
    </row>
    <row r="911" spans="1:10">
      <c r="A911" s="5" t="s">
        <v>376</v>
      </c>
      <c r="B911" s="6">
        <v>44952.732422881942</v>
      </c>
      <c r="C911" s="5" t="s">
        <v>13</v>
      </c>
      <c r="D911" s="7">
        <v>140034</v>
      </c>
      <c r="E911" s="8" t="s">
        <v>27</v>
      </c>
      <c r="H911" s="9">
        <v>12797.6</v>
      </c>
      <c r="I911" s="5" t="s">
        <v>28</v>
      </c>
      <c r="J911" s="5" t="s">
        <v>29</v>
      </c>
    </row>
    <row r="912" spans="1:10">
      <c r="A912" s="5" t="s">
        <v>376</v>
      </c>
      <c r="B912" s="6">
        <v>44952.732422881942</v>
      </c>
      <c r="C912" s="5" t="s">
        <v>13</v>
      </c>
      <c r="D912" s="15">
        <v>45133131533</v>
      </c>
      <c r="E912" s="8" t="s">
        <v>27</v>
      </c>
      <c r="H912" s="9">
        <v>125.65</v>
      </c>
      <c r="I912" s="5" t="s">
        <v>28</v>
      </c>
      <c r="J912" s="5" t="s">
        <v>30</v>
      </c>
    </row>
    <row r="913" spans="1:10">
      <c r="A913" s="5" t="s">
        <v>376</v>
      </c>
      <c r="B913" s="6">
        <v>44952.732422881942</v>
      </c>
      <c r="C913" s="5" t="s">
        <v>13</v>
      </c>
      <c r="D913" s="15">
        <v>51217518026</v>
      </c>
      <c r="E913" s="8" t="s">
        <v>27</v>
      </c>
      <c r="H913" s="9">
        <v>404</v>
      </c>
      <c r="I913" s="5" t="s">
        <v>28</v>
      </c>
      <c r="J913" s="5" t="s">
        <v>30</v>
      </c>
    </row>
    <row r="914" spans="1:10">
      <c r="A914" s="5" t="s">
        <v>376</v>
      </c>
      <c r="B914" s="6">
        <v>44952.732422881942</v>
      </c>
      <c r="C914" s="5" t="s">
        <v>13</v>
      </c>
      <c r="D914" s="15">
        <v>45173193269</v>
      </c>
      <c r="E914" s="8" t="s">
        <v>27</v>
      </c>
      <c r="H914" s="9">
        <v>105.9</v>
      </c>
      <c r="I914" s="5" t="s">
        <v>28</v>
      </c>
      <c r="J914" s="5" t="s">
        <v>30</v>
      </c>
    </row>
    <row r="915" spans="1:10">
      <c r="A915" s="5" t="s">
        <v>376</v>
      </c>
      <c r="B915" s="6">
        <v>44952.732422881942</v>
      </c>
      <c r="C915" s="5" t="s">
        <v>13</v>
      </c>
      <c r="D915" s="15">
        <v>45123263972</v>
      </c>
      <c r="E915" s="8" t="s">
        <v>27</v>
      </c>
      <c r="H915" s="9">
        <v>533.85</v>
      </c>
      <c r="I915" s="5" t="s">
        <v>28</v>
      </c>
      <c r="J915" s="5" t="s">
        <v>30</v>
      </c>
    </row>
    <row r="916" spans="1:10">
      <c r="A916" s="5" t="s">
        <v>376</v>
      </c>
      <c r="B916" s="6">
        <v>44952.732422881942</v>
      </c>
      <c r="C916" s="5" t="s">
        <v>13</v>
      </c>
      <c r="D916" s="15">
        <v>45173193430</v>
      </c>
      <c r="E916" s="8" t="s">
        <v>27</v>
      </c>
      <c r="H916" s="9">
        <v>389.52</v>
      </c>
      <c r="I916" s="5" t="s">
        <v>28</v>
      </c>
      <c r="J916" s="5" t="s">
        <v>30</v>
      </c>
    </row>
    <row r="917" spans="1:10">
      <c r="A917" s="5" t="s">
        <v>376</v>
      </c>
      <c r="B917" s="6">
        <v>44952.732422881942</v>
      </c>
      <c r="C917" s="5" t="s">
        <v>13</v>
      </c>
      <c r="D917" s="15">
        <v>51517425410</v>
      </c>
      <c r="E917" s="8" t="s">
        <v>27</v>
      </c>
      <c r="H917" s="9">
        <v>638.28</v>
      </c>
      <c r="I917" s="5" t="s">
        <v>28</v>
      </c>
      <c r="J917" s="5" t="s">
        <v>30</v>
      </c>
    </row>
    <row r="918" spans="1:10">
      <c r="A918" s="5" t="s">
        <v>376</v>
      </c>
      <c r="B918" s="6">
        <v>44952.732422881942</v>
      </c>
      <c r="C918" s="5" t="s">
        <v>13</v>
      </c>
      <c r="D918" s="7"/>
      <c r="E918" s="8"/>
      <c r="F918" s="9">
        <v>10318.200000000001</v>
      </c>
      <c r="I918" s="10" t="s">
        <v>9</v>
      </c>
      <c r="J918" s="8" t="s">
        <v>14</v>
      </c>
    </row>
    <row r="919" spans="1:10">
      <c r="A919" s="5" t="s">
        <v>376</v>
      </c>
      <c r="B919" s="6">
        <v>44952.732422881942</v>
      </c>
      <c r="C919" s="5" t="s">
        <v>13</v>
      </c>
      <c r="D919" s="7"/>
      <c r="E919" s="8"/>
      <c r="F919" s="9">
        <v>5341</v>
      </c>
      <c r="I919" s="10" t="s">
        <v>9</v>
      </c>
      <c r="J919" s="5" t="s">
        <v>175</v>
      </c>
    </row>
    <row r="920" spans="1:10">
      <c r="A920" s="5" t="s">
        <v>376</v>
      </c>
      <c r="B920" s="6">
        <v>44952.732422881942</v>
      </c>
      <c r="C920" s="5" t="s">
        <v>13</v>
      </c>
      <c r="D920" s="7"/>
      <c r="E920" s="8"/>
      <c r="F920" s="9">
        <v>6084.1</v>
      </c>
      <c r="I920" s="10" t="s">
        <v>9</v>
      </c>
      <c r="J920" s="5" t="s">
        <v>18</v>
      </c>
    </row>
    <row r="921" spans="1:10">
      <c r="A921" s="5" t="s">
        <v>376</v>
      </c>
      <c r="B921" s="6">
        <v>44952.732422881942</v>
      </c>
      <c r="C921" s="5" t="s">
        <v>13</v>
      </c>
      <c r="D921" s="7"/>
      <c r="E921" s="8"/>
      <c r="F921" s="9">
        <v>14796.4</v>
      </c>
      <c r="I921" s="10" t="s">
        <v>9</v>
      </c>
      <c r="J921" s="5" t="s">
        <v>21</v>
      </c>
    </row>
    <row r="922" spans="1:10">
      <c r="A922" s="5" t="s">
        <v>376</v>
      </c>
      <c r="B922" s="6">
        <v>44952.732422881942</v>
      </c>
      <c r="C922" s="5" t="s">
        <v>13</v>
      </c>
      <c r="D922" s="7"/>
      <c r="E922" s="8"/>
      <c r="F922" s="9">
        <v>752.7</v>
      </c>
      <c r="I922" s="10" t="s">
        <v>9</v>
      </c>
      <c r="J922" s="5" t="s">
        <v>30</v>
      </c>
    </row>
    <row r="923" spans="1:10">
      <c r="A923" s="5" t="s">
        <v>376</v>
      </c>
      <c r="B923" s="6">
        <v>44952.732422881942</v>
      </c>
      <c r="C923" s="5" t="s">
        <v>13</v>
      </c>
      <c r="D923" s="7"/>
      <c r="E923" s="8"/>
      <c r="F923" s="9">
        <v>6505.2</v>
      </c>
      <c r="I923" s="10" t="s">
        <v>9</v>
      </c>
      <c r="J923" s="8" t="s">
        <v>182</v>
      </c>
    </row>
    <row r="924" spans="1:10">
      <c r="A924" s="11" t="s">
        <v>22</v>
      </c>
      <c r="B924" s="3"/>
      <c r="C924" s="3"/>
      <c r="D924" s="7"/>
      <c r="E924" s="8"/>
      <c r="F924" s="12">
        <f>SUM(F906:G923)</f>
        <v>43797.599999999999</v>
      </c>
      <c r="H924" s="9"/>
      <c r="I924" s="10"/>
      <c r="J924" s="5"/>
    </row>
    <row r="925" spans="1:10" ht="15.75">
      <c r="A925" s="13" t="s">
        <v>23</v>
      </c>
      <c r="B925" s="13" t="s">
        <v>24</v>
      </c>
      <c r="C925" s="13" t="s">
        <v>25</v>
      </c>
      <c r="D925" s="14">
        <v>112671897</v>
      </c>
      <c r="E925" s="8"/>
      <c r="H925" s="9"/>
      <c r="I925" s="10"/>
      <c r="J925" s="5"/>
    </row>
    <row r="928" spans="1:10">
      <c r="A928" s="1" t="s">
        <v>0</v>
      </c>
      <c r="B928" s="2"/>
      <c r="C928" s="2"/>
      <c r="D928" s="2"/>
      <c r="E928" s="2"/>
      <c r="F928" s="2"/>
      <c r="G928" s="2"/>
      <c r="H928" s="2"/>
      <c r="I928" s="2"/>
      <c r="J928" s="2"/>
    </row>
    <row r="929" spans="1:10">
      <c r="A929" s="3" t="s">
        <v>390</v>
      </c>
      <c r="B929" s="2"/>
      <c r="C929" s="2"/>
      <c r="D929" s="2"/>
      <c r="E929" s="2"/>
      <c r="F929" s="2"/>
      <c r="G929" s="2"/>
      <c r="H929" s="2"/>
      <c r="I929" s="2"/>
      <c r="J929" s="2"/>
    </row>
    <row r="930" spans="1:10">
      <c r="A930" s="69" t="s">
        <v>0</v>
      </c>
      <c r="B930" s="69" t="s">
        <v>2</v>
      </c>
      <c r="C930" s="69" t="s">
        <v>3</v>
      </c>
      <c r="D930" s="69" t="s">
        <v>4</v>
      </c>
      <c r="E930" s="69" t="s">
        <v>5</v>
      </c>
      <c r="F930" s="71" t="s">
        <v>6</v>
      </c>
      <c r="G930" s="72"/>
      <c r="H930" s="73"/>
      <c r="I930" s="69" t="s">
        <v>7</v>
      </c>
      <c r="J930" s="69" t="s">
        <v>8</v>
      </c>
    </row>
    <row r="931" spans="1:10">
      <c r="A931" s="70"/>
      <c r="B931" s="70"/>
      <c r="C931" s="70"/>
      <c r="D931" s="70"/>
      <c r="E931" s="70"/>
      <c r="F931" s="4" t="s">
        <v>9</v>
      </c>
      <c r="G931" s="4" t="s">
        <v>10</v>
      </c>
      <c r="H931" s="4" t="s">
        <v>11</v>
      </c>
      <c r="I931" s="70"/>
      <c r="J931" s="70"/>
    </row>
    <row r="932" spans="1:10">
      <c r="A932" s="5" t="s">
        <v>389</v>
      </c>
      <c r="B932" s="6">
        <v>44953.483099652774</v>
      </c>
      <c r="C932" s="5" t="s">
        <v>13</v>
      </c>
      <c r="D932" s="10"/>
      <c r="E932" s="8"/>
      <c r="F932" s="9">
        <v>5063</v>
      </c>
      <c r="I932" s="10" t="s">
        <v>9</v>
      </c>
      <c r="J932" s="5" t="s">
        <v>15</v>
      </c>
    </row>
    <row r="933" spans="1:10">
      <c r="A933" s="5" t="s">
        <v>389</v>
      </c>
      <c r="B933" s="6">
        <v>44953.483099652774</v>
      </c>
      <c r="C933" s="5" t="s">
        <v>13</v>
      </c>
      <c r="D933" s="10"/>
      <c r="E933" s="8"/>
      <c r="F933" s="9">
        <v>4587</v>
      </c>
      <c r="I933" s="10" t="s">
        <v>9</v>
      </c>
      <c r="J933" s="8" t="s">
        <v>176</v>
      </c>
    </row>
    <row r="934" spans="1:10">
      <c r="A934" s="5" t="s">
        <v>389</v>
      </c>
      <c r="B934" s="6">
        <v>44953.483099652774</v>
      </c>
      <c r="C934" s="5" t="s">
        <v>13</v>
      </c>
      <c r="D934" s="10"/>
      <c r="E934" s="8"/>
      <c r="F934" s="9">
        <v>8326</v>
      </c>
      <c r="I934" s="10" t="s">
        <v>9</v>
      </c>
      <c r="J934" s="5" t="s">
        <v>16</v>
      </c>
    </row>
    <row r="935" spans="1:10">
      <c r="A935" s="5" t="s">
        <v>389</v>
      </c>
      <c r="B935" s="6">
        <v>44953.483099652774</v>
      </c>
      <c r="C935" s="5" t="s">
        <v>13</v>
      </c>
      <c r="D935" s="10"/>
      <c r="E935" s="8"/>
      <c r="F935" s="9">
        <v>14619.4</v>
      </c>
      <c r="I935" s="10" t="s">
        <v>9</v>
      </c>
      <c r="J935" s="5" t="s">
        <v>17</v>
      </c>
    </row>
    <row r="936" spans="1:10">
      <c r="A936" s="5" t="s">
        <v>389</v>
      </c>
      <c r="B936" s="6">
        <v>44953.483099652774</v>
      </c>
      <c r="C936" s="5" t="s">
        <v>13</v>
      </c>
      <c r="D936" s="10"/>
      <c r="E936" s="8"/>
      <c r="F936" s="9">
        <v>12383.4</v>
      </c>
      <c r="I936" s="10" t="s">
        <v>9</v>
      </c>
      <c r="J936" s="5" t="s">
        <v>19</v>
      </c>
    </row>
    <row r="937" spans="1:10">
      <c r="A937" s="5" t="s">
        <v>389</v>
      </c>
      <c r="B937" s="6">
        <v>44953.483099652774</v>
      </c>
      <c r="C937" s="5" t="s">
        <v>13</v>
      </c>
      <c r="D937" s="10"/>
      <c r="E937" s="8"/>
      <c r="F937" s="9">
        <v>19776.599999999999</v>
      </c>
      <c r="I937" s="10" t="s">
        <v>9</v>
      </c>
      <c r="J937" s="5" t="s">
        <v>20</v>
      </c>
    </row>
    <row r="938" spans="1:10">
      <c r="A938" s="5" t="s">
        <v>389</v>
      </c>
      <c r="B938" s="6">
        <v>44953.483099652774</v>
      </c>
      <c r="C938" s="5" t="s">
        <v>13</v>
      </c>
      <c r="D938" s="10"/>
      <c r="E938" s="8"/>
      <c r="F938" s="9">
        <v>9618.4</v>
      </c>
      <c r="I938" s="10" t="s">
        <v>9</v>
      </c>
      <c r="J938" s="8" t="s">
        <v>178</v>
      </c>
    </row>
    <row r="939" spans="1:10">
      <c r="A939" s="5" t="s">
        <v>389</v>
      </c>
      <c r="B939" s="6">
        <v>44953.483099652774</v>
      </c>
      <c r="C939" s="5" t="s">
        <v>13</v>
      </c>
      <c r="D939" s="10"/>
      <c r="E939" s="8"/>
      <c r="F939" s="9">
        <v>10070.6</v>
      </c>
      <c r="I939" s="10" t="s">
        <v>9</v>
      </c>
      <c r="J939" s="8" t="s">
        <v>179</v>
      </c>
    </row>
    <row r="940" spans="1:10">
      <c r="A940" s="5" t="s">
        <v>389</v>
      </c>
      <c r="B940" s="6">
        <v>44953.483099652774</v>
      </c>
      <c r="C940" s="5" t="s">
        <v>13</v>
      </c>
      <c r="D940" s="10"/>
      <c r="E940" s="8"/>
      <c r="F940" s="9">
        <v>12804.2</v>
      </c>
      <c r="I940" s="10" t="s">
        <v>9</v>
      </c>
      <c r="J940" s="8" t="s">
        <v>180</v>
      </c>
    </row>
    <row r="941" spans="1:10">
      <c r="A941" s="5" t="s">
        <v>389</v>
      </c>
      <c r="B941" s="6">
        <v>44953.483099652774</v>
      </c>
      <c r="C941" s="5" t="s">
        <v>13</v>
      </c>
      <c r="D941" s="10"/>
      <c r="E941" s="8"/>
      <c r="F941" s="9">
        <v>8077.6</v>
      </c>
      <c r="I941" s="10" t="s">
        <v>9</v>
      </c>
      <c r="J941" s="8" t="s">
        <v>181</v>
      </c>
    </row>
    <row r="942" spans="1:10">
      <c r="A942" s="11" t="s">
        <v>22</v>
      </c>
      <c r="B942" s="3"/>
      <c r="C942" s="3"/>
      <c r="D942" s="7"/>
      <c r="E942" s="8"/>
      <c r="F942" s="31">
        <f>SUM(F932:G941)</f>
        <v>105326.20000000001</v>
      </c>
      <c r="H942" s="9"/>
      <c r="I942" s="5"/>
      <c r="J942" s="8"/>
    </row>
    <row r="943" spans="1:10" ht="15.75">
      <c r="A943" s="13" t="s">
        <v>23</v>
      </c>
      <c r="B943" s="13" t="s">
        <v>24</v>
      </c>
      <c r="C943" s="13" t="s">
        <v>25</v>
      </c>
      <c r="D943" s="14">
        <v>112671898</v>
      </c>
      <c r="E943" s="8"/>
      <c r="H943" s="9"/>
      <c r="I943" s="5"/>
      <c r="J943" s="8"/>
    </row>
    <row r="944" spans="1:10">
      <c r="A944" s="5"/>
      <c r="B944" s="6"/>
      <c r="C944" s="5"/>
      <c r="D944" s="7"/>
      <c r="E944" s="8"/>
      <c r="H944" s="9"/>
      <c r="I944" s="5"/>
      <c r="J944" s="8"/>
    </row>
    <row r="945" spans="1:10">
      <c r="A945" s="5"/>
      <c r="B945" s="6"/>
      <c r="C945" s="5"/>
      <c r="D945" s="7"/>
      <c r="E945" s="8"/>
      <c r="H945" s="9"/>
      <c r="I945" s="5"/>
      <c r="J945" s="8"/>
    </row>
    <row r="946" spans="1:10">
      <c r="A946" s="5" t="s">
        <v>387</v>
      </c>
      <c r="B946" s="6">
        <v>44953.844835358796</v>
      </c>
      <c r="C946" s="5" t="s">
        <v>13</v>
      </c>
      <c r="D946" s="7"/>
      <c r="E946" s="8"/>
      <c r="G946" s="9">
        <v>8803.65</v>
      </c>
      <c r="I946" s="10" t="s">
        <v>10</v>
      </c>
      <c r="J946" s="5" t="s">
        <v>29</v>
      </c>
    </row>
    <row r="947" spans="1:10">
      <c r="A947" s="5" t="s">
        <v>388</v>
      </c>
      <c r="B947" s="6">
        <v>44953.844835358796</v>
      </c>
      <c r="C947" s="5" t="s">
        <v>13</v>
      </c>
      <c r="D947" s="15">
        <v>45153127406</v>
      </c>
      <c r="E947" s="8" t="s">
        <v>27</v>
      </c>
      <c r="H947" s="9">
        <v>2680</v>
      </c>
      <c r="I947" s="5" t="s">
        <v>28</v>
      </c>
      <c r="J947" s="5" t="s">
        <v>30</v>
      </c>
    </row>
    <row r="948" spans="1:10">
      <c r="A948" s="5" t="s">
        <v>387</v>
      </c>
      <c r="B948" s="6">
        <v>44953.844835358796</v>
      </c>
      <c r="C948" s="5" t="s">
        <v>13</v>
      </c>
      <c r="D948" s="15">
        <v>45173193062</v>
      </c>
      <c r="E948" s="8" t="s">
        <v>27</v>
      </c>
      <c r="H948" s="9">
        <v>189.5</v>
      </c>
      <c r="I948" s="5" t="s">
        <v>28</v>
      </c>
      <c r="J948" s="5" t="s">
        <v>30</v>
      </c>
    </row>
    <row r="949" spans="1:10">
      <c r="A949" s="5" t="s">
        <v>387</v>
      </c>
      <c r="B949" s="6">
        <v>44953.844835358796</v>
      </c>
      <c r="C949" s="5" t="s">
        <v>13</v>
      </c>
      <c r="D949" s="15">
        <v>451731930621</v>
      </c>
      <c r="E949" s="8" t="s">
        <v>27</v>
      </c>
      <c r="H949" s="9">
        <v>3509.7</v>
      </c>
      <c r="I949" s="5" t="s">
        <v>28</v>
      </c>
      <c r="J949" s="5" t="s">
        <v>30</v>
      </c>
    </row>
    <row r="950" spans="1:10">
      <c r="A950" s="5" t="s">
        <v>387</v>
      </c>
      <c r="B950" s="6">
        <v>44953.844835358796</v>
      </c>
      <c r="C950" s="5" t="s">
        <v>13</v>
      </c>
      <c r="D950" s="15">
        <v>451731930622</v>
      </c>
      <c r="E950" s="8" t="s">
        <v>27</v>
      </c>
      <c r="H950" s="9">
        <v>856.64</v>
      </c>
      <c r="I950" s="5" t="s">
        <v>28</v>
      </c>
      <c r="J950" s="5" t="s">
        <v>30</v>
      </c>
    </row>
    <row r="951" spans="1:10">
      <c r="A951" s="5" t="s">
        <v>387</v>
      </c>
      <c r="B951" s="6">
        <v>44953.844835358796</v>
      </c>
      <c r="C951" s="5" t="s">
        <v>13</v>
      </c>
      <c r="D951" s="15">
        <v>451731930623</v>
      </c>
      <c r="E951" s="8" t="s">
        <v>27</v>
      </c>
      <c r="H951" s="9">
        <v>1985.91</v>
      </c>
      <c r="I951" s="5" t="s">
        <v>28</v>
      </c>
      <c r="J951" s="5" t="s">
        <v>30</v>
      </c>
    </row>
    <row r="952" spans="1:10">
      <c r="A952" s="5" t="s">
        <v>387</v>
      </c>
      <c r="B952" s="6">
        <v>44953.844835358796</v>
      </c>
      <c r="C952" s="5" t="s">
        <v>13</v>
      </c>
      <c r="D952" s="15">
        <v>451731930624</v>
      </c>
      <c r="E952" s="8" t="s">
        <v>27</v>
      </c>
      <c r="H952" s="9">
        <v>1129.26</v>
      </c>
      <c r="I952" s="5" t="s">
        <v>28</v>
      </c>
      <c r="J952" s="5" t="s">
        <v>30</v>
      </c>
    </row>
    <row r="953" spans="1:10">
      <c r="A953" s="5" t="s">
        <v>387</v>
      </c>
      <c r="B953" s="6">
        <v>44953.844835358796</v>
      </c>
      <c r="C953" s="5" t="s">
        <v>13</v>
      </c>
      <c r="D953" s="15">
        <v>451731930625</v>
      </c>
      <c r="E953" s="8" t="s">
        <v>27</v>
      </c>
      <c r="H953" s="9">
        <v>1895.04</v>
      </c>
      <c r="I953" s="5" t="s">
        <v>28</v>
      </c>
      <c r="J953" s="5" t="s">
        <v>30</v>
      </c>
    </row>
    <row r="954" spans="1:10">
      <c r="A954" s="5" t="s">
        <v>387</v>
      </c>
      <c r="B954" s="6">
        <v>44953.844835358796</v>
      </c>
      <c r="C954" s="5" t="s">
        <v>13</v>
      </c>
      <c r="D954" s="15">
        <v>451731930626</v>
      </c>
      <c r="E954" s="8" t="s">
        <v>27</v>
      </c>
      <c r="H954" s="9">
        <v>3751.77</v>
      </c>
      <c r="I954" s="5" t="s">
        <v>28</v>
      </c>
      <c r="J954" s="5" t="s">
        <v>30</v>
      </c>
    </row>
    <row r="955" spans="1:10">
      <c r="A955" s="5" t="s">
        <v>387</v>
      </c>
      <c r="B955" s="6">
        <v>44953.844835358796</v>
      </c>
      <c r="C955" s="5" t="s">
        <v>13</v>
      </c>
      <c r="D955" s="15">
        <v>451731930627</v>
      </c>
      <c r="E955" s="8" t="s">
        <v>27</v>
      </c>
      <c r="H955" s="9">
        <v>750.26</v>
      </c>
      <c r="I955" s="5" t="s">
        <v>28</v>
      </c>
      <c r="J955" s="5" t="s">
        <v>30</v>
      </c>
    </row>
    <row r="956" spans="1:10">
      <c r="A956" s="5" t="s">
        <v>387</v>
      </c>
      <c r="B956" s="6">
        <v>44953.844835358796</v>
      </c>
      <c r="C956" s="5" t="s">
        <v>13</v>
      </c>
      <c r="D956" s="15">
        <v>45153127253</v>
      </c>
      <c r="E956" s="5" t="s">
        <v>31</v>
      </c>
      <c r="H956" s="9">
        <v>13101.72</v>
      </c>
      <c r="I956" s="5" t="s">
        <v>28</v>
      </c>
      <c r="J956" s="5" t="s">
        <v>29</v>
      </c>
    </row>
    <row r="957" spans="1:10">
      <c r="A957" s="5" t="s">
        <v>387</v>
      </c>
      <c r="B957" s="6">
        <v>44953.844835358796</v>
      </c>
      <c r="C957" s="5" t="s">
        <v>13</v>
      </c>
      <c r="D957" s="15">
        <v>51517433983</v>
      </c>
      <c r="E957" s="8" t="s">
        <v>27</v>
      </c>
      <c r="H957" s="9">
        <v>719.17</v>
      </c>
      <c r="I957" s="5" t="s">
        <v>28</v>
      </c>
      <c r="J957" s="5" t="s">
        <v>29</v>
      </c>
    </row>
    <row r="958" spans="1:10">
      <c r="A958" s="5" t="s">
        <v>387</v>
      </c>
      <c r="B958" s="6">
        <v>44953.844835358796</v>
      </c>
      <c r="C958" s="5" t="s">
        <v>13</v>
      </c>
      <c r="D958" s="15">
        <v>45173193063</v>
      </c>
      <c r="E958" s="8" t="s">
        <v>27</v>
      </c>
      <c r="H958" s="9">
        <v>263.2</v>
      </c>
      <c r="I958" s="5" t="s">
        <v>28</v>
      </c>
      <c r="J958" s="5" t="s">
        <v>30</v>
      </c>
    </row>
    <row r="959" spans="1:10">
      <c r="A959" s="5" t="s">
        <v>387</v>
      </c>
      <c r="B959" s="6">
        <v>44953.844835358796</v>
      </c>
      <c r="C959" s="5" t="s">
        <v>13</v>
      </c>
      <c r="D959" s="15">
        <v>451731930631</v>
      </c>
      <c r="E959" s="8" t="s">
        <v>27</v>
      </c>
      <c r="H959" s="9">
        <v>1797.6</v>
      </c>
      <c r="I959" s="5" t="s">
        <v>28</v>
      </c>
      <c r="J959" s="5" t="s">
        <v>30</v>
      </c>
    </row>
    <row r="960" spans="1:10">
      <c r="A960" s="5" t="s">
        <v>387</v>
      </c>
      <c r="B960" s="6">
        <v>44953.844835358796</v>
      </c>
      <c r="C960" s="5" t="s">
        <v>13</v>
      </c>
      <c r="D960" s="15">
        <v>451731930632</v>
      </c>
      <c r="E960" s="8" t="s">
        <v>27</v>
      </c>
      <c r="H960" s="9">
        <v>2212.8000000000002</v>
      </c>
      <c r="I960" s="5" t="s">
        <v>28</v>
      </c>
      <c r="J960" s="5" t="s">
        <v>30</v>
      </c>
    </row>
    <row r="961" spans="1:10">
      <c r="A961" s="5" t="s">
        <v>387</v>
      </c>
      <c r="B961" s="6">
        <v>44953.844835358796</v>
      </c>
      <c r="C961" s="5" t="s">
        <v>13</v>
      </c>
      <c r="D961" s="15">
        <v>451731930633</v>
      </c>
      <c r="E961" s="8" t="s">
        <v>27</v>
      </c>
      <c r="H961" s="9">
        <v>2032.8</v>
      </c>
      <c r="I961" s="5" t="s">
        <v>28</v>
      </c>
      <c r="J961" s="5" t="s">
        <v>30</v>
      </c>
    </row>
    <row r="962" spans="1:10">
      <c r="A962" s="5" t="s">
        <v>387</v>
      </c>
      <c r="B962" s="6">
        <v>44953.844835358796</v>
      </c>
      <c r="C962" s="5" t="s">
        <v>13</v>
      </c>
      <c r="D962" s="15">
        <v>451731930634</v>
      </c>
      <c r="E962" s="8" t="s">
        <v>27</v>
      </c>
      <c r="H962" s="9">
        <v>4137.6000000000004</v>
      </c>
      <c r="I962" s="5" t="s">
        <v>28</v>
      </c>
      <c r="J962" s="5" t="s">
        <v>30</v>
      </c>
    </row>
    <row r="963" spans="1:10">
      <c r="A963" s="5" t="s">
        <v>387</v>
      </c>
      <c r="B963" s="6">
        <v>44953.844835358796</v>
      </c>
      <c r="C963" s="5" t="s">
        <v>13</v>
      </c>
      <c r="D963" s="15">
        <v>451731930635</v>
      </c>
      <c r="E963" s="8" t="s">
        <v>27</v>
      </c>
      <c r="H963" s="9">
        <v>1849.6</v>
      </c>
      <c r="I963" s="5" t="s">
        <v>28</v>
      </c>
      <c r="J963" s="5" t="s">
        <v>30</v>
      </c>
    </row>
    <row r="964" spans="1:10">
      <c r="A964" s="5" t="s">
        <v>387</v>
      </c>
      <c r="B964" s="6">
        <v>44953.844835358796</v>
      </c>
      <c r="C964" s="5" t="s">
        <v>13</v>
      </c>
      <c r="D964" s="15">
        <v>451731930636</v>
      </c>
      <c r="E964" s="8" t="s">
        <v>27</v>
      </c>
      <c r="H964" s="9">
        <v>739.2</v>
      </c>
      <c r="I964" s="5" t="s">
        <v>28</v>
      </c>
      <c r="J964" s="5" t="s">
        <v>30</v>
      </c>
    </row>
    <row r="965" spans="1:10">
      <c r="A965" s="5" t="s">
        <v>387</v>
      </c>
      <c r="B965" s="6">
        <v>44953.844835358796</v>
      </c>
      <c r="C965" s="5" t="s">
        <v>13</v>
      </c>
      <c r="D965" s="15">
        <v>451731930637</v>
      </c>
      <c r="E965" s="8" t="s">
        <v>27</v>
      </c>
      <c r="H965" s="9">
        <v>2789.6</v>
      </c>
      <c r="I965" s="5" t="s">
        <v>28</v>
      </c>
      <c r="J965" s="5" t="s">
        <v>30</v>
      </c>
    </row>
    <row r="966" spans="1:10">
      <c r="A966" s="5" t="s">
        <v>387</v>
      </c>
      <c r="B966" s="6">
        <v>44953.844835358796</v>
      </c>
      <c r="C966" s="5" t="s">
        <v>13</v>
      </c>
      <c r="D966" s="15">
        <v>45163220661</v>
      </c>
      <c r="E966" s="8" t="s">
        <v>27</v>
      </c>
      <c r="H966" s="9">
        <v>3088.9</v>
      </c>
      <c r="I966" s="5" t="s">
        <v>28</v>
      </c>
      <c r="J966" s="5" t="s">
        <v>30</v>
      </c>
    </row>
    <row r="967" spans="1:10">
      <c r="A967" s="5" t="s">
        <v>387</v>
      </c>
      <c r="B967" s="6">
        <v>44953.844835358796</v>
      </c>
      <c r="C967" s="5" t="s">
        <v>13</v>
      </c>
      <c r="D967" s="15">
        <v>451632206611</v>
      </c>
      <c r="E967" s="8" t="s">
        <v>27</v>
      </c>
      <c r="H967" s="9">
        <v>6586.26</v>
      </c>
      <c r="I967" s="5" t="s">
        <v>28</v>
      </c>
      <c r="J967" s="5" t="s">
        <v>30</v>
      </c>
    </row>
    <row r="968" spans="1:10">
      <c r="A968" s="5" t="s">
        <v>387</v>
      </c>
      <c r="B968" s="6">
        <v>44953.844835358796</v>
      </c>
      <c r="C968" s="5" t="s">
        <v>13</v>
      </c>
      <c r="D968" s="15">
        <v>451632206612</v>
      </c>
      <c r="E968" s="8" t="s">
        <v>27</v>
      </c>
      <c r="H968" s="9">
        <v>8737.14</v>
      </c>
      <c r="I968" s="5" t="s">
        <v>28</v>
      </c>
      <c r="J968" s="5" t="s">
        <v>30</v>
      </c>
    </row>
    <row r="969" spans="1:10">
      <c r="A969" s="5" t="s">
        <v>387</v>
      </c>
      <c r="B969" s="6">
        <v>44953.844835358796</v>
      </c>
      <c r="C969" s="5" t="s">
        <v>13</v>
      </c>
      <c r="D969" s="15">
        <v>451632206613</v>
      </c>
      <c r="E969" s="8" t="s">
        <v>27</v>
      </c>
      <c r="H969" s="9">
        <v>7002.92</v>
      </c>
      <c r="I969" s="5" t="s">
        <v>28</v>
      </c>
      <c r="J969" s="5" t="s">
        <v>30</v>
      </c>
    </row>
    <row r="970" spans="1:10">
      <c r="A970" s="5" t="s">
        <v>387</v>
      </c>
      <c r="B970" s="6">
        <v>44953.844835358796</v>
      </c>
      <c r="C970" s="5" t="s">
        <v>13</v>
      </c>
      <c r="D970" s="15">
        <v>451632206614</v>
      </c>
      <c r="E970" s="8" t="s">
        <v>27</v>
      </c>
      <c r="H970" s="9">
        <v>7486.92</v>
      </c>
      <c r="I970" s="5" t="s">
        <v>28</v>
      </c>
      <c r="J970" s="5" t="s">
        <v>30</v>
      </c>
    </row>
    <row r="971" spans="1:10">
      <c r="A971" s="5" t="s">
        <v>387</v>
      </c>
      <c r="B971" s="6">
        <v>44953.844835358796</v>
      </c>
      <c r="C971" s="5" t="s">
        <v>13</v>
      </c>
      <c r="D971" s="15">
        <v>19060624860</v>
      </c>
      <c r="E971" s="8" t="s">
        <v>27</v>
      </c>
      <c r="H971" s="9">
        <v>3864.8</v>
      </c>
      <c r="I971" s="5" t="s">
        <v>28</v>
      </c>
      <c r="J971" s="5" t="s">
        <v>29</v>
      </c>
    </row>
    <row r="972" spans="1:10">
      <c r="A972" s="5" t="s">
        <v>387</v>
      </c>
      <c r="B972" s="6">
        <v>44953.844835358796</v>
      </c>
      <c r="C972" s="5" t="s">
        <v>13</v>
      </c>
      <c r="D972" s="15">
        <v>451632206615</v>
      </c>
      <c r="E972" s="8" t="s">
        <v>27</v>
      </c>
      <c r="H972" s="9">
        <v>12035.52</v>
      </c>
      <c r="I972" s="5" t="s">
        <v>28</v>
      </c>
      <c r="J972" s="5" t="s">
        <v>30</v>
      </c>
    </row>
    <row r="973" spans="1:10">
      <c r="A973" s="5" t="s">
        <v>387</v>
      </c>
      <c r="B973" s="6">
        <v>44953.844835358796</v>
      </c>
      <c r="C973" s="5" t="s">
        <v>13</v>
      </c>
      <c r="D973" s="15">
        <v>451632206616</v>
      </c>
      <c r="E973" s="8" t="s">
        <v>27</v>
      </c>
      <c r="H973" s="9">
        <v>11205.87</v>
      </c>
      <c r="I973" s="5" t="s">
        <v>28</v>
      </c>
      <c r="J973" s="5" t="s">
        <v>30</v>
      </c>
    </row>
    <row r="974" spans="1:10">
      <c r="A974" s="5" t="s">
        <v>387</v>
      </c>
      <c r="B974" s="6">
        <v>44953.844835358796</v>
      </c>
      <c r="C974" s="5" t="s">
        <v>13</v>
      </c>
      <c r="D974" s="15">
        <v>451632206617</v>
      </c>
      <c r="E974" s="8" t="s">
        <v>27</v>
      </c>
      <c r="H974" s="9">
        <v>8077.44</v>
      </c>
      <c r="I974" s="5" t="s">
        <v>28</v>
      </c>
      <c r="J974" s="5" t="s">
        <v>30</v>
      </c>
    </row>
    <row r="975" spans="1:10">
      <c r="A975" s="5" t="s">
        <v>387</v>
      </c>
      <c r="B975" s="6">
        <v>44953.844835358796</v>
      </c>
      <c r="C975" s="5" t="s">
        <v>13</v>
      </c>
      <c r="D975" s="15">
        <v>19110607639</v>
      </c>
      <c r="E975" s="8" t="s">
        <v>27</v>
      </c>
      <c r="H975" s="9">
        <v>782.72</v>
      </c>
      <c r="I975" s="5" t="s">
        <v>28</v>
      </c>
      <c r="J975" s="5" t="s">
        <v>30</v>
      </c>
    </row>
    <row r="976" spans="1:10">
      <c r="A976" s="5" t="s">
        <v>387</v>
      </c>
      <c r="B976" s="6">
        <v>44953.844835358796</v>
      </c>
      <c r="C976" s="5" t="s">
        <v>13</v>
      </c>
      <c r="D976" s="15">
        <v>45143500313</v>
      </c>
      <c r="E976" s="8" t="s">
        <v>27</v>
      </c>
      <c r="H976" s="9">
        <v>1207.1500000000001</v>
      </c>
      <c r="I976" s="5" t="s">
        <v>28</v>
      </c>
      <c r="J976" s="5" t="s">
        <v>30</v>
      </c>
    </row>
    <row r="977" spans="1:10">
      <c r="A977" s="5" t="s">
        <v>387</v>
      </c>
      <c r="B977" s="6">
        <v>44953.844835358796</v>
      </c>
      <c r="C977" s="5" t="s">
        <v>13</v>
      </c>
      <c r="D977" s="7">
        <v>203914</v>
      </c>
      <c r="E977" s="8" t="s">
        <v>27</v>
      </c>
      <c r="H977" s="9">
        <v>8954.1</v>
      </c>
      <c r="I977" s="5" t="s">
        <v>28</v>
      </c>
      <c r="J977" s="5" t="s">
        <v>32</v>
      </c>
    </row>
    <row r="978" spans="1:10">
      <c r="A978" s="5" t="s">
        <v>387</v>
      </c>
      <c r="B978" s="6">
        <v>44953.844835358796</v>
      </c>
      <c r="C978" s="5" t="s">
        <v>13</v>
      </c>
      <c r="D978" s="15">
        <v>45173195103</v>
      </c>
      <c r="E978" s="8" t="s">
        <v>27</v>
      </c>
      <c r="H978" s="9">
        <v>1217.75</v>
      </c>
      <c r="I978" s="5" t="s">
        <v>28</v>
      </c>
      <c r="J978" s="5" t="s">
        <v>30</v>
      </c>
    </row>
    <row r="979" spans="1:10">
      <c r="A979" s="5" t="s">
        <v>387</v>
      </c>
      <c r="B979" s="6">
        <v>44953.844835358796</v>
      </c>
      <c r="C979" s="5" t="s">
        <v>13</v>
      </c>
      <c r="D979" s="15">
        <v>45163222554</v>
      </c>
      <c r="E979" s="8" t="s">
        <v>27</v>
      </c>
      <c r="H979" s="9">
        <v>255</v>
      </c>
      <c r="I979" s="5" t="s">
        <v>28</v>
      </c>
      <c r="J979" s="5" t="s">
        <v>30</v>
      </c>
    </row>
    <row r="980" spans="1:10">
      <c r="A980" s="5" t="s">
        <v>387</v>
      </c>
      <c r="B980" s="6">
        <v>44953.844835358796</v>
      </c>
      <c r="C980" s="5" t="s">
        <v>13</v>
      </c>
      <c r="D980" s="15">
        <v>51167381268</v>
      </c>
      <c r="E980" s="8" t="s">
        <v>27</v>
      </c>
      <c r="H980" s="9">
        <v>9443.65</v>
      </c>
      <c r="I980" s="5" t="s">
        <v>28</v>
      </c>
      <c r="J980" s="5" t="s">
        <v>29</v>
      </c>
    </row>
    <row r="981" spans="1:10">
      <c r="A981" s="5" t="s">
        <v>387</v>
      </c>
      <c r="B981" s="6">
        <v>44953.844835358796</v>
      </c>
      <c r="C981" s="5" t="s">
        <v>13</v>
      </c>
      <c r="D981" s="15">
        <v>45173195811</v>
      </c>
      <c r="E981" s="8" t="s">
        <v>27</v>
      </c>
      <c r="H981" s="9">
        <v>4880</v>
      </c>
      <c r="I981" s="5" t="s">
        <v>28</v>
      </c>
      <c r="J981" s="5" t="s">
        <v>29</v>
      </c>
    </row>
    <row r="982" spans="1:10">
      <c r="A982" s="5" t="s">
        <v>387</v>
      </c>
      <c r="B982" s="6">
        <v>44953.844835358796</v>
      </c>
      <c r="C982" s="5" t="s">
        <v>13</v>
      </c>
      <c r="D982" s="15">
        <v>45133135525</v>
      </c>
      <c r="E982" s="8" t="s">
        <v>27</v>
      </c>
      <c r="H982" s="9">
        <v>235</v>
      </c>
      <c r="I982" s="5" t="s">
        <v>28</v>
      </c>
      <c r="J982" s="5" t="s">
        <v>30</v>
      </c>
    </row>
    <row r="983" spans="1:10">
      <c r="A983" s="5" t="s">
        <v>387</v>
      </c>
      <c r="B983" s="6">
        <v>44953.844835358796</v>
      </c>
      <c r="C983" s="5" t="s">
        <v>13</v>
      </c>
      <c r="D983" s="15">
        <v>45113282926</v>
      </c>
      <c r="E983" s="8" t="s">
        <v>27</v>
      </c>
      <c r="H983" s="9">
        <v>235</v>
      </c>
      <c r="I983" s="5" t="s">
        <v>28</v>
      </c>
      <c r="J983" s="5" t="s">
        <v>30</v>
      </c>
    </row>
    <row r="984" spans="1:10">
      <c r="A984" s="5" t="s">
        <v>387</v>
      </c>
      <c r="B984" s="6">
        <v>44953.844835358796</v>
      </c>
      <c r="C984" s="5" t="s">
        <v>13</v>
      </c>
      <c r="D984" s="7">
        <v>36571453</v>
      </c>
      <c r="E984" s="5" t="s">
        <v>31</v>
      </c>
      <c r="H984" s="9">
        <v>30000</v>
      </c>
      <c r="I984" s="5" t="s">
        <v>28</v>
      </c>
      <c r="J984" s="5" t="s">
        <v>30</v>
      </c>
    </row>
    <row r="985" spans="1:10">
      <c r="A985" s="5" t="s">
        <v>387</v>
      </c>
      <c r="B985" s="6">
        <v>44953.844835358796</v>
      </c>
      <c r="C985" s="5" t="s">
        <v>13</v>
      </c>
      <c r="D985" s="15">
        <v>45133135339</v>
      </c>
      <c r="E985" s="8" t="s">
        <v>27</v>
      </c>
      <c r="H985" s="9">
        <v>5435.58</v>
      </c>
      <c r="I985" s="5" t="s">
        <v>28</v>
      </c>
      <c r="J985" s="5" t="s">
        <v>30</v>
      </c>
    </row>
    <row r="986" spans="1:10">
      <c r="A986" s="5" t="s">
        <v>387</v>
      </c>
      <c r="B986" s="6">
        <v>44953.844835358796</v>
      </c>
      <c r="C986" s="5" t="s">
        <v>13</v>
      </c>
      <c r="D986" s="15">
        <v>45163220459</v>
      </c>
      <c r="E986" s="5" t="s">
        <v>74</v>
      </c>
      <c r="H986" s="9">
        <v>284.64</v>
      </c>
      <c r="I986" s="5" t="s">
        <v>28</v>
      </c>
      <c r="J986" s="5" t="s">
        <v>29</v>
      </c>
    </row>
    <row r="987" spans="1:10">
      <c r="A987" s="5" t="s">
        <v>387</v>
      </c>
      <c r="B987" s="6">
        <v>44953.844835358796</v>
      </c>
      <c r="C987" s="5" t="s">
        <v>13</v>
      </c>
      <c r="D987" s="7">
        <v>239959</v>
      </c>
      <c r="E987" s="8" t="s">
        <v>203</v>
      </c>
      <c r="H987" s="9">
        <v>11832</v>
      </c>
      <c r="I987" s="5" t="s">
        <v>28</v>
      </c>
      <c r="J987" s="5" t="s">
        <v>29</v>
      </c>
    </row>
    <row r="988" spans="1:10">
      <c r="A988" s="5" t="s">
        <v>387</v>
      </c>
      <c r="B988" s="6">
        <v>44953.844835358796</v>
      </c>
      <c r="C988" s="5" t="s">
        <v>13</v>
      </c>
      <c r="D988" s="7">
        <v>239961</v>
      </c>
      <c r="E988" s="8" t="s">
        <v>27</v>
      </c>
      <c r="H988" s="9">
        <v>35688</v>
      </c>
      <c r="I988" s="5" t="s">
        <v>28</v>
      </c>
      <c r="J988" s="5" t="s">
        <v>29</v>
      </c>
    </row>
    <row r="989" spans="1:10">
      <c r="A989" s="5" t="s">
        <v>387</v>
      </c>
      <c r="B989" s="6">
        <v>44953.844835358796</v>
      </c>
      <c r="C989" s="5" t="s">
        <v>13</v>
      </c>
      <c r="D989" s="7"/>
      <c r="E989" s="8"/>
      <c r="F989" s="9">
        <v>3899.9</v>
      </c>
      <c r="I989" s="10" t="s">
        <v>9</v>
      </c>
      <c r="J989" s="8" t="s">
        <v>14</v>
      </c>
    </row>
    <row r="990" spans="1:10">
      <c r="A990" s="5" t="s">
        <v>387</v>
      </c>
      <c r="B990" s="6">
        <v>44953.844835358796</v>
      </c>
      <c r="C990" s="5" t="s">
        <v>13</v>
      </c>
      <c r="D990" s="7"/>
      <c r="E990" s="8"/>
      <c r="F990" s="9">
        <v>5687.5</v>
      </c>
      <c r="I990" s="10" t="s">
        <v>9</v>
      </c>
      <c r="J990" s="5" t="s">
        <v>175</v>
      </c>
    </row>
    <row r="991" spans="1:10">
      <c r="A991" s="5" t="s">
        <v>387</v>
      </c>
      <c r="B991" s="6">
        <v>44953.844835358796</v>
      </c>
      <c r="C991" s="5" t="s">
        <v>13</v>
      </c>
      <c r="D991" s="7"/>
      <c r="E991" s="8"/>
      <c r="F991" s="9">
        <v>3820.2</v>
      </c>
      <c r="I991" s="10" t="s">
        <v>9</v>
      </c>
      <c r="J991" s="8" t="s">
        <v>176</v>
      </c>
    </row>
    <row r="992" spans="1:10">
      <c r="A992" s="5" t="s">
        <v>387</v>
      </c>
      <c r="B992" s="6">
        <v>44953.844835358796</v>
      </c>
      <c r="C992" s="5" t="s">
        <v>13</v>
      </c>
      <c r="D992" s="7"/>
      <c r="E992" s="8"/>
      <c r="F992" s="9">
        <v>17676.8</v>
      </c>
      <c r="I992" s="10" t="s">
        <v>9</v>
      </c>
      <c r="J992" s="5" t="s">
        <v>17</v>
      </c>
    </row>
    <row r="993" spans="1:10">
      <c r="A993" s="5" t="s">
        <v>387</v>
      </c>
      <c r="B993" s="6">
        <v>44953.844835358796</v>
      </c>
      <c r="C993" s="5" t="s">
        <v>13</v>
      </c>
      <c r="D993" s="7"/>
      <c r="E993" s="8"/>
      <c r="F993" s="9">
        <v>9924.7999999999993</v>
      </c>
      <c r="I993" s="10" t="s">
        <v>9</v>
      </c>
      <c r="J993" s="5" t="s">
        <v>18</v>
      </c>
    </row>
    <row r="994" spans="1:10">
      <c r="A994" s="5" t="s">
        <v>387</v>
      </c>
      <c r="B994" s="6">
        <v>44953.844835358796</v>
      </c>
      <c r="C994" s="5" t="s">
        <v>13</v>
      </c>
      <c r="D994" s="7"/>
      <c r="E994" s="8"/>
      <c r="F994" s="9">
        <v>22921.1</v>
      </c>
      <c r="I994" s="10" t="s">
        <v>9</v>
      </c>
      <c r="J994" s="5" t="s">
        <v>19</v>
      </c>
    </row>
    <row r="995" spans="1:10">
      <c r="A995" s="5" t="s">
        <v>387</v>
      </c>
      <c r="B995" s="6">
        <v>44953.844835358796</v>
      </c>
      <c r="C995" s="5" t="s">
        <v>13</v>
      </c>
      <c r="D995" s="7"/>
      <c r="E995" s="8"/>
      <c r="F995" s="9">
        <v>4267.7</v>
      </c>
      <c r="I995" s="10" t="s">
        <v>9</v>
      </c>
      <c r="J995" s="5" t="s">
        <v>20</v>
      </c>
    </row>
    <row r="996" spans="1:10">
      <c r="A996" s="5" t="s">
        <v>387</v>
      </c>
      <c r="B996" s="6">
        <v>44953.844835358796</v>
      </c>
      <c r="C996" s="5" t="s">
        <v>13</v>
      </c>
      <c r="D996" s="7"/>
      <c r="E996" s="8"/>
      <c r="F996" s="9">
        <v>13386.3</v>
      </c>
      <c r="I996" s="10" t="s">
        <v>9</v>
      </c>
      <c r="J996" s="5" t="s">
        <v>21</v>
      </c>
    </row>
    <row r="997" spans="1:10">
      <c r="A997" s="5" t="s">
        <v>387</v>
      </c>
      <c r="B997" s="6">
        <v>44953.844835358796</v>
      </c>
      <c r="C997" s="5" t="s">
        <v>13</v>
      </c>
      <c r="D997" s="7"/>
      <c r="E997" s="8"/>
      <c r="F997" s="9">
        <v>13365.9</v>
      </c>
      <c r="I997" s="10" t="s">
        <v>9</v>
      </c>
      <c r="J997" s="8" t="s">
        <v>179</v>
      </c>
    </row>
    <row r="998" spans="1:10">
      <c r="A998" s="5" t="s">
        <v>387</v>
      </c>
      <c r="B998" s="6">
        <v>44953.844835358796</v>
      </c>
      <c r="C998" s="5" t="s">
        <v>13</v>
      </c>
      <c r="D998" s="7"/>
      <c r="E998" s="8"/>
      <c r="F998" s="9">
        <v>12878.4</v>
      </c>
      <c r="I998" s="10" t="s">
        <v>9</v>
      </c>
      <c r="J998" s="8" t="s">
        <v>180</v>
      </c>
    </row>
    <row r="999" spans="1:10">
      <c r="A999" s="5" t="s">
        <v>387</v>
      </c>
      <c r="B999" s="6">
        <v>44953.844835358796</v>
      </c>
      <c r="C999" s="5" t="s">
        <v>13</v>
      </c>
      <c r="D999" s="7"/>
      <c r="E999" s="8"/>
      <c r="F999" s="9">
        <v>14340.2</v>
      </c>
      <c r="I999" s="10" t="s">
        <v>9</v>
      </c>
      <c r="J999" s="8" t="s">
        <v>181</v>
      </c>
    </row>
    <row r="1000" spans="1:10">
      <c r="A1000" s="5" t="s">
        <v>387</v>
      </c>
      <c r="B1000" s="6">
        <v>44953.844835358796</v>
      </c>
      <c r="C1000" s="5" t="s">
        <v>13</v>
      </c>
      <c r="D1000" s="7"/>
      <c r="E1000" s="8"/>
      <c r="F1000" s="9">
        <v>7132.3</v>
      </c>
      <c r="I1000" s="10" t="s">
        <v>9</v>
      </c>
      <c r="J1000" s="8" t="s">
        <v>182</v>
      </c>
    </row>
    <row r="1001" spans="1:10">
      <c r="A1001" s="5" t="s">
        <v>387</v>
      </c>
      <c r="B1001" s="6">
        <v>44953.844835358796</v>
      </c>
      <c r="C1001" s="5" t="s">
        <v>13</v>
      </c>
      <c r="D1001" s="7"/>
      <c r="E1001" s="8"/>
      <c r="F1001" s="9">
        <v>1155.2</v>
      </c>
      <c r="I1001" s="10" t="s">
        <v>9</v>
      </c>
      <c r="J1001" s="8" t="s">
        <v>204</v>
      </c>
    </row>
    <row r="1002" spans="1:10">
      <c r="A1002" s="11" t="s">
        <v>22</v>
      </c>
      <c r="B1002" s="3"/>
      <c r="C1002" s="3"/>
      <c r="D1002" s="7"/>
      <c r="E1002" s="8"/>
      <c r="F1002" s="31">
        <f>SUM(F946:G1001)</f>
        <v>139259.95000000001</v>
      </c>
      <c r="H1002" s="9"/>
      <c r="I1002" s="5"/>
      <c r="J1002" s="8"/>
    </row>
    <row r="1003" spans="1:10" ht="15.75">
      <c r="A1003" s="13" t="s">
        <v>23</v>
      </c>
      <c r="B1003" s="13" t="s">
        <v>24</v>
      </c>
      <c r="C1003" s="13" t="s">
        <v>25</v>
      </c>
      <c r="D1003" s="14">
        <v>112673776</v>
      </c>
      <c r="E1003" s="8"/>
      <c r="H1003" s="9"/>
      <c r="I1003" s="5"/>
      <c r="J1003" s="8"/>
    </row>
    <row r="1004" spans="1:10">
      <c r="A1004" s="5"/>
      <c r="B1004" s="6"/>
      <c r="C1004" s="5"/>
      <c r="D1004" s="7"/>
      <c r="E1004" s="8"/>
      <c r="H1004" s="9"/>
      <c r="I1004" s="5"/>
      <c r="J1004" s="8"/>
    </row>
    <row r="1005" spans="1:10">
      <c r="A1005" s="5"/>
      <c r="B1005" s="6"/>
      <c r="C1005" s="5"/>
      <c r="D1005" s="7"/>
      <c r="E1005" s="8"/>
      <c r="H1005" s="9"/>
      <c r="I1005" s="5"/>
      <c r="J1005" s="8"/>
    </row>
    <row r="1006" spans="1:10">
      <c r="A1006" s="1" t="s">
        <v>0</v>
      </c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>
      <c r="A1007" s="3" t="s">
        <v>386</v>
      </c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>
      <c r="A1008" s="69" t="s">
        <v>0</v>
      </c>
      <c r="B1008" s="69" t="s">
        <v>2</v>
      </c>
      <c r="C1008" s="69" t="s">
        <v>3</v>
      </c>
      <c r="D1008" s="69" t="s">
        <v>4</v>
      </c>
      <c r="E1008" s="69" t="s">
        <v>5</v>
      </c>
      <c r="F1008" s="71" t="s">
        <v>6</v>
      </c>
      <c r="G1008" s="72"/>
      <c r="H1008" s="73"/>
      <c r="I1008" s="69" t="s">
        <v>7</v>
      </c>
      <c r="J1008" s="69" t="s">
        <v>8</v>
      </c>
    </row>
    <row r="1009" spans="1:10">
      <c r="A1009" s="70"/>
      <c r="B1009" s="70"/>
      <c r="C1009" s="70"/>
      <c r="D1009" s="70"/>
      <c r="E1009" s="70"/>
      <c r="F1009" s="4" t="s">
        <v>9</v>
      </c>
      <c r="G1009" s="4" t="s">
        <v>10</v>
      </c>
      <c r="H1009" s="4" t="s">
        <v>11</v>
      </c>
      <c r="I1009" s="70"/>
      <c r="J1009" s="70"/>
    </row>
    <row r="1010" spans="1:10">
      <c r="A1010" s="5" t="s">
        <v>385</v>
      </c>
      <c r="B1010" s="6">
        <v>44954.7185865625</v>
      </c>
      <c r="C1010" s="5" t="s">
        <v>13</v>
      </c>
      <c r="D1010" s="15">
        <v>451331328567</v>
      </c>
      <c r="E1010" s="8" t="s">
        <v>27</v>
      </c>
      <c r="H1010" s="9">
        <v>32131.24</v>
      </c>
      <c r="I1010" s="5" t="s">
        <v>28</v>
      </c>
      <c r="J1010" s="5" t="s">
        <v>30</v>
      </c>
    </row>
    <row r="1011" spans="1:10">
      <c r="A1011" s="5" t="s">
        <v>384</v>
      </c>
      <c r="B1011" s="6">
        <v>44954.7185865625</v>
      </c>
      <c r="C1011" s="5" t="s">
        <v>13</v>
      </c>
      <c r="D1011" s="15">
        <v>45133132856</v>
      </c>
      <c r="E1011" s="8" t="s">
        <v>27</v>
      </c>
      <c r="H1011" s="9">
        <v>7883.99</v>
      </c>
      <c r="I1011" s="5" t="s">
        <v>28</v>
      </c>
      <c r="J1011" s="5" t="s">
        <v>30</v>
      </c>
    </row>
    <row r="1012" spans="1:10">
      <c r="A1012" s="5" t="s">
        <v>384</v>
      </c>
      <c r="B1012" s="6">
        <v>44954.7185865625</v>
      </c>
      <c r="C1012" s="5" t="s">
        <v>13</v>
      </c>
      <c r="D1012" s="15">
        <v>451331328561</v>
      </c>
      <c r="E1012" s="8" t="s">
        <v>27</v>
      </c>
      <c r="H1012" s="9">
        <v>29288.45</v>
      </c>
      <c r="I1012" s="5" t="s">
        <v>28</v>
      </c>
      <c r="J1012" s="5" t="s">
        <v>30</v>
      </c>
    </row>
    <row r="1013" spans="1:10">
      <c r="A1013" s="5" t="s">
        <v>384</v>
      </c>
      <c r="B1013" s="6">
        <v>44954.7185865625</v>
      </c>
      <c r="C1013" s="5" t="s">
        <v>13</v>
      </c>
      <c r="D1013" s="15">
        <v>451331328562</v>
      </c>
      <c r="E1013" s="8" t="s">
        <v>27</v>
      </c>
      <c r="H1013" s="9">
        <v>470</v>
      </c>
      <c r="I1013" s="5" t="s">
        <v>28</v>
      </c>
      <c r="J1013" s="5" t="s">
        <v>30</v>
      </c>
    </row>
    <row r="1014" spans="1:10">
      <c r="A1014" s="5" t="s">
        <v>384</v>
      </c>
      <c r="B1014" s="6">
        <v>44954.7185865625</v>
      </c>
      <c r="C1014" s="5" t="s">
        <v>13</v>
      </c>
      <c r="D1014" s="15">
        <v>451331328563</v>
      </c>
      <c r="E1014" s="8" t="s">
        <v>27</v>
      </c>
      <c r="H1014" s="9">
        <v>27671.97</v>
      </c>
      <c r="I1014" s="5" t="s">
        <v>28</v>
      </c>
      <c r="J1014" s="5" t="s">
        <v>30</v>
      </c>
    </row>
    <row r="1015" spans="1:10">
      <c r="A1015" s="5" t="s">
        <v>384</v>
      </c>
      <c r="B1015" s="6">
        <v>44954.7185865625</v>
      </c>
      <c r="C1015" s="5" t="s">
        <v>13</v>
      </c>
      <c r="D1015" s="15">
        <v>451331328564</v>
      </c>
      <c r="E1015" s="8" t="s">
        <v>27</v>
      </c>
      <c r="H1015" s="9">
        <v>24803.24</v>
      </c>
      <c r="I1015" s="5" t="s">
        <v>28</v>
      </c>
      <c r="J1015" s="5" t="s">
        <v>30</v>
      </c>
    </row>
    <row r="1016" spans="1:10">
      <c r="A1016" s="5" t="s">
        <v>384</v>
      </c>
      <c r="B1016" s="6">
        <v>44954.7185865625</v>
      </c>
      <c r="C1016" s="5" t="s">
        <v>13</v>
      </c>
      <c r="D1016" s="15">
        <v>451331328565</v>
      </c>
      <c r="E1016" s="8" t="s">
        <v>27</v>
      </c>
      <c r="H1016" s="9">
        <v>25354.55</v>
      </c>
      <c r="I1016" s="5" t="s">
        <v>28</v>
      </c>
      <c r="J1016" s="5" t="s">
        <v>30</v>
      </c>
    </row>
    <row r="1017" spans="1:10">
      <c r="A1017" s="5" t="s">
        <v>384</v>
      </c>
      <c r="B1017" s="6">
        <v>44954.7185865625</v>
      </c>
      <c r="C1017" s="5" t="s">
        <v>13</v>
      </c>
      <c r="D1017" s="15">
        <v>451331328566</v>
      </c>
      <c r="E1017" s="8" t="s">
        <v>27</v>
      </c>
      <c r="H1017" s="9">
        <v>39138.75</v>
      </c>
      <c r="I1017" s="5" t="s">
        <v>28</v>
      </c>
      <c r="J1017" s="5" t="s">
        <v>30</v>
      </c>
    </row>
    <row r="1018" spans="1:10">
      <c r="A1018" s="5" t="s">
        <v>384</v>
      </c>
      <c r="B1018" s="6">
        <v>44954.7185865625</v>
      </c>
      <c r="C1018" s="5" t="s">
        <v>13</v>
      </c>
      <c r="D1018" s="15">
        <v>451331328568</v>
      </c>
      <c r="E1018" s="8" t="s">
        <v>27</v>
      </c>
      <c r="H1018" s="9">
        <v>37135.89</v>
      </c>
      <c r="I1018" s="5" t="s">
        <v>28</v>
      </c>
      <c r="J1018" s="5" t="s">
        <v>30</v>
      </c>
    </row>
    <row r="1019" spans="1:10">
      <c r="A1019" s="5" t="s">
        <v>384</v>
      </c>
      <c r="B1019" s="6">
        <v>44954.7185865625</v>
      </c>
      <c r="C1019" s="5" t="s">
        <v>13</v>
      </c>
      <c r="D1019" s="15">
        <v>45173195396</v>
      </c>
      <c r="E1019" s="8" t="s">
        <v>27</v>
      </c>
      <c r="H1019" s="9">
        <v>1653</v>
      </c>
      <c r="I1019" s="5" t="s">
        <v>28</v>
      </c>
      <c r="J1019" s="5" t="s">
        <v>29</v>
      </c>
    </row>
    <row r="1020" spans="1:10">
      <c r="A1020" s="5" t="s">
        <v>384</v>
      </c>
      <c r="B1020" s="6">
        <v>44954.7185865625</v>
      </c>
      <c r="C1020" s="5" t="s">
        <v>13</v>
      </c>
      <c r="D1020" s="15">
        <v>45113282563</v>
      </c>
      <c r="E1020" s="8" t="s">
        <v>27</v>
      </c>
      <c r="H1020" s="9">
        <v>28954</v>
      </c>
      <c r="I1020" s="5" t="s">
        <v>28</v>
      </c>
      <c r="J1020" s="5" t="s">
        <v>29</v>
      </c>
    </row>
    <row r="1021" spans="1:10">
      <c r="A1021" s="5" t="s">
        <v>384</v>
      </c>
      <c r="B1021" s="6">
        <v>44954.7185865625</v>
      </c>
      <c r="C1021" s="5" t="s">
        <v>13</v>
      </c>
      <c r="D1021" s="15">
        <v>45143499815</v>
      </c>
      <c r="E1021" s="8" t="s">
        <v>27</v>
      </c>
      <c r="H1021" s="9">
        <v>85.8</v>
      </c>
      <c r="I1021" s="5" t="s">
        <v>28</v>
      </c>
      <c r="J1021" s="5" t="s">
        <v>30</v>
      </c>
    </row>
    <row r="1022" spans="1:10">
      <c r="A1022" s="5" t="s">
        <v>384</v>
      </c>
      <c r="B1022" s="6">
        <v>44954.7185865625</v>
      </c>
      <c r="C1022" s="5" t="s">
        <v>13</v>
      </c>
      <c r="D1022" s="15">
        <v>451434998151</v>
      </c>
      <c r="E1022" s="8" t="s">
        <v>27</v>
      </c>
      <c r="H1022" s="9">
        <v>2730</v>
      </c>
      <c r="I1022" s="5" t="s">
        <v>28</v>
      </c>
      <c r="J1022" s="5" t="s">
        <v>30</v>
      </c>
    </row>
    <row r="1023" spans="1:10">
      <c r="A1023" s="5" t="s">
        <v>384</v>
      </c>
      <c r="B1023" s="6">
        <v>44954.7185865625</v>
      </c>
      <c r="C1023" s="5" t="s">
        <v>13</v>
      </c>
      <c r="D1023" s="15">
        <v>451434998152</v>
      </c>
      <c r="E1023" s="8" t="s">
        <v>27</v>
      </c>
      <c r="H1023" s="9">
        <v>12109.96</v>
      </c>
      <c r="I1023" s="5" t="s">
        <v>28</v>
      </c>
      <c r="J1023" s="5" t="s">
        <v>30</v>
      </c>
    </row>
    <row r="1024" spans="1:10">
      <c r="A1024" s="5" t="s">
        <v>384</v>
      </c>
      <c r="B1024" s="6">
        <v>44954.7185865625</v>
      </c>
      <c r="C1024" s="5" t="s">
        <v>13</v>
      </c>
      <c r="D1024" s="15">
        <v>451434998153</v>
      </c>
      <c r="E1024" s="8" t="s">
        <v>27</v>
      </c>
      <c r="H1024" s="9">
        <v>4778.3999999999996</v>
      </c>
      <c r="I1024" s="5" t="s">
        <v>28</v>
      </c>
      <c r="J1024" s="5" t="s">
        <v>30</v>
      </c>
    </row>
    <row r="1025" spans="1:10">
      <c r="A1025" s="5" t="s">
        <v>384</v>
      </c>
      <c r="B1025" s="6">
        <v>44954.7185865625</v>
      </c>
      <c r="C1025" s="5" t="s">
        <v>13</v>
      </c>
      <c r="D1025" s="15">
        <v>451434998154</v>
      </c>
      <c r="E1025" s="8" t="s">
        <v>27</v>
      </c>
      <c r="H1025" s="9">
        <v>21616.720000000001</v>
      </c>
      <c r="I1025" s="5" t="s">
        <v>28</v>
      </c>
      <c r="J1025" s="5" t="s">
        <v>30</v>
      </c>
    </row>
    <row r="1026" spans="1:10">
      <c r="A1026" s="5" t="s">
        <v>384</v>
      </c>
      <c r="B1026" s="6">
        <v>44954.7185865625</v>
      </c>
      <c r="C1026" s="5" t="s">
        <v>13</v>
      </c>
      <c r="D1026" s="15">
        <v>451434998155</v>
      </c>
      <c r="E1026" s="8" t="s">
        <v>27</v>
      </c>
      <c r="H1026" s="9">
        <v>18969.599999999999</v>
      </c>
      <c r="I1026" s="5" t="s">
        <v>28</v>
      </c>
      <c r="J1026" s="5" t="s">
        <v>30</v>
      </c>
    </row>
    <row r="1027" spans="1:10">
      <c r="A1027" s="5" t="s">
        <v>384</v>
      </c>
      <c r="B1027" s="6">
        <v>44954.7185865625</v>
      </c>
      <c r="C1027" s="5" t="s">
        <v>13</v>
      </c>
      <c r="D1027" s="15">
        <v>45173193066</v>
      </c>
      <c r="E1027" s="8" t="s">
        <v>27</v>
      </c>
      <c r="H1027" s="9">
        <v>7110.17</v>
      </c>
      <c r="I1027" s="5" t="s">
        <v>28</v>
      </c>
      <c r="J1027" s="5" t="s">
        <v>30</v>
      </c>
    </row>
    <row r="1028" spans="1:10">
      <c r="A1028" s="5" t="s">
        <v>384</v>
      </c>
      <c r="B1028" s="6">
        <v>44954.7185865625</v>
      </c>
      <c r="C1028" s="5" t="s">
        <v>13</v>
      </c>
      <c r="D1028" s="15">
        <v>451731930661</v>
      </c>
      <c r="E1028" s="8" t="s">
        <v>27</v>
      </c>
      <c r="H1028" s="9">
        <v>33508.26</v>
      </c>
      <c r="I1028" s="5" t="s">
        <v>28</v>
      </c>
      <c r="J1028" s="5" t="s">
        <v>30</v>
      </c>
    </row>
    <row r="1029" spans="1:10">
      <c r="A1029" s="5" t="s">
        <v>384</v>
      </c>
      <c r="B1029" s="6">
        <v>44954.7185865625</v>
      </c>
      <c r="C1029" s="5" t="s">
        <v>13</v>
      </c>
      <c r="D1029" s="15">
        <v>451731930662</v>
      </c>
      <c r="E1029" s="8" t="s">
        <v>27</v>
      </c>
      <c r="H1029" s="9">
        <v>18753.810000000001</v>
      </c>
      <c r="I1029" s="5" t="s">
        <v>28</v>
      </c>
      <c r="J1029" s="5" t="s">
        <v>30</v>
      </c>
    </row>
    <row r="1030" spans="1:10">
      <c r="A1030" s="5" t="s">
        <v>384</v>
      </c>
      <c r="B1030" s="6">
        <v>44954.7185865625</v>
      </c>
      <c r="C1030" s="5" t="s">
        <v>13</v>
      </c>
      <c r="D1030" s="15">
        <v>451731930663</v>
      </c>
      <c r="E1030" s="8" t="s">
        <v>27</v>
      </c>
      <c r="H1030" s="9">
        <v>672</v>
      </c>
      <c r="I1030" s="5" t="s">
        <v>28</v>
      </c>
      <c r="J1030" s="5" t="s">
        <v>30</v>
      </c>
    </row>
    <row r="1031" spans="1:10">
      <c r="A1031" s="5" t="s">
        <v>384</v>
      </c>
      <c r="B1031" s="6">
        <v>44954.7185865625</v>
      </c>
      <c r="C1031" s="5" t="s">
        <v>13</v>
      </c>
      <c r="D1031" s="15">
        <v>451731930664</v>
      </c>
      <c r="E1031" s="8" t="s">
        <v>27</v>
      </c>
      <c r="H1031" s="9">
        <v>24237.37</v>
      </c>
      <c r="I1031" s="5" t="s">
        <v>28</v>
      </c>
      <c r="J1031" s="5" t="s">
        <v>30</v>
      </c>
    </row>
    <row r="1032" spans="1:10">
      <c r="A1032" s="5" t="s">
        <v>384</v>
      </c>
      <c r="B1032" s="6">
        <v>44954.7185865625</v>
      </c>
      <c r="C1032" s="5" t="s">
        <v>13</v>
      </c>
      <c r="D1032" s="15">
        <v>451731930665</v>
      </c>
      <c r="E1032" s="8" t="s">
        <v>27</v>
      </c>
      <c r="H1032" s="9">
        <v>22893.64</v>
      </c>
      <c r="I1032" s="5" t="s">
        <v>28</v>
      </c>
      <c r="J1032" s="5" t="s">
        <v>30</v>
      </c>
    </row>
    <row r="1033" spans="1:10">
      <c r="A1033" s="5" t="s">
        <v>384</v>
      </c>
      <c r="B1033" s="6">
        <v>44954.7185865625</v>
      </c>
      <c r="C1033" s="5" t="s">
        <v>13</v>
      </c>
      <c r="D1033" s="15">
        <v>451731930666</v>
      </c>
      <c r="E1033" s="8" t="s">
        <v>27</v>
      </c>
      <c r="H1033" s="9">
        <v>32889.97</v>
      </c>
      <c r="I1033" s="5" t="s">
        <v>28</v>
      </c>
      <c r="J1033" s="5" t="s">
        <v>30</v>
      </c>
    </row>
    <row r="1034" spans="1:10">
      <c r="A1034" s="5" t="s">
        <v>384</v>
      </c>
      <c r="B1034" s="6">
        <v>44954.7185865625</v>
      </c>
      <c r="C1034" s="5" t="s">
        <v>13</v>
      </c>
      <c r="D1034" s="15">
        <v>451731930667</v>
      </c>
      <c r="E1034" s="8" t="s">
        <v>27</v>
      </c>
      <c r="H1034" s="9">
        <v>31703.01</v>
      </c>
      <c r="I1034" s="5" t="s">
        <v>28</v>
      </c>
      <c r="J1034" s="5" t="s">
        <v>30</v>
      </c>
    </row>
    <row r="1035" spans="1:10">
      <c r="A1035" s="5" t="s">
        <v>384</v>
      </c>
      <c r="B1035" s="6">
        <v>44954.7185865625</v>
      </c>
      <c r="C1035" s="5" t="s">
        <v>13</v>
      </c>
      <c r="D1035" s="15">
        <v>451731930668</v>
      </c>
      <c r="E1035" s="8" t="s">
        <v>27</v>
      </c>
      <c r="H1035" s="9">
        <v>27575.87</v>
      </c>
      <c r="I1035" s="5" t="s">
        <v>28</v>
      </c>
      <c r="J1035" s="5" t="s">
        <v>30</v>
      </c>
    </row>
    <row r="1036" spans="1:10">
      <c r="A1036" s="5" t="s">
        <v>384</v>
      </c>
      <c r="B1036" s="6">
        <v>44954.7185865625</v>
      </c>
      <c r="C1036" s="5" t="s">
        <v>13</v>
      </c>
      <c r="D1036" s="15">
        <v>45123263616</v>
      </c>
      <c r="E1036" s="8" t="s">
        <v>27</v>
      </c>
      <c r="H1036" s="9">
        <v>13939.66</v>
      </c>
      <c r="I1036" s="5" t="s">
        <v>28</v>
      </c>
      <c r="J1036" s="5" t="s">
        <v>30</v>
      </c>
    </row>
    <row r="1037" spans="1:10">
      <c r="A1037" s="5" t="s">
        <v>384</v>
      </c>
      <c r="B1037" s="6">
        <v>44954.7185865625</v>
      </c>
      <c r="C1037" s="5" t="s">
        <v>13</v>
      </c>
      <c r="D1037" s="15">
        <v>451232636161</v>
      </c>
      <c r="E1037" s="8" t="s">
        <v>27</v>
      </c>
      <c r="H1037" s="9">
        <v>27101.03</v>
      </c>
      <c r="I1037" s="5" t="s">
        <v>28</v>
      </c>
      <c r="J1037" s="5" t="s">
        <v>30</v>
      </c>
    </row>
    <row r="1038" spans="1:10">
      <c r="A1038" s="5" t="s">
        <v>384</v>
      </c>
      <c r="B1038" s="6">
        <v>44954.7185865625</v>
      </c>
      <c r="C1038" s="5" t="s">
        <v>13</v>
      </c>
      <c r="D1038" s="15">
        <v>451232636162</v>
      </c>
      <c r="E1038" s="8" t="s">
        <v>27</v>
      </c>
      <c r="H1038" s="9">
        <v>44502.77</v>
      </c>
      <c r="I1038" s="5" t="s">
        <v>28</v>
      </c>
      <c r="J1038" s="5" t="s">
        <v>30</v>
      </c>
    </row>
    <row r="1039" spans="1:10">
      <c r="A1039" s="5" t="s">
        <v>384</v>
      </c>
      <c r="B1039" s="6">
        <v>44954.7185865625</v>
      </c>
      <c r="C1039" s="5" t="s">
        <v>13</v>
      </c>
      <c r="D1039" s="15">
        <v>451232636163</v>
      </c>
      <c r="E1039" s="8" t="s">
        <v>27</v>
      </c>
      <c r="H1039" s="9">
        <v>31357.97</v>
      </c>
      <c r="I1039" s="5" t="s">
        <v>28</v>
      </c>
      <c r="J1039" s="5" t="s">
        <v>30</v>
      </c>
    </row>
    <row r="1040" spans="1:10">
      <c r="A1040" s="5" t="s">
        <v>384</v>
      </c>
      <c r="B1040" s="6">
        <v>44954.7185865625</v>
      </c>
      <c r="C1040" s="5" t="s">
        <v>13</v>
      </c>
      <c r="D1040" s="15">
        <v>451232636164</v>
      </c>
      <c r="E1040" s="8" t="s">
        <v>27</v>
      </c>
      <c r="H1040" s="9">
        <v>26991.32</v>
      </c>
      <c r="I1040" s="5" t="s">
        <v>28</v>
      </c>
      <c r="J1040" s="5" t="s">
        <v>30</v>
      </c>
    </row>
    <row r="1041" spans="1:10">
      <c r="A1041" s="5" t="s">
        <v>384</v>
      </c>
      <c r="B1041" s="6">
        <v>44954.7185865625</v>
      </c>
      <c r="C1041" s="5" t="s">
        <v>13</v>
      </c>
      <c r="D1041" s="15">
        <v>451232636165</v>
      </c>
      <c r="E1041" s="8" t="s">
        <v>27</v>
      </c>
      <c r="H1041" s="9">
        <v>37344.35</v>
      </c>
      <c r="I1041" s="5" t="s">
        <v>28</v>
      </c>
      <c r="J1041" s="5" t="s">
        <v>30</v>
      </c>
    </row>
    <row r="1042" spans="1:10">
      <c r="A1042" s="5" t="s">
        <v>384</v>
      </c>
      <c r="B1042" s="6">
        <v>44954.7185865625</v>
      </c>
      <c r="C1042" s="5" t="s">
        <v>13</v>
      </c>
      <c r="D1042" s="15">
        <v>451232636166</v>
      </c>
      <c r="E1042" s="8" t="s">
        <v>27</v>
      </c>
      <c r="H1042" s="9">
        <v>32830.720000000001</v>
      </c>
      <c r="I1042" s="5" t="s">
        <v>28</v>
      </c>
      <c r="J1042" s="5" t="s">
        <v>30</v>
      </c>
    </row>
    <row r="1043" spans="1:10">
      <c r="A1043" s="5" t="s">
        <v>384</v>
      </c>
      <c r="B1043" s="6">
        <v>44954.7185865625</v>
      </c>
      <c r="C1043" s="5" t="s">
        <v>13</v>
      </c>
      <c r="D1043" s="15">
        <v>451232636167</v>
      </c>
      <c r="E1043" s="8" t="s">
        <v>27</v>
      </c>
      <c r="H1043" s="9">
        <v>34581.1</v>
      </c>
      <c r="I1043" s="5" t="s">
        <v>28</v>
      </c>
      <c r="J1043" s="5" t="s">
        <v>30</v>
      </c>
    </row>
    <row r="1044" spans="1:10">
      <c r="A1044" s="5" t="s">
        <v>384</v>
      </c>
      <c r="B1044" s="6">
        <v>44954.7185865625</v>
      </c>
      <c r="C1044" s="5" t="s">
        <v>13</v>
      </c>
      <c r="D1044" s="15">
        <v>45133135198</v>
      </c>
      <c r="E1044" s="8" t="s">
        <v>27</v>
      </c>
      <c r="H1044" s="9">
        <v>1340</v>
      </c>
      <c r="I1044" s="5" t="s">
        <v>28</v>
      </c>
      <c r="J1044" s="5" t="s">
        <v>30</v>
      </c>
    </row>
    <row r="1045" spans="1:10">
      <c r="A1045" s="5" t="s">
        <v>384</v>
      </c>
      <c r="B1045" s="6">
        <v>44954.7185865625</v>
      </c>
      <c r="C1045" s="5" t="s">
        <v>13</v>
      </c>
      <c r="D1045" s="15">
        <v>45143502640</v>
      </c>
      <c r="E1045" s="8" t="s">
        <v>27</v>
      </c>
      <c r="H1045" s="9">
        <v>1089</v>
      </c>
      <c r="I1045" s="5" t="s">
        <v>28</v>
      </c>
      <c r="J1045" s="5" t="s">
        <v>30</v>
      </c>
    </row>
    <row r="1046" spans="1:10">
      <c r="A1046" s="5" t="s">
        <v>384</v>
      </c>
      <c r="B1046" s="6">
        <v>44954.7185865625</v>
      </c>
      <c r="C1046" s="5" t="s">
        <v>13</v>
      </c>
      <c r="D1046" s="7">
        <v>203980</v>
      </c>
      <c r="E1046" s="8" t="s">
        <v>27</v>
      </c>
      <c r="H1046" s="9">
        <v>18921.400000000001</v>
      </c>
      <c r="I1046" s="5" t="s">
        <v>28</v>
      </c>
      <c r="J1046" s="5" t="s">
        <v>32</v>
      </c>
    </row>
    <row r="1047" spans="1:10">
      <c r="A1047" s="5" t="s">
        <v>384</v>
      </c>
      <c r="B1047" s="6">
        <v>44954.7185865625</v>
      </c>
      <c r="C1047" s="5" t="s">
        <v>13</v>
      </c>
      <c r="D1047" s="7">
        <v>140179</v>
      </c>
      <c r="E1047" s="8" t="s">
        <v>27</v>
      </c>
      <c r="H1047" s="9">
        <v>7700</v>
      </c>
      <c r="I1047" s="5" t="s">
        <v>28</v>
      </c>
      <c r="J1047" s="5" t="s">
        <v>29</v>
      </c>
    </row>
    <row r="1048" spans="1:10">
      <c r="A1048" s="11" t="s">
        <v>22</v>
      </c>
      <c r="B1048" s="3"/>
      <c r="C1048" s="3"/>
      <c r="D1048" s="7"/>
      <c r="E1048" s="8"/>
      <c r="H1048" s="9"/>
      <c r="I1048" s="5"/>
      <c r="J1048" s="8"/>
    </row>
    <row r="1049" spans="1:10">
      <c r="A1049" s="13" t="s">
        <v>23</v>
      </c>
      <c r="B1049" s="13" t="s">
        <v>24</v>
      </c>
      <c r="C1049" s="13" t="s">
        <v>25</v>
      </c>
      <c r="D1049" s="7"/>
      <c r="E1049" s="8"/>
      <c r="H1049" s="9"/>
      <c r="I1049" s="5"/>
      <c r="J1049" s="8"/>
    </row>
    <row r="1050" spans="1:10">
      <c r="A1050" s="34" t="s">
        <v>320</v>
      </c>
      <c r="B1050" s="26"/>
    </row>
    <row r="1052" spans="1:10">
      <c r="A1052" s="1" t="s">
        <v>0</v>
      </c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>
      <c r="A1053" s="3" t="s">
        <v>402</v>
      </c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>
      <c r="A1054" s="69" t="s">
        <v>0</v>
      </c>
      <c r="B1054" s="69" t="s">
        <v>2</v>
      </c>
      <c r="C1054" s="69" t="s">
        <v>3</v>
      </c>
      <c r="D1054" s="69" t="s">
        <v>4</v>
      </c>
      <c r="E1054" s="69" t="s">
        <v>5</v>
      </c>
      <c r="F1054" s="71" t="s">
        <v>6</v>
      </c>
      <c r="G1054" s="72"/>
      <c r="H1054" s="73"/>
      <c r="I1054" s="69" t="s">
        <v>7</v>
      </c>
      <c r="J1054" s="69" t="s">
        <v>8</v>
      </c>
    </row>
    <row r="1055" spans="1:10">
      <c r="A1055" s="70"/>
      <c r="B1055" s="70"/>
      <c r="C1055" s="70"/>
      <c r="D1055" s="70"/>
      <c r="E1055" s="70"/>
      <c r="F1055" s="4" t="s">
        <v>9</v>
      </c>
      <c r="G1055" s="4" t="s">
        <v>10</v>
      </c>
      <c r="H1055" s="4" t="s">
        <v>11</v>
      </c>
      <c r="I1055" s="70"/>
      <c r="J1055" s="70"/>
    </row>
    <row r="1056" spans="1:10">
      <c r="A1056" s="5" t="s">
        <v>401</v>
      </c>
      <c r="B1056" s="6">
        <v>44956.538901342596</v>
      </c>
      <c r="C1056" s="5" t="s">
        <v>13</v>
      </c>
      <c r="D1056" s="7"/>
      <c r="E1056" s="8"/>
      <c r="F1056" s="9">
        <v>17319.2</v>
      </c>
      <c r="I1056" s="10" t="s">
        <v>9</v>
      </c>
      <c r="J1056" s="5" t="s">
        <v>15</v>
      </c>
    </row>
    <row r="1057" spans="1:10">
      <c r="A1057" s="5" t="s">
        <v>401</v>
      </c>
      <c r="B1057" s="6">
        <v>44956.538901342596</v>
      </c>
      <c r="C1057" s="5" t="s">
        <v>13</v>
      </c>
      <c r="D1057" s="7"/>
      <c r="E1057" s="8"/>
      <c r="F1057" s="9">
        <v>10100.6</v>
      </c>
      <c r="I1057" s="10" t="s">
        <v>9</v>
      </c>
      <c r="J1057" s="8" t="s">
        <v>176</v>
      </c>
    </row>
    <row r="1058" spans="1:10">
      <c r="A1058" s="5" t="s">
        <v>401</v>
      </c>
      <c r="B1058" s="6">
        <v>44956.538901342596</v>
      </c>
      <c r="C1058" s="5" t="s">
        <v>13</v>
      </c>
      <c r="D1058" s="7"/>
      <c r="E1058" s="8"/>
      <c r="F1058" s="9">
        <v>26590.9</v>
      </c>
      <c r="I1058" s="10" t="s">
        <v>9</v>
      </c>
      <c r="J1058" s="5" t="s">
        <v>16</v>
      </c>
    </row>
    <row r="1059" spans="1:10">
      <c r="A1059" s="5" t="s">
        <v>401</v>
      </c>
      <c r="B1059" s="6">
        <v>44956.538901342596</v>
      </c>
      <c r="C1059" s="5" t="s">
        <v>13</v>
      </c>
      <c r="D1059" s="7"/>
      <c r="E1059" s="8"/>
      <c r="F1059" s="9">
        <v>5981.1</v>
      </c>
      <c r="I1059" s="10" t="s">
        <v>9</v>
      </c>
      <c r="J1059" s="5" t="s">
        <v>17</v>
      </c>
    </row>
    <row r="1060" spans="1:10">
      <c r="A1060" s="5" t="s">
        <v>401</v>
      </c>
      <c r="B1060" s="6">
        <v>44956.538901342596</v>
      </c>
      <c r="C1060" s="5" t="s">
        <v>13</v>
      </c>
      <c r="D1060" s="7"/>
      <c r="E1060" s="8"/>
      <c r="F1060" s="9">
        <v>13333.4</v>
      </c>
      <c r="I1060" s="10" t="s">
        <v>9</v>
      </c>
      <c r="J1060" s="5" t="s">
        <v>19</v>
      </c>
    </row>
    <row r="1061" spans="1:10">
      <c r="A1061" s="5" t="s">
        <v>401</v>
      </c>
      <c r="B1061" s="6">
        <v>44956.538901342596</v>
      </c>
      <c r="C1061" s="5" t="s">
        <v>13</v>
      </c>
      <c r="D1061" s="7"/>
      <c r="E1061" s="8"/>
      <c r="F1061" s="9">
        <v>17769.900000000001</v>
      </c>
      <c r="I1061" s="10" t="s">
        <v>9</v>
      </c>
      <c r="J1061" s="5" t="s">
        <v>20</v>
      </c>
    </row>
    <row r="1062" spans="1:10">
      <c r="A1062" s="5" t="s">
        <v>401</v>
      </c>
      <c r="B1062" s="6">
        <v>44956.538901342596</v>
      </c>
      <c r="C1062" s="5" t="s">
        <v>13</v>
      </c>
      <c r="D1062" s="7"/>
      <c r="E1062" s="8"/>
      <c r="F1062" s="9">
        <v>116601.3</v>
      </c>
      <c r="I1062" s="10" t="s">
        <v>9</v>
      </c>
      <c r="J1062" s="5" t="s">
        <v>33</v>
      </c>
    </row>
    <row r="1063" spans="1:10">
      <c r="A1063" s="5" t="s">
        <v>401</v>
      </c>
      <c r="B1063" s="6">
        <v>44956.538901342596</v>
      </c>
      <c r="C1063" s="5" t="s">
        <v>13</v>
      </c>
      <c r="D1063" s="7"/>
      <c r="E1063" s="8"/>
      <c r="F1063" s="9">
        <v>8823.7000000000007</v>
      </c>
      <c r="I1063" s="10" t="s">
        <v>9</v>
      </c>
      <c r="J1063" s="5" t="s">
        <v>21</v>
      </c>
    </row>
    <row r="1064" spans="1:10">
      <c r="A1064" s="5" t="s">
        <v>401</v>
      </c>
      <c r="B1064" s="6">
        <v>44956.538901342596</v>
      </c>
      <c r="C1064" s="5" t="s">
        <v>13</v>
      </c>
      <c r="D1064" s="7"/>
      <c r="E1064" s="8"/>
      <c r="F1064" s="9">
        <v>15899.8</v>
      </c>
      <c r="I1064" s="10" t="s">
        <v>9</v>
      </c>
      <c r="J1064" s="8" t="s">
        <v>178</v>
      </c>
    </row>
    <row r="1065" spans="1:10">
      <c r="A1065" s="5" t="s">
        <v>401</v>
      </c>
      <c r="B1065" s="6">
        <v>44956.538901342596</v>
      </c>
      <c r="C1065" s="5" t="s">
        <v>13</v>
      </c>
      <c r="D1065" s="7"/>
      <c r="E1065" s="8"/>
      <c r="F1065" s="9">
        <v>6471.5</v>
      </c>
      <c r="I1065" s="10" t="s">
        <v>9</v>
      </c>
      <c r="J1065" s="8" t="s">
        <v>181</v>
      </c>
    </row>
    <row r="1066" spans="1:10">
      <c r="A1066" s="5" t="s">
        <v>401</v>
      </c>
      <c r="B1066" s="6">
        <v>44956.538901342596</v>
      </c>
      <c r="C1066" s="5" t="s">
        <v>13</v>
      </c>
      <c r="D1066" s="7"/>
      <c r="E1066" s="8"/>
      <c r="F1066" s="9">
        <v>9205.2999999999993</v>
      </c>
      <c r="I1066" s="10" t="s">
        <v>9</v>
      </c>
      <c r="J1066" s="8" t="s">
        <v>182</v>
      </c>
    </row>
    <row r="1067" spans="1:10">
      <c r="A1067" s="11" t="s">
        <v>22</v>
      </c>
      <c r="B1067" s="3"/>
      <c r="C1067" s="3"/>
      <c r="D1067" s="7"/>
      <c r="E1067" s="8"/>
      <c r="F1067" s="31">
        <f>SUM(F1056:G1066)</f>
        <v>248096.7</v>
      </c>
      <c r="G1067" s="9"/>
      <c r="I1067" s="10"/>
      <c r="J1067" s="8"/>
    </row>
    <row r="1068" spans="1:10" ht="15.75">
      <c r="A1068" s="13" t="s">
        <v>23</v>
      </c>
      <c r="B1068" s="13" t="s">
        <v>24</v>
      </c>
      <c r="C1068" s="13" t="s">
        <v>25</v>
      </c>
      <c r="D1068" s="14">
        <v>112673778</v>
      </c>
      <c r="E1068" s="8"/>
      <c r="G1068" s="9"/>
      <c r="I1068" s="10"/>
      <c r="J1068" s="8"/>
    </row>
    <row r="1069" spans="1:10">
      <c r="A1069" s="5"/>
      <c r="B1069" s="6"/>
      <c r="C1069" s="5"/>
      <c r="D1069" s="7"/>
      <c r="E1069" s="8"/>
      <c r="G1069" s="9"/>
      <c r="I1069" s="10"/>
      <c r="J1069" s="8"/>
    </row>
    <row r="1070" spans="1:10">
      <c r="A1070" s="5"/>
      <c r="B1070" s="6"/>
      <c r="C1070" s="5"/>
      <c r="D1070" s="7"/>
      <c r="E1070" s="8"/>
      <c r="G1070" s="9"/>
      <c r="I1070" s="10"/>
      <c r="J1070" s="8"/>
    </row>
    <row r="1071" spans="1:10">
      <c r="A1071" s="5" t="s">
        <v>400</v>
      </c>
      <c r="B1071" s="6">
        <v>44956.870937361113</v>
      </c>
      <c r="C1071" s="5" t="s">
        <v>13</v>
      </c>
      <c r="D1071" s="15">
        <v>517173404296</v>
      </c>
      <c r="E1071" s="8" t="s">
        <v>27</v>
      </c>
      <c r="H1071" s="9">
        <v>369.6</v>
      </c>
      <c r="I1071" s="5" t="s">
        <v>28</v>
      </c>
      <c r="J1071" s="5" t="s">
        <v>30</v>
      </c>
    </row>
    <row r="1072" spans="1:10">
      <c r="A1072" s="5" t="s">
        <v>399</v>
      </c>
      <c r="B1072" s="6">
        <v>44956.870937361113</v>
      </c>
      <c r="C1072" s="5" t="s">
        <v>13</v>
      </c>
      <c r="D1072" s="15">
        <v>45123268867</v>
      </c>
      <c r="E1072" s="8" t="s">
        <v>27</v>
      </c>
      <c r="H1072" s="9">
        <v>334.6</v>
      </c>
      <c r="I1072" s="5" t="s">
        <v>28</v>
      </c>
      <c r="J1072" s="5" t="s">
        <v>29</v>
      </c>
    </row>
    <row r="1073" spans="1:10">
      <c r="A1073" s="5" t="s">
        <v>399</v>
      </c>
      <c r="B1073" s="6">
        <v>44956.870937361113</v>
      </c>
      <c r="C1073" s="5" t="s">
        <v>13</v>
      </c>
      <c r="D1073" s="15">
        <v>51717340429</v>
      </c>
      <c r="E1073" s="8" t="s">
        <v>27</v>
      </c>
      <c r="H1073" s="9">
        <v>498.96</v>
      </c>
      <c r="I1073" s="5" t="s">
        <v>28</v>
      </c>
      <c r="J1073" s="5" t="s">
        <v>30</v>
      </c>
    </row>
    <row r="1074" spans="1:10">
      <c r="A1074" s="5" t="s">
        <v>399</v>
      </c>
      <c r="B1074" s="6">
        <v>44956.870937361113</v>
      </c>
      <c r="C1074" s="5" t="s">
        <v>13</v>
      </c>
      <c r="D1074" s="15">
        <v>517173404291</v>
      </c>
      <c r="E1074" s="8" t="s">
        <v>27</v>
      </c>
      <c r="H1074" s="9">
        <v>1362.66</v>
      </c>
      <c r="I1074" s="5" t="s">
        <v>28</v>
      </c>
      <c r="J1074" s="5" t="s">
        <v>30</v>
      </c>
    </row>
    <row r="1075" spans="1:10">
      <c r="A1075" s="5" t="s">
        <v>399</v>
      </c>
      <c r="B1075" s="6">
        <v>44956.870937361113</v>
      </c>
      <c r="C1075" s="5" t="s">
        <v>13</v>
      </c>
      <c r="D1075" s="15">
        <v>517173404292</v>
      </c>
      <c r="E1075" s="8" t="s">
        <v>27</v>
      </c>
      <c r="H1075" s="9">
        <v>244.74</v>
      </c>
      <c r="I1075" s="5" t="s">
        <v>28</v>
      </c>
      <c r="J1075" s="5" t="s">
        <v>30</v>
      </c>
    </row>
    <row r="1076" spans="1:10">
      <c r="A1076" s="5" t="s">
        <v>399</v>
      </c>
      <c r="B1076" s="6">
        <v>44956.870937361113</v>
      </c>
      <c r="C1076" s="5" t="s">
        <v>13</v>
      </c>
      <c r="D1076" s="15">
        <v>517173404293</v>
      </c>
      <c r="E1076" s="8" t="s">
        <v>27</v>
      </c>
      <c r="H1076" s="9">
        <v>96</v>
      </c>
      <c r="I1076" s="5" t="s">
        <v>28</v>
      </c>
      <c r="J1076" s="5" t="s">
        <v>30</v>
      </c>
    </row>
    <row r="1077" spans="1:10">
      <c r="A1077" s="5" t="s">
        <v>399</v>
      </c>
      <c r="B1077" s="6">
        <v>44956.870937361113</v>
      </c>
      <c r="C1077" s="5" t="s">
        <v>13</v>
      </c>
      <c r="D1077" s="15">
        <v>517173404294</v>
      </c>
      <c r="E1077" s="8" t="s">
        <v>27</v>
      </c>
      <c r="H1077" s="9">
        <v>571.02</v>
      </c>
      <c r="I1077" s="5" t="s">
        <v>28</v>
      </c>
      <c r="J1077" s="5" t="s">
        <v>30</v>
      </c>
    </row>
    <row r="1078" spans="1:10">
      <c r="A1078" s="5" t="s">
        <v>399</v>
      </c>
      <c r="B1078" s="6">
        <v>44956.870937361113</v>
      </c>
      <c r="C1078" s="5" t="s">
        <v>13</v>
      </c>
      <c r="D1078" s="15">
        <v>517173404295</v>
      </c>
      <c r="E1078" s="8" t="s">
        <v>27</v>
      </c>
      <c r="H1078" s="9">
        <v>431.82</v>
      </c>
      <c r="I1078" s="5" t="s">
        <v>28</v>
      </c>
      <c r="J1078" s="5" t="s">
        <v>30</v>
      </c>
    </row>
    <row r="1079" spans="1:10">
      <c r="A1079" s="5" t="s">
        <v>399</v>
      </c>
      <c r="B1079" s="6">
        <v>44956.870937361113</v>
      </c>
      <c r="C1079" s="5" t="s">
        <v>13</v>
      </c>
      <c r="D1079" s="15">
        <v>517173404297</v>
      </c>
      <c r="E1079" s="8" t="s">
        <v>27</v>
      </c>
      <c r="H1079" s="9">
        <v>196.68</v>
      </c>
      <c r="I1079" s="5" t="s">
        <v>28</v>
      </c>
      <c r="J1079" s="5" t="s">
        <v>30</v>
      </c>
    </row>
    <row r="1080" spans="1:10">
      <c r="A1080" s="5" t="s">
        <v>399</v>
      </c>
      <c r="B1080" s="6">
        <v>44956.870937361113</v>
      </c>
      <c r="C1080" s="5" t="s">
        <v>13</v>
      </c>
      <c r="D1080" s="15">
        <v>51717337719</v>
      </c>
      <c r="E1080" s="8" t="s">
        <v>27</v>
      </c>
      <c r="H1080" s="9">
        <v>174.18</v>
      </c>
      <c r="I1080" s="5" t="s">
        <v>28</v>
      </c>
      <c r="J1080" s="5" t="s">
        <v>30</v>
      </c>
    </row>
    <row r="1081" spans="1:10">
      <c r="A1081" s="5" t="s">
        <v>399</v>
      </c>
      <c r="B1081" s="6">
        <v>44956.870937361113</v>
      </c>
      <c r="C1081" s="5" t="s">
        <v>13</v>
      </c>
      <c r="D1081" s="15">
        <v>517173377191</v>
      </c>
      <c r="E1081" s="8" t="s">
        <v>27</v>
      </c>
      <c r="H1081" s="9">
        <v>9805.39</v>
      </c>
      <c r="I1081" s="5" t="s">
        <v>28</v>
      </c>
      <c r="J1081" s="5" t="s">
        <v>30</v>
      </c>
    </row>
    <row r="1082" spans="1:10">
      <c r="A1082" s="5" t="s">
        <v>399</v>
      </c>
      <c r="B1082" s="6">
        <v>44956.870937361113</v>
      </c>
      <c r="C1082" s="5" t="s">
        <v>13</v>
      </c>
      <c r="D1082" s="7">
        <v>36690551</v>
      </c>
      <c r="E1082" s="5" t="s">
        <v>31</v>
      </c>
      <c r="H1082" s="9">
        <v>43000</v>
      </c>
      <c r="I1082" s="5" t="s">
        <v>28</v>
      </c>
      <c r="J1082" s="5" t="s">
        <v>30</v>
      </c>
    </row>
    <row r="1083" spans="1:10">
      <c r="A1083" s="5" t="s">
        <v>399</v>
      </c>
      <c r="B1083" s="6">
        <v>44956.870937361113</v>
      </c>
      <c r="C1083" s="5" t="s">
        <v>13</v>
      </c>
      <c r="D1083" s="15">
        <v>45173197141</v>
      </c>
      <c r="E1083" s="8" t="s">
        <v>27</v>
      </c>
      <c r="H1083" s="9">
        <v>107.5</v>
      </c>
      <c r="I1083" s="5" t="s">
        <v>28</v>
      </c>
      <c r="J1083" s="5" t="s">
        <v>30</v>
      </c>
    </row>
    <row r="1084" spans="1:10">
      <c r="A1084" s="5" t="s">
        <v>399</v>
      </c>
      <c r="B1084" s="6">
        <v>44956.870937361113</v>
      </c>
      <c r="C1084" s="5" t="s">
        <v>13</v>
      </c>
      <c r="D1084" s="15">
        <v>45123269832</v>
      </c>
      <c r="E1084" s="8" t="s">
        <v>27</v>
      </c>
      <c r="H1084" s="9">
        <v>3492</v>
      </c>
      <c r="I1084" s="5" t="s">
        <v>28</v>
      </c>
      <c r="J1084" s="5" t="s">
        <v>30</v>
      </c>
    </row>
    <row r="1085" spans="1:10">
      <c r="A1085" s="5" t="s">
        <v>399</v>
      </c>
      <c r="B1085" s="6">
        <v>44956.870937361113</v>
      </c>
      <c r="C1085" s="5" t="s">
        <v>13</v>
      </c>
      <c r="D1085" s="15">
        <v>51117504196</v>
      </c>
      <c r="E1085" s="8" t="s">
        <v>27</v>
      </c>
      <c r="H1085" s="9">
        <v>11084.99</v>
      </c>
      <c r="I1085" s="5" t="s">
        <v>28</v>
      </c>
      <c r="J1085" s="5" t="s">
        <v>30</v>
      </c>
    </row>
    <row r="1086" spans="1:10">
      <c r="A1086" s="5" t="s">
        <v>399</v>
      </c>
      <c r="B1086" s="6">
        <v>44956.870937361113</v>
      </c>
      <c r="C1086" s="5" t="s">
        <v>13</v>
      </c>
      <c r="D1086" s="15">
        <v>45163224695</v>
      </c>
      <c r="E1086" s="8" t="s">
        <v>27</v>
      </c>
      <c r="H1086" s="9">
        <v>371</v>
      </c>
      <c r="I1086" s="5" t="s">
        <v>28</v>
      </c>
      <c r="J1086" s="5" t="s">
        <v>30</v>
      </c>
    </row>
    <row r="1087" spans="1:10">
      <c r="A1087" s="5" t="s">
        <v>399</v>
      </c>
      <c r="B1087" s="6">
        <v>44956.870937361113</v>
      </c>
      <c r="C1087" s="5" t="s">
        <v>13</v>
      </c>
      <c r="D1087" s="15">
        <v>45163224718</v>
      </c>
      <c r="E1087" s="8" t="s">
        <v>27</v>
      </c>
      <c r="H1087" s="9">
        <v>225.35</v>
      </c>
      <c r="I1087" s="5" t="s">
        <v>28</v>
      </c>
      <c r="J1087" s="5" t="s">
        <v>30</v>
      </c>
    </row>
    <row r="1088" spans="1:10">
      <c r="A1088" s="5" t="s">
        <v>399</v>
      </c>
      <c r="B1088" s="6">
        <v>44956.870937361113</v>
      </c>
      <c r="C1088" s="5" t="s">
        <v>13</v>
      </c>
      <c r="D1088" s="7">
        <v>36772889</v>
      </c>
      <c r="E1088" s="5" t="s">
        <v>31</v>
      </c>
      <c r="H1088" s="9">
        <v>20214.8</v>
      </c>
      <c r="I1088" s="5" t="s">
        <v>28</v>
      </c>
      <c r="J1088" s="5" t="s">
        <v>30</v>
      </c>
    </row>
    <row r="1089" spans="1:10">
      <c r="A1089" s="5" t="s">
        <v>399</v>
      </c>
      <c r="B1089" s="6">
        <v>44956.870937361113</v>
      </c>
      <c r="C1089" s="5" t="s">
        <v>13</v>
      </c>
      <c r="D1089" s="7">
        <v>367728891</v>
      </c>
      <c r="E1089" s="5" t="s">
        <v>31</v>
      </c>
      <c r="H1089" s="9">
        <v>10055.049999999999</v>
      </c>
      <c r="I1089" s="5" t="s">
        <v>28</v>
      </c>
      <c r="J1089" s="5" t="s">
        <v>30</v>
      </c>
    </row>
    <row r="1090" spans="1:10">
      <c r="A1090" s="5" t="s">
        <v>399</v>
      </c>
      <c r="B1090" s="6">
        <v>44956.870937361113</v>
      </c>
      <c r="C1090" s="5" t="s">
        <v>13</v>
      </c>
      <c r="D1090" s="7">
        <v>367728892</v>
      </c>
      <c r="E1090" s="5" t="s">
        <v>31</v>
      </c>
      <c r="H1090" s="9">
        <v>8730.15</v>
      </c>
      <c r="I1090" s="5" t="s">
        <v>28</v>
      </c>
      <c r="J1090" s="5" t="s">
        <v>30</v>
      </c>
    </row>
    <row r="1091" spans="1:10">
      <c r="A1091" s="5" t="s">
        <v>399</v>
      </c>
      <c r="B1091" s="6">
        <v>44956.870937361113</v>
      </c>
      <c r="C1091" s="5" t="s">
        <v>13</v>
      </c>
      <c r="D1091" s="15">
        <v>80520570658</v>
      </c>
      <c r="E1091" s="8" t="s">
        <v>27</v>
      </c>
      <c r="H1091" s="9">
        <v>2628</v>
      </c>
      <c r="I1091" s="5" t="s">
        <v>28</v>
      </c>
      <c r="J1091" s="5" t="s">
        <v>29</v>
      </c>
    </row>
    <row r="1092" spans="1:10">
      <c r="A1092" s="5" t="s">
        <v>399</v>
      </c>
      <c r="B1092" s="6">
        <v>44956.870937361113</v>
      </c>
      <c r="C1092" s="5" t="s">
        <v>13</v>
      </c>
      <c r="D1092" s="15">
        <v>45123269425</v>
      </c>
      <c r="E1092" s="8" t="s">
        <v>27</v>
      </c>
      <c r="H1092" s="9">
        <v>904.21</v>
      </c>
      <c r="I1092" s="5" t="s">
        <v>28</v>
      </c>
      <c r="J1092" s="5" t="s">
        <v>29</v>
      </c>
    </row>
    <row r="1093" spans="1:10">
      <c r="A1093" s="5" t="s">
        <v>399</v>
      </c>
      <c r="B1093" s="6">
        <v>44956.870937361113</v>
      </c>
      <c r="C1093" s="5" t="s">
        <v>13</v>
      </c>
      <c r="D1093" s="15">
        <v>45123269642</v>
      </c>
      <c r="E1093" s="8" t="s">
        <v>27</v>
      </c>
      <c r="H1093" s="9">
        <v>1535.56</v>
      </c>
      <c r="I1093" s="5" t="s">
        <v>28</v>
      </c>
      <c r="J1093" s="5" t="s">
        <v>29</v>
      </c>
    </row>
    <row r="1094" spans="1:10">
      <c r="A1094" s="5" t="s">
        <v>399</v>
      </c>
      <c r="B1094" s="6">
        <v>44956.870937361113</v>
      </c>
      <c r="C1094" s="5" t="s">
        <v>13</v>
      </c>
      <c r="D1094" s="7">
        <v>240257</v>
      </c>
      <c r="E1094" s="8" t="s">
        <v>27</v>
      </c>
      <c r="H1094" s="9">
        <v>632.57000000000005</v>
      </c>
      <c r="I1094" s="5" t="s">
        <v>28</v>
      </c>
      <c r="J1094" s="5" t="s">
        <v>29</v>
      </c>
    </row>
    <row r="1095" spans="1:10">
      <c r="A1095" s="5" t="s">
        <v>399</v>
      </c>
      <c r="B1095" s="6">
        <v>44956.870937361113</v>
      </c>
      <c r="C1095" s="5" t="s">
        <v>13</v>
      </c>
      <c r="D1095" s="7">
        <v>240256</v>
      </c>
      <c r="E1095" s="8" t="s">
        <v>27</v>
      </c>
      <c r="H1095" s="9">
        <v>25653.8</v>
      </c>
      <c r="I1095" s="5" t="s">
        <v>28</v>
      </c>
      <c r="J1095" s="5" t="s">
        <v>29</v>
      </c>
    </row>
    <row r="1096" spans="1:10">
      <c r="A1096" s="5" t="s">
        <v>399</v>
      </c>
      <c r="B1096" s="6">
        <v>44956.870937361113</v>
      </c>
      <c r="C1096" s="5" t="s">
        <v>13</v>
      </c>
      <c r="D1096" s="7">
        <v>173518</v>
      </c>
      <c r="E1096" s="5" t="s">
        <v>311</v>
      </c>
      <c r="H1096" s="9">
        <v>3900</v>
      </c>
      <c r="I1096" s="5" t="s">
        <v>28</v>
      </c>
      <c r="J1096" s="5" t="s">
        <v>29</v>
      </c>
    </row>
    <row r="1097" spans="1:10">
      <c r="A1097" s="5" t="s">
        <v>399</v>
      </c>
      <c r="B1097" s="6">
        <v>44956.870937361113</v>
      </c>
      <c r="C1097" s="5" t="s">
        <v>13</v>
      </c>
      <c r="D1097" s="7">
        <v>140322</v>
      </c>
      <c r="E1097" s="8" t="s">
        <v>27</v>
      </c>
      <c r="H1097" s="9">
        <v>33363.699999999997</v>
      </c>
      <c r="I1097" s="5" t="s">
        <v>28</v>
      </c>
      <c r="J1097" s="5" t="s">
        <v>32</v>
      </c>
    </row>
    <row r="1098" spans="1:10">
      <c r="A1098" s="5" t="s">
        <v>399</v>
      </c>
      <c r="B1098" s="6">
        <v>44956.870937361113</v>
      </c>
      <c r="C1098" s="5" t="s">
        <v>13</v>
      </c>
      <c r="D1098" s="7">
        <v>140321</v>
      </c>
      <c r="E1098" s="8" t="s">
        <v>27</v>
      </c>
      <c r="H1098" s="9">
        <v>1417.16</v>
      </c>
      <c r="I1098" s="5" t="s">
        <v>28</v>
      </c>
      <c r="J1098" s="5" t="s">
        <v>32</v>
      </c>
    </row>
    <row r="1099" spans="1:10">
      <c r="A1099" s="5" t="s">
        <v>399</v>
      </c>
      <c r="B1099" s="6">
        <v>44956.870937361113</v>
      </c>
      <c r="C1099" s="5" t="s">
        <v>13</v>
      </c>
      <c r="D1099" s="7">
        <v>183324</v>
      </c>
      <c r="E1099" s="5" t="s">
        <v>311</v>
      </c>
      <c r="H1099" s="9">
        <v>11949.5</v>
      </c>
      <c r="I1099" s="5" t="s">
        <v>28</v>
      </c>
      <c r="J1099" s="5" t="s">
        <v>32</v>
      </c>
    </row>
    <row r="1100" spans="1:10">
      <c r="A1100" s="5" t="s">
        <v>399</v>
      </c>
      <c r="B1100" s="6">
        <v>44956.870937361113</v>
      </c>
      <c r="C1100" s="5" t="s">
        <v>13</v>
      </c>
      <c r="D1100" s="7"/>
      <c r="E1100" s="8"/>
      <c r="F1100" s="9">
        <v>8280.4</v>
      </c>
      <c r="I1100" s="10" t="s">
        <v>9</v>
      </c>
      <c r="J1100" s="8" t="s">
        <v>14</v>
      </c>
    </row>
    <row r="1101" spans="1:10">
      <c r="A1101" s="5" t="s">
        <v>399</v>
      </c>
      <c r="B1101" s="6">
        <v>44956.870937361113</v>
      </c>
      <c r="C1101" s="5" t="s">
        <v>13</v>
      </c>
      <c r="D1101" s="7"/>
      <c r="E1101" s="8"/>
      <c r="F1101" s="9">
        <v>5170</v>
      </c>
      <c r="I1101" s="10" t="s">
        <v>9</v>
      </c>
      <c r="J1101" s="5" t="s">
        <v>175</v>
      </c>
    </row>
    <row r="1102" spans="1:10">
      <c r="A1102" s="5" t="s">
        <v>399</v>
      </c>
      <c r="B1102" s="6">
        <v>44956.870937361113</v>
      </c>
      <c r="C1102" s="5" t="s">
        <v>13</v>
      </c>
      <c r="D1102" s="7"/>
      <c r="E1102" s="8"/>
      <c r="F1102" s="9">
        <v>1999.7</v>
      </c>
      <c r="I1102" s="10" t="s">
        <v>9</v>
      </c>
      <c r="J1102" s="5" t="s">
        <v>15</v>
      </c>
    </row>
    <row r="1103" spans="1:10">
      <c r="A1103" s="5" t="s">
        <v>399</v>
      </c>
      <c r="B1103" s="6">
        <v>44956.870937361113</v>
      </c>
      <c r="C1103" s="5" t="s">
        <v>13</v>
      </c>
      <c r="D1103" s="7"/>
      <c r="E1103" s="8"/>
      <c r="F1103" s="9">
        <v>3113</v>
      </c>
      <c r="I1103" s="10" t="s">
        <v>9</v>
      </c>
      <c r="J1103" s="8" t="s">
        <v>176</v>
      </c>
    </row>
    <row r="1104" spans="1:10">
      <c r="A1104" s="5" t="s">
        <v>399</v>
      </c>
      <c r="B1104" s="6">
        <v>44956.870937361113</v>
      </c>
      <c r="C1104" s="5" t="s">
        <v>13</v>
      </c>
      <c r="D1104" s="7"/>
      <c r="E1104" s="8"/>
      <c r="F1104" s="9">
        <v>3875.7</v>
      </c>
      <c r="I1104" s="10" t="s">
        <v>9</v>
      </c>
      <c r="J1104" s="5" t="s">
        <v>17</v>
      </c>
    </row>
    <row r="1105" spans="1:10">
      <c r="A1105" s="5" t="s">
        <v>399</v>
      </c>
      <c r="B1105" s="6">
        <v>44956.870937361113</v>
      </c>
      <c r="C1105" s="5" t="s">
        <v>13</v>
      </c>
      <c r="D1105" s="7"/>
      <c r="E1105" s="8"/>
      <c r="F1105" s="9">
        <v>282.89999999999998</v>
      </c>
      <c r="I1105" s="10" t="s">
        <v>9</v>
      </c>
      <c r="J1105" s="5" t="s">
        <v>177</v>
      </c>
    </row>
    <row r="1106" spans="1:10">
      <c r="A1106" s="5" t="s">
        <v>399</v>
      </c>
      <c r="B1106" s="6">
        <v>44956.870937361113</v>
      </c>
      <c r="C1106" s="5" t="s">
        <v>13</v>
      </c>
      <c r="D1106" s="7"/>
      <c r="E1106" s="8"/>
      <c r="F1106" s="9">
        <v>6580.6</v>
      </c>
      <c r="I1106" s="10" t="s">
        <v>9</v>
      </c>
      <c r="J1106" s="5" t="s">
        <v>18</v>
      </c>
    </row>
    <row r="1107" spans="1:10">
      <c r="A1107" s="5" t="s">
        <v>399</v>
      </c>
      <c r="B1107" s="6">
        <v>44956.870937361113</v>
      </c>
      <c r="C1107" s="5" t="s">
        <v>13</v>
      </c>
      <c r="D1107" s="7"/>
      <c r="E1107" s="8"/>
      <c r="F1107" s="9">
        <v>2153.1999999999998</v>
      </c>
      <c r="I1107" s="10" t="s">
        <v>9</v>
      </c>
      <c r="J1107" s="5" t="s">
        <v>19</v>
      </c>
    </row>
    <row r="1108" spans="1:10">
      <c r="A1108" s="5" t="s">
        <v>399</v>
      </c>
      <c r="B1108" s="6">
        <v>44956.870937361113</v>
      </c>
      <c r="C1108" s="5" t="s">
        <v>13</v>
      </c>
      <c r="D1108" s="7"/>
      <c r="E1108" s="8"/>
      <c r="F1108" s="9">
        <v>95093.8</v>
      </c>
      <c r="I1108" s="10" t="s">
        <v>9</v>
      </c>
      <c r="J1108" s="5" t="s">
        <v>33</v>
      </c>
    </row>
    <row r="1109" spans="1:10">
      <c r="A1109" s="5" t="s">
        <v>399</v>
      </c>
      <c r="B1109" s="6">
        <v>44956.870937361113</v>
      </c>
      <c r="C1109" s="5" t="s">
        <v>13</v>
      </c>
      <c r="D1109" s="7"/>
      <c r="E1109" s="8"/>
      <c r="F1109" s="9">
        <v>16715</v>
      </c>
      <c r="I1109" s="10" t="s">
        <v>9</v>
      </c>
      <c r="J1109" s="5" t="s">
        <v>21</v>
      </c>
    </row>
    <row r="1110" spans="1:10">
      <c r="A1110" s="5" t="s">
        <v>399</v>
      </c>
      <c r="B1110" s="6">
        <v>44956.870937361113</v>
      </c>
      <c r="C1110" s="5" t="s">
        <v>13</v>
      </c>
      <c r="D1110" s="7"/>
      <c r="E1110" s="8"/>
      <c r="F1110" s="9">
        <v>0.2</v>
      </c>
      <c r="I1110" s="10" t="s">
        <v>9</v>
      </c>
      <c r="J1110" s="5" t="s">
        <v>30</v>
      </c>
    </row>
    <row r="1111" spans="1:10">
      <c r="A1111" s="5" t="s">
        <v>399</v>
      </c>
      <c r="B1111" s="6">
        <v>44956.870937361113</v>
      </c>
      <c r="C1111" s="5" t="s">
        <v>13</v>
      </c>
      <c r="D1111" s="7"/>
      <c r="E1111" s="8"/>
      <c r="F1111" s="9">
        <v>3219.6</v>
      </c>
      <c r="I1111" s="10" t="s">
        <v>9</v>
      </c>
      <c r="J1111" s="8" t="s">
        <v>178</v>
      </c>
    </row>
    <row r="1112" spans="1:10">
      <c r="A1112" s="5" t="s">
        <v>399</v>
      </c>
      <c r="B1112" s="6">
        <v>44956.870937361113</v>
      </c>
      <c r="C1112" s="5" t="s">
        <v>13</v>
      </c>
      <c r="D1112" s="7"/>
      <c r="E1112" s="8"/>
      <c r="F1112" s="9">
        <v>8851.9</v>
      </c>
      <c r="I1112" s="10" t="s">
        <v>9</v>
      </c>
      <c r="J1112" s="8" t="s">
        <v>179</v>
      </c>
    </row>
    <row r="1113" spans="1:10">
      <c r="A1113" s="5" t="s">
        <v>399</v>
      </c>
      <c r="B1113" s="6">
        <v>44956.870937361113</v>
      </c>
      <c r="C1113" s="5" t="s">
        <v>13</v>
      </c>
      <c r="D1113" s="7"/>
      <c r="E1113" s="8"/>
      <c r="F1113" s="9">
        <v>8741.4</v>
      </c>
      <c r="I1113" s="10" t="s">
        <v>9</v>
      </c>
      <c r="J1113" s="8" t="s">
        <v>180</v>
      </c>
    </row>
    <row r="1114" spans="1:10">
      <c r="A1114" s="5" t="s">
        <v>399</v>
      </c>
      <c r="B1114" s="6">
        <v>44956.870937361113</v>
      </c>
      <c r="C1114" s="5" t="s">
        <v>13</v>
      </c>
      <c r="D1114" s="7"/>
      <c r="E1114" s="8"/>
      <c r="F1114" s="9">
        <v>8425</v>
      </c>
      <c r="I1114" s="10" t="s">
        <v>9</v>
      </c>
      <c r="J1114" s="8" t="s">
        <v>181</v>
      </c>
    </row>
    <row r="1115" spans="1:10">
      <c r="A1115" s="5" t="s">
        <v>399</v>
      </c>
      <c r="B1115" s="6">
        <v>44956.870937361113</v>
      </c>
      <c r="C1115" s="5" t="s">
        <v>13</v>
      </c>
      <c r="D1115" s="7"/>
      <c r="E1115" s="8"/>
      <c r="F1115" s="9">
        <v>10227.200000000001</v>
      </c>
      <c r="I1115" s="10" t="s">
        <v>9</v>
      </c>
      <c r="J1115" s="8" t="s">
        <v>182</v>
      </c>
    </row>
    <row r="1116" spans="1:10">
      <c r="A1116" s="11" t="s">
        <v>22</v>
      </c>
      <c r="B1116" s="3"/>
      <c r="C1116" s="3"/>
      <c r="D1116" s="7"/>
      <c r="E1116" s="8"/>
      <c r="F1116" s="31">
        <f>SUM(F1071:G1115)</f>
        <v>182729.60000000001</v>
      </c>
      <c r="G1116" s="9"/>
      <c r="I1116" s="10"/>
      <c r="J1116" s="8"/>
    </row>
    <row r="1117" spans="1:10" ht="15.75">
      <c r="A1117" s="13" t="s">
        <v>23</v>
      </c>
      <c r="B1117" s="13" t="s">
        <v>24</v>
      </c>
      <c r="C1117" s="13" t="s">
        <v>25</v>
      </c>
      <c r="D1117" s="14">
        <v>112691616</v>
      </c>
      <c r="E1117" s="8"/>
      <c r="G1117" s="9"/>
      <c r="I1117" s="10"/>
      <c r="J1117" s="8"/>
    </row>
    <row r="1118" spans="1:10">
      <c r="A1118" s="5"/>
      <c r="B1118" s="6"/>
      <c r="C1118" s="5"/>
      <c r="D1118" s="7"/>
      <c r="E1118" s="8"/>
      <c r="G1118" s="9"/>
      <c r="I1118" s="10"/>
      <c r="J1118" s="8"/>
    </row>
    <row r="1120" spans="1:10">
      <c r="A1120" s="1" t="s">
        <v>0</v>
      </c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>
      <c r="A1121" s="3" t="s">
        <v>414</v>
      </c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>
      <c r="A1122" s="69" t="s">
        <v>0</v>
      </c>
      <c r="B1122" s="69" t="s">
        <v>2</v>
      </c>
      <c r="C1122" s="69" t="s">
        <v>3</v>
      </c>
      <c r="D1122" s="69" t="s">
        <v>4</v>
      </c>
      <c r="E1122" s="69" t="s">
        <v>5</v>
      </c>
      <c r="F1122" s="71" t="s">
        <v>6</v>
      </c>
      <c r="G1122" s="72"/>
      <c r="H1122" s="73"/>
      <c r="I1122" s="69" t="s">
        <v>7</v>
      </c>
      <c r="J1122" s="69" t="s">
        <v>8</v>
      </c>
    </row>
    <row r="1123" spans="1:10">
      <c r="A1123" s="70"/>
      <c r="B1123" s="70"/>
      <c r="C1123" s="70"/>
      <c r="D1123" s="70"/>
      <c r="E1123" s="70"/>
      <c r="F1123" s="4" t="s">
        <v>9</v>
      </c>
      <c r="G1123" s="4" t="s">
        <v>10</v>
      </c>
      <c r="H1123" s="4" t="s">
        <v>11</v>
      </c>
      <c r="I1123" s="70"/>
      <c r="J1123" s="70"/>
    </row>
    <row r="1124" spans="1:10">
      <c r="A1124" s="5" t="s">
        <v>413</v>
      </c>
      <c r="B1124" s="6">
        <v>44957.480874340275</v>
      </c>
      <c r="C1124" s="5" t="s">
        <v>13</v>
      </c>
      <c r="D1124" s="10"/>
      <c r="E1124" s="8"/>
      <c r="F1124" s="9">
        <v>7648</v>
      </c>
      <c r="I1124" s="10" t="s">
        <v>9</v>
      </c>
      <c r="J1124" s="8" t="s">
        <v>14</v>
      </c>
    </row>
    <row r="1125" spans="1:10">
      <c r="A1125" s="5" t="s">
        <v>413</v>
      </c>
      <c r="B1125" s="6">
        <v>44957.480874340275</v>
      </c>
      <c r="C1125" s="5" t="s">
        <v>13</v>
      </c>
      <c r="D1125" s="10"/>
      <c r="E1125" s="8"/>
      <c r="F1125" s="9">
        <v>7745.4</v>
      </c>
      <c r="I1125" s="10" t="s">
        <v>9</v>
      </c>
      <c r="J1125" s="5" t="s">
        <v>175</v>
      </c>
    </row>
    <row r="1126" spans="1:10">
      <c r="A1126" s="5" t="s">
        <v>413</v>
      </c>
      <c r="B1126" s="6">
        <v>44957.480874340275</v>
      </c>
      <c r="C1126" s="5" t="s">
        <v>13</v>
      </c>
      <c r="D1126" s="10"/>
      <c r="E1126" s="8"/>
      <c r="F1126" s="9">
        <v>10512.6</v>
      </c>
      <c r="I1126" s="10" t="s">
        <v>9</v>
      </c>
      <c r="J1126" s="5" t="s">
        <v>16</v>
      </c>
    </row>
    <row r="1127" spans="1:10">
      <c r="A1127" s="5" t="s">
        <v>413</v>
      </c>
      <c r="B1127" s="6">
        <v>44957.480874340275</v>
      </c>
      <c r="C1127" s="5" t="s">
        <v>13</v>
      </c>
      <c r="D1127" s="10"/>
      <c r="E1127" s="8"/>
      <c r="F1127" s="9">
        <v>16156.5</v>
      </c>
      <c r="I1127" s="10" t="s">
        <v>9</v>
      </c>
      <c r="J1127" s="5" t="s">
        <v>18</v>
      </c>
    </row>
    <row r="1128" spans="1:10">
      <c r="A1128" s="5" t="s">
        <v>413</v>
      </c>
      <c r="B1128" s="6">
        <v>44957.480874340275</v>
      </c>
      <c r="C1128" s="5" t="s">
        <v>13</v>
      </c>
      <c r="D1128" s="10"/>
      <c r="E1128" s="8"/>
      <c r="F1128" s="9">
        <v>7162.6</v>
      </c>
      <c r="I1128" s="10" t="s">
        <v>9</v>
      </c>
      <c r="J1128" s="5" t="s">
        <v>20</v>
      </c>
    </row>
    <row r="1129" spans="1:10">
      <c r="A1129" s="5" t="s">
        <v>413</v>
      </c>
      <c r="B1129" s="6">
        <v>44957.480874340275</v>
      </c>
      <c r="C1129" s="5" t="s">
        <v>13</v>
      </c>
      <c r="D1129" s="10"/>
      <c r="E1129" s="8"/>
      <c r="F1129" s="9">
        <v>9168.2000000000007</v>
      </c>
      <c r="I1129" s="10" t="s">
        <v>9</v>
      </c>
      <c r="J1129" s="8" t="s">
        <v>180</v>
      </c>
    </row>
    <row r="1130" spans="1:10">
      <c r="A1130" s="11" t="s">
        <v>22</v>
      </c>
      <c r="B1130" s="3"/>
      <c r="C1130" s="3"/>
      <c r="D1130" s="7"/>
      <c r="E1130" s="8"/>
      <c r="F1130" s="31">
        <f>SUM(F1124:G1129)</f>
        <v>58393.3</v>
      </c>
      <c r="G1130" s="9"/>
      <c r="I1130" s="10"/>
      <c r="J1130" s="5"/>
    </row>
    <row r="1131" spans="1:10" ht="15.75">
      <c r="A1131" s="13" t="s">
        <v>23</v>
      </c>
      <c r="B1131" s="13" t="s">
        <v>24</v>
      </c>
      <c r="C1131" s="13" t="s">
        <v>25</v>
      </c>
      <c r="D1131" s="14">
        <v>112691617</v>
      </c>
      <c r="E1131" s="8"/>
      <c r="G1131" s="9"/>
      <c r="I1131" s="10"/>
      <c r="J1131" s="5"/>
    </row>
    <row r="1132" spans="1:10">
      <c r="A1132" s="5"/>
      <c r="B1132" s="6"/>
      <c r="C1132" s="5"/>
      <c r="D1132" s="7"/>
      <c r="E1132" s="8"/>
      <c r="G1132" s="9"/>
      <c r="I1132" s="10"/>
      <c r="J1132" s="5"/>
    </row>
    <row r="1133" spans="1:10">
      <c r="A1133" s="5"/>
      <c r="B1133" s="6"/>
      <c r="C1133" s="5"/>
      <c r="D1133" s="7"/>
      <c r="E1133" s="8"/>
      <c r="G1133" s="9"/>
      <c r="I1133" s="10"/>
      <c r="J1133" s="5"/>
    </row>
    <row r="1134" spans="1:10">
      <c r="A1134" s="5" t="s">
        <v>412</v>
      </c>
      <c r="B1134" s="6">
        <v>44957.883792905093</v>
      </c>
      <c r="C1134" s="5" t="s">
        <v>13</v>
      </c>
      <c r="D1134" s="7"/>
      <c r="E1134" s="8"/>
      <c r="F1134" s="9">
        <v>13431.7</v>
      </c>
      <c r="I1134" s="10" t="s">
        <v>9</v>
      </c>
      <c r="J1134" s="8" t="s">
        <v>14</v>
      </c>
    </row>
    <row r="1135" spans="1:10">
      <c r="A1135" s="5" t="s">
        <v>411</v>
      </c>
      <c r="B1135" s="6">
        <v>44957.883792905093</v>
      </c>
      <c r="C1135" s="5" t="s">
        <v>13</v>
      </c>
      <c r="D1135" s="7"/>
      <c r="E1135" s="8"/>
      <c r="F1135" s="9">
        <v>15561</v>
      </c>
      <c r="I1135" s="10" t="s">
        <v>9</v>
      </c>
      <c r="J1135" s="5" t="s">
        <v>18</v>
      </c>
    </row>
    <row r="1136" spans="1:10">
      <c r="A1136" s="5" t="s">
        <v>411</v>
      </c>
      <c r="B1136" s="6">
        <v>44957.883792905093</v>
      </c>
      <c r="C1136" s="5" t="s">
        <v>13</v>
      </c>
      <c r="D1136" s="7"/>
      <c r="E1136" s="8"/>
      <c r="F1136" s="9">
        <v>10225.700000000001</v>
      </c>
      <c r="I1136" s="10" t="s">
        <v>9</v>
      </c>
      <c r="J1136" s="5" t="s">
        <v>19</v>
      </c>
    </row>
    <row r="1137" spans="1:10">
      <c r="A1137" s="5" t="s">
        <v>411</v>
      </c>
      <c r="B1137" s="6">
        <v>44957.883792905093</v>
      </c>
      <c r="C1137" s="5" t="s">
        <v>13</v>
      </c>
      <c r="D1137" s="7"/>
      <c r="E1137" s="8"/>
      <c r="F1137" s="9">
        <v>3426.2</v>
      </c>
      <c r="I1137" s="10" t="s">
        <v>9</v>
      </c>
      <c r="J1137" s="8" t="s">
        <v>179</v>
      </c>
    </row>
    <row r="1138" spans="1:10">
      <c r="A1138" s="5" t="s">
        <v>411</v>
      </c>
      <c r="B1138" s="6">
        <v>44957.883792905093</v>
      </c>
      <c r="C1138" s="5" t="s">
        <v>13</v>
      </c>
      <c r="D1138" s="7"/>
      <c r="E1138" s="8"/>
      <c r="F1138" s="9">
        <v>9472</v>
      </c>
      <c r="I1138" s="10" t="s">
        <v>9</v>
      </c>
      <c r="J1138" s="8" t="s">
        <v>180</v>
      </c>
    </row>
    <row r="1139" spans="1:10">
      <c r="A1139" s="5" t="s">
        <v>411</v>
      </c>
      <c r="B1139" s="6">
        <v>44957.883792905093</v>
      </c>
      <c r="C1139" s="5" t="s">
        <v>13</v>
      </c>
      <c r="D1139" s="7"/>
      <c r="E1139" s="8"/>
      <c r="F1139" s="9">
        <v>6955.8</v>
      </c>
      <c r="I1139" s="10" t="s">
        <v>9</v>
      </c>
      <c r="J1139" s="8" t="s">
        <v>204</v>
      </c>
    </row>
    <row r="1140" spans="1:10">
      <c r="A1140" s="11" t="s">
        <v>22</v>
      </c>
      <c r="B1140" s="3"/>
      <c r="C1140" s="3"/>
      <c r="D1140" s="17">
        <f>64714-F1140</f>
        <v>5641.5999999999985</v>
      </c>
      <c r="E1140" s="8"/>
      <c r="F1140" s="31">
        <f>SUM(F1134:G1139)</f>
        <v>59072.4</v>
      </c>
      <c r="G1140" s="9"/>
      <c r="I1140" s="10"/>
      <c r="J1140" s="5"/>
    </row>
    <row r="1141" spans="1:10" ht="15.75">
      <c r="A1141" s="13" t="s">
        <v>23</v>
      </c>
      <c r="B1141" s="13" t="s">
        <v>24</v>
      </c>
      <c r="C1141" s="13" t="s">
        <v>25</v>
      </c>
      <c r="D1141" s="14">
        <v>112695413</v>
      </c>
      <c r="E1141" s="8"/>
      <c r="G1141" s="9"/>
      <c r="I1141" s="10"/>
      <c r="J1141" s="5"/>
    </row>
    <row r="1142" spans="1:10">
      <c r="A1142" s="5"/>
      <c r="B1142" s="6"/>
      <c r="C1142" s="5"/>
      <c r="D1142" s="7"/>
      <c r="E1142" s="8"/>
      <c r="G1142" s="9"/>
      <c r="I1142" s="10"/>
      <c r="J1142" s="5"/>
    </row>
    <row r="1143" spans="1:10">
      <c r="A1143" s="34" t="s">
        <v>494</v>
      </c>
      <c r="B1143" s="35"/>
      <c r="C1143" s="36"/>
      <c r="D1143" s="50"/>
      <c r="E1143" s="51"/>
      <c r="G1143" s="9"/>
      <c r="I1143" s="10"/>
      <c r="J1143" s="5"/>
    </row>
    <row r="1144" spans="1:10">
      <c r="A1144" s="34" t="s">
        <v>500</v>
      </c>
      <c r="B1144" s="39"/>
      <c r="C1144" s="34"/>
      <c r="D1144" s="7"/>
      <c r="E1144" s="8"/>
      <c r="H1144" s="9"/>
      <c r="I1144" s="10"/>
      <c r="J1144" s="5"/>
    </row>
    <row r="1145" spans="1:10">
      <c r="A1145" s="5"/>
      <c r="B1145" s="6"/>
      <c r="C1145" s="5"/>
      <c r="D1145" s="7"/>
      <c r="E1145" s="8"/>
      <c r="G1145" s="9"/>
      <c r="I1145" s="10"/>
      <c r="J1145" s="5"/>
    </row>
    <row r="1146" spans="1:10">
      <c r="A1146" s="5"/>
      <c r="B1146" s="6"/>
      <c r="C1146" s="5"/>
      <c r="D1146" s="7"/>
      <c r="E1146" s="8"/>
      <c r="G1146" s="9"/>
      <c r="I1146" s="10"/>
      <c r="J1146" s="5"/>
    </row>
    <row r="1147" spans="1:10">
      <c r="A1147" s="5"/>
      <c r="B1147" s="6"/>
      <c r="C1147" s="5"/>
      <c r="D1147" s="7"/>
      <c r="E1147" s="8"/>
      <c r="G1147" s="9"/>
      <c r="I1147" s="10"/>
      <c r="J1147" s="5"/>
    </row>
    <row r="1148" spans="1:10">
      <c r="A1148" s="5" t="s">
        <v>410</v>
      </c>
      <c r="B1148" s="6">
        <v>44957.886674745372</v>
      </c>
      <c r="C1148" s="5" t="s">
        <v>13</v>
      </c>
      <c r="D1148" s="7"/>
      <c r="E1148" s="8"/>
      <c r="F1148" s="9">
        <v>9964.4</v>
      </c>
      <c r="I1148" s="10" t="s">
        <v>9</v>
      </c>
      <c r="J1148" s="8" t="s">
        <v>14</v>
      </c>
    </row>
    <row r="1149" spans="1:10">
      <c r="A1149" s="5" t="s">
        <v>410</v>
      </c>
      <c r="B1149" s="6">
        <v>44957.886674745372</v>
      </c>
      <c r="C1149" s="5" t="s">
        <v>13</v>
      </c>
      <c r="D1149" s="7"/>
      <c r="E1149" s="8"/>
      <c r="F1149" s="9">
        <v>4265.6000000000004</v>
      </c>
      <c r="I1149" s="10" t="s">
        <v>9</v>
      </c>
      <c r="J1149" s="5" t="s">
        <v>175</v>
      </c>
    </row>
    <row r="1150" spans="1:10">
      <c r="A1150" s="5" t="s">
        <v>410</v>
      </c>
      <c r="B1150" s="6">
        <v>44957.886674745372</v>
      </c>
      <c r="C1150" s="5" t="s">
        <v>13</v>
      </c>
      <c r="D1150" s="7"/>
      <c r="E1150" s="8"/>
      <c r="F1150" s="9">
        <v>2812</v>
      </c>
      <c r="I1150" s="10" t="s">
        <v>9</v>
      </c>
      <c r="J1150" s="5" t="s">
        <v>15</v>
      </c>
    </row>
    <row r="1151" spans="1:10">
      <c r="A1151" s="5" t="s">
        <v>410</v>
      </c>
      <c r="B1151" s="6">
        <v>44957.886674745372</v>
      </c>
      <c r="C1151" s="5" t="s">
        <v>13</v>
      </c>
      <c r="D1151" s="7"/>
      <c r="E1151" s="8"/>
      <c r="F1151" s="9">
        <v>4715</v>
      </c>
      <c r="I1151" s="10" t="s">
        <v>9</v>
      </c>
      <c r="J1151" s="8" t="s">
        <v>176</v>
      </c>
    </row>
    <row r="1152" spans="1:10">
      <c r="A1152" s="5" t="s">
        <v>410</v>
      </c>
      <c r="B1152" s="6">
        <v>44957.886674745372</v>
      </c>
      <c r="C1152" s="5" t="s">
        <v>13</v>
      </c>
      <c r="D1152" s="7"/>
      <c r="E1152" s="8"/>
      <c r="F1152" s="9">
        <v>5495.1</v>
      </c>
      <c r="I1152" s="10" t="s">
        <v>9</v>
      </c>
      <c r="J1152" s="5" t="s">
        <v>16</v>
      </c>
    </row>
    <row r="1153" spans="1:10">
      <c r="A1153" s="5" t="s">
        <v>410</v>
      </c>
      <c r="B1153" s="6">
        <v>44957.886674745372</v>
      </c>
      <c r="C1153" s="5" t="s">
        <v>13</v>
      </c>
      <c r="D1153" s="7"/>
      <c r="E1153" s="8"/>
      <c r="F1153" s="9">
        <v>273</v>
      </c>
      <c r="I1153" s="10" t="s">
        <v>9</v>
      </c>
      <c r="J1153" s="5" t="s">
        <v>17</v>
      </c>
    </row>
    <row r="1154" spans="1:10">
      <c r="A1154" s="5" t="s">
        <v>410</v>
      </c>
      <c r="B1154" s="6">
        <v>44957.886674745372</v>
      </c>
      <c r="C1154" s="5" t="s">
        <v>13</v>
      </c>
      <c r="D1154" s="7"/>
      <c r="E1154" s="8"/>
      <c r="F1154" s="9">
        <v>5970</v>
      </c>
      <c r="I1154" s="10" t="s">
        <v>9</v>
      </c>
      <c r="J1154" s="5" t="s">
        <v>18</v>
      </c>
    </row>
    <row r="1155" spans="1:10">
      <c r="A1155" s="5" t="s">
        <v>410</v>
      </c>
      <c r="B1155" s="6">
        <v>44957.886674745372</v>
      </c>
      <c r="C1155" s="5" t="s">
        <v>13</v>
      </c>
      <c r="D1155" s="7"/>
      <c r="E1155" s="8"/>
      <c r="F1155" s="9">
        <v>12039.4</v>
      </c>
      <c r="I1155" s="10" t="s">
        <v>9</v>
      </c>
      <c r="J1155" s="5" t="s">
        <v>19</v>
      </c>
    </row>
    <row r="1156" spans="1:10">
      <c r="A1156" s="5" t="s">
        <v>410</v>
      </c>
      <c r="B1156" s="6">
        <v>44957.886674745372</v>
      </c>
      <c r="C1156" s="5" t="s">
        <v>13</v>
      </c>
      <c r="D1156" s="7"/>
      <c r="E1156" s="8"/>
      <c r="F1156" s="9">
        <v>19900.7</v>
      </c>
      <c r="I1156" s="10" t="s">
        <v>9</v>
      </c>
      <c r="J1156" s="5" t="s">
        <v>20</v>
      </c>
    </row>
    <row r="1157" spans="1:10">
      <c r="A1157" s="5" t="s">
        <v>410</v>
      </c>
      <c r="B1157" s="6">
        <v>44957.886674745372</v>
      </c>
      <c r="C1157" s="5" t="s">
        <v>13</v>
      </c>
      <c r="D1157" s="7"/>
      <c r="E1157" s="8"/>
      <c r="F1157" s="9">
        <v>10945.8</v>
      </c>
      <c r="I1157" s="10" t="s">
        <v>9</v>
      </c>
      <c r="J1157" s="5" t="s">
        <v>21</v>
      </c>
    </row>
    <row r="1158" spans="1:10">
      <c r="A1158" s="5" t="s">
        <v>410</v>
      </c>
      <c r="B1158" s="6">
        <v>44957.886674745372</v>
      </c>
      <c r="C1158" s="5" t="s">
        <v>13</v>
      </c>
      <c r="D1158" s="7"/>
      <c r="E1158" s="8"/>
      <c r="F1158" s="9">
        <v>3705.8</v>
      </c>
      <c r="I1158" s="10" t="s">
        <v>9</v>
      </c>
      <c r="J1158" s="8" t="s">
        <v>179</v>
      </c>
    </row>
    <row r="1159" spans="1:10">
      <c r="A1159" s="5" t="s">
        <v>410</v>
      </c>
      <c r="B1159" s="6">
        <v>44957.886674745372</v>
      </c>
      <c r="C1159" s="5" t="s">
        <v>13</v>
      </c>
      <c r="D1159" s="7"/>
      <c r="E1159" s="8"/>
      <c r="F1159" s="9">
        <v>11849.5</v>
      </c>
      <c r="I1159" s="10" t="s">
        <v>9</v>
      </c>
      <c r="J1159" s="8" t="s">
        <v>180</v>
      </c>
    </row>
    <row r="1160" spans="1:10">
      <c r="A1160" s="5" t="s">
        <v>410</v>
      </c>
      <c r="B1160" s="6">
        <v>44957.886674745372</v>
      </c>
      <c r="C1160" s="5" t="s">
        <v>13</v>
      </c>
      <c r="D1160" s="7"/>
      <c r="E1160" s="8"/>
      <c r="F1160" s="9">
        <v>5970.5</v>
      </c>
      <c r="I1160" s="10" t="s">
        <v>9</v>
      </c>
      <c r="J1160" s="8" t="s">
        <v>181</v>
      </c>
    </row>
    <row r="1161" spans="1:10">
      <c r="A1161" s="5" t="s">
        <v>410</v>
      </c>
      <c r="B1161" s="6">
        <v>44957.886674745372</v>
      </c>
      <c r="C1161" s="5" t="s">
        <v>13</v>
      </c>
      <c r="D1161" s="7"/>
      <c r="E1161" s="8"/>
      <c r="F1161" s="9">
        <v>15115.2</v>
      </c>
      <c r="I1161" s="10" t="s">
        <v>9</v>
      </c>
      <c r="J1161" s="8" t="s">
        <v>182</v>
      </c>
    </row>
    <row r="1162" spans="1:10">
      <c r="A1162" s="5" t="s">
        <v>410</v>
      </c>
      <c r="B1162" s="6">
        <v>44957.886674745372</v>
      </c>
      <c r="C1162" s="5" t="s">
        <v>13</v>
      </c>
      <c r="D1162" s="7"/>
      <c r="E1162" s="23"/>
      <c r="F1162" s="9">
        <v>11429.8</v>
      </c>
      <c r="I1162" s="10" t="s">
        <v>9</v>
      </c>
      <c r="J1162" s="8" t="s">
        <v>204</v>
      </c>
    </row>
    <row r="1163" spans="1:10">
      <c r="A1163" s="11" t="s">
        <v>22</v>
      </c>
      <c r="B1163" s="3"/>
      <c r="C1163" s="3"/>
      <c r="D1163" s="17">
        <f>131122.6-124451.8</f>
        <v>6670.8000000000029</v>
      </c>
      <c r="E1163" s="8"/>
      <c r="F1163" s="31">
        <f>SUM(F1148:G1162)</f>
        <v>124451.8</v>
      </c>
      <c r="G1163" s="9"/>
      <c r="I1163" s="10"/>
      <c r="J1163" s="5"/>
    </row>
    <row r="1164" spans="1:10" ht="15.75">
      <c r="A1164" s="13" t="s">
        <v>23</v>
      </c>
      <c r="B1164" s="13" t="s">
        <v>24</v>
      </c>
      <c r="C1164" s="13" t="s">
        <v>25</v>
      </c>
      <c r="D1164" s="14">
        <v>112695414</v>
      </c>
      <c r="E1164" s="8"/>
      <c r="G1164" s="9"/>
      <c r="I1164" s="10"/>
      <c r="J1164" s="5"/>
    </row>
    <row r="1165" spans="1:10">
      <c r="A1165" s="5"/>
      <c r="B1165" s="6"/>
      <c r="C1165" s="5"/>
      <c r="D1165" s="7"/>
      <c r="E1165" s="8"/>
      <c r="G1165" s="9"/>
      <c r="I1165" s="10"/>
      <c r="J1165" s="5"/>
    </row>
    <row r="1166" spans="1:10">
      <c r="A1166" s="34" t="s">
        <v>495</v>
      </c>
      <c r="B1166" s="35"/>
      <c r="C1166" s="36"/>
      <c r="D1166" s="50"/>
      <c r="E1166" s="51"/>
      <c r="G1166" s="9"/>
      <c r="I1166" s="10"/>
      <c r="J1166" s="5"/>
    </row>
    <row r="1167" spans="1:10">
      <c r="A1167" s="34" t="s">
        <v>502</v>
      </c>
      <c r="B1167" s="39"/>
      <c r="C1167" s="34"/>
      <c r="D1167" s="7"/>
      <c r="E1167" s="8"/>
      <c r="H1167" s="9"/>
      <c r="I1167" s="10"/>
      <c r="J1167" s="5"/>
    </row>
    <row r="1168" spans="1:10">
      <c r="A1168" s="5"/>
      <c r="B1168" s="6"/>
      <c r="C1168" s="5"/>
      <c r="D1168" s="7"/>
      <c r="E1168" s="8"/>
      <c r="G1168" s="9"/>
      <c r="I1168" s="10"/>
      <c r="J1168" s="5"/>
    </row>
    <row r="1169" spans="1:10">
      <c r="A1169" s="5"/>
      <c r="B1169" s="6"/>
      <c r="C1169" s="5"/>
      <c r="D1169" s="7"/>
      <c r="E1169" s="8"/>
      <c r="G1169" s="9"/>
      <c r="I1169" s="10"/>
      <c r="J1169" s="5"/>
    </row>
    <row r="1170" spans="1:10">
      <c r="A1170" s="5"/>
      <c r="B1170" s="6"/>
      <c r="C1170" s="5"/>
      <c r="D1170" s="7"/>
      <c r="E1170" s="8"/>
      <c r="G1170" s="9"/>
      <c r="I1170" s="10"/>
      <c r="J1170" s="5"/>
    </row>
    <row r="1171" spans="1:10">
      <c r="A1171" s="5"/>
      <c r="B1171" s="6"/>
      <c r="C1171" s="5"/>
      <c r="D1171" s="7"/>
      <c r="E1171" s="8"/>
      <c r="G1171" s="9"/>
      <c r="I1171" s="10"/>
      <c r="J1171" s="5"/>
    </row>
    <row r="1172" spans="1:10">
      <c r="A1172" s="5" t="s">
        <v>409</v>
      </c>
      <c r="B1172" s="6">
        <v>44957.900524178243</v>
      </c>
      <c r="C1172" s="5" t="s">
        <v>13</v>
      </c>
      <c r="D1172" s="7"/>
      <c r="E1172" s="8"/>
      <c r="F1172" s="9">
        <v>980</v>
      </c>
      <c r="I1172" s="10" t="s">
        <v>9</v>
      </c>
      <c r="J1172" s="5" t="s">
        <v>177</v>
      </c>
    </row>
    <row r="1173" spans="1:10">
      <c r="A1173" s="5" t="s">
        <v>409</v>
      </c>
      <c r="B1173" s="6">
        <v>44957.900524178243</v>
      </c>
      <c r="C1173" s="5" t="s">
        <v>13</v>
      </c>
      <c r="D1173" s="7"/>
      <c r="E1173" s="8"/>
      <c r="F1173" s="9">
        <v>11332.4</v>
      </c>
      <c r="I1173" s="10" t="s">
        <v>9</v>
      </c>
      <c r="J1173" s="8" t="s">
        <v>178</v>
      </c>
    </row>
    <row r="1174" spans="1:10">
      <c r="A1174" s="11" t="s">
        <v>22</v>
      </c>
      <c r="B1174" s="3"/>
      <c r="C1174" s="3"/>
      <c r="D1174" s="7"/>
      <c r="E1174" s="8"/>
      <c r="F1174" s="31">
        <f>SUM(F1172:G1173)</f>
        <v>12312.4</v>
      </c>
      <c r="G1174" s="9"/>
      <c r="I1174" s="10"/>
      <c r="J1174" s="5"/>
    </row>
    <row r="1175" spans="1:10">
      <c r="A1175" s="13" t="s">
        <v>23</v>
      </c>
      <c r="B1175" s="13" t="s">
        <v>24</v>
      </c>
      <c r="C1175" s="13" t="s">
        <v>25</v>
      </c>
      <c r="D1175" s="7"/>
      <c r="E1175" s="8"/>
      <c r="G1175" s="9"/>
      <c r="I1175" s="10"/>
      <c r="J1175" s="5"/>
    </row>
    <row r="1176" spans="1:10">
      <c r="A1176" s="34" t="s">
        <v>420</v>
      </c>
      <c r="B1176" s="35"/>
      <c r="C1176" s="36"/>
      <c r="D1176" s="7"/>
      <c r="E1176" s="8"/>
      <c r="G1176" s="9"/>
      <c r="I1176" s="10"/>
      <c r="J1176" s="5"/>
    </row>
    <row r="1177" spans="1:10">
      <c r="A1177" s="22"/>
      <c r="B1177" s="6"/>
      <c r="C1177" s="5"/>
      <c r="D1177" s="7"/>
      <c r="E1177" s="8"/>
      <c r="G1177" s="9"/>
      <c r="I1177" s="10"/>
      <c r="J1177" s="5"/>
    </row>
    <row r="1178" spans="1:10">
      <c r="A1178" s="22"/>
      <c r="B1178" s="6"/>
      <c r="C1178" s="5"/>
      <c r="D1178" s="7"/>
      <c r="E1178" s="8"/>
      <c r="G1178" s="9"/>
      <c r="I1178" s="10"/>
      <c r="J1178" s="5"/>
    </row>
    <row r="1179" spans="1:10">
      <c r="A1179" s="22"/>
      <c r="B1179" s="6"/>
      <c r="C1179" s="5"/>
      <c r="D1179" s="7"/>
      <c r="E1179" s="8"/>
      <c r="G1179" s="9"/>
      <c r="I1179" s="10"/>
      <c r="J1179" s="5"/>
    </row>
    <row r="1180" spans="1:10">
      <c r="A1180" s="5"/>
      <c r="B1180" s="6"/>
      <c r="C1180" s="5"/>
      <c r="D1180" s="7"/>
      <c r="E1180" s="8"/>
      <c r="G1180" s="9"/>
      <c r="I1180" s="10"/>
      <c r="J1180" s="5"/>
    </row>
    <row r="1181" spans="1:10">
      <c r="A1181" s="5" t="s">
        <v>407</v>
      </c>
      <c r="B1181" s="6">
        <v>44957.942305231481</v>
      </c>
      <c r="C1181" s="5" t="s">
        <v>13</v>
      </c>
      <c r="D1181" s="15">
        <v>45123271954</v>
      </c>
      <c r="E1181" s="8" t="s">
        <v>27</v>
      </c>
      <c r="H1181" s="9">
        <v>1309.4000000000001</v>
      </c>
      <c r="I1181" s="5" t="s">
        <v>28</v>
      </c>
      <c r="J1181" s="5" t="s">
        <v>29</v>
      </c>
    </row>
    <row r="1182" spans="1:10">
      <c r="A1182" s="5" t="s">
        <v>407</v>
      </c>
      <c r="B1182" s="6">
        <v>44957.942305231481</v>
      </c>
      <c r="C1182" s="5" t="s">
        <v>13</v>
      </c>
      <c r="D1182" s="15">
        <v>17660690270</v>
      </c>
      <c r="E1182" s="8" t="s">
        <v>27</v>
      </c>
      <c r="H1182" s="9">
        <v>853.58</v>
      </c>
      <c r="I1182" s="5" t="s">
        <v>28</v>
      </c>
      <c r="J1182" s="5" t="s">
        <v>29</v>
      </c>
    </row>
    <row r="1183" spans="1:10">
      <c r="A1183" s="5" t="s">
        <v>407</v>
      </c>
      <c r="B1183" s="6">
        <v>44957.942305231481</v>
      </c>
      <c r="C1183" s="5" t="s">
        <v>13</v>
      </c>
      <c r="D1183" s="15">
        <v>45113288951</v>
      </c>
      <c r="E1183" s="8" t="s">
        <v>27</v>
      </c>
      <c r="H1183" s="9">
        <v>12293.68</v>
      </c>
      <c r="I1183" s="5" t="s">
        <v>28</v>
      </c>
      <c r="J1183" s="5" t="s">
        <v>32</v>
      </c>
    </row>
    <row r="1184" spans="1:10">
      <c r="A1184" s="5" t="s">
        <v>407</v>
      </c>
      <c r="B1184" s="6">
        <v>44957.942305231481</v>
      </c>
      <c r="C1184" s="5" t="s">
        <v>13</v>
      </c>
      <c r="D1184" s="15">
        <v>45163229248</v>
      </c>
      <c r="E1184" s="8" t="s">
        <v>27</v>
      </c>
      <c r="H1184" s="9">
        <v>19801.490000000002</v>
      </c>
      <c r="I1184" s="5" t="s">
        <v>28</v>
      </c>
      <c r="J1184" s="5" t="s">
        <v>29</v>
      </c>
    </row>
    <row r="1185" spans="1:10">
      <c r="A1185" s="5" t="s">
        <v>407</v>
      </c>
      <c r="B1185" s="6">
        <v>44957.942305231481</v>
      </c>
      <c r="C1185" s="5" t="s">
        <v>13</v>
      </c>
      <c r="D1185" s="7">
        <v>36967197</v>
      </c>
      <c r="E1185" s="5" t="s">
        <v>31</v>
      </c>
      <c r="H1185" s="9">
        <v>27958.71</v>
      </c>
      <c r="I1185" s="5" t="s">
        <v>28</v>
      </c>
      <c r="J1185" s="5" t="s">
        <v>30</v>
      </c>
    </row>
    <row r="1186" spans="1:10">
      <c r="A1186" s="5" t="s">
        <v>407</v>
      </c>
      <c r="B1186" s="6">
        <v>44957.942305231481</v>
      </c>
      <c r="C1186" s="5" t="s">
        <v>13</v>
      </c>
      <c r="D1186" s="7">
        <v>369671971</v>
      </c>
      <c r="E1186" s="5" t="s">
        <v>31</v>
      </c>
      <c r="H1186" s="9">
        <v>6060</v>
      </c>
      <c r="I1186" s="5" t="s">
        <v>28</v>
      </c>
      <c r="J1186" s="5" t="s">
        <v>30</v>
      </c>
    </row>
    <row r="1187" spans="1:10">
      <c r="A1187" s="5" t="s">
        <v>407</v>
      </c>
      <c r="B1187" s="6">
        <v>44957.942305231481</v>
      </c>
      <c r="C1187" s="5" t="s">
        <v>13</v>
      </c>
      <c r="D1187" s="7">
        <v>369671972</v>
      </c>
      <c r="E1187" s="5" t="s">
        <v>31</v>
      </c>
      <c r="H1187" s="9">
        <v>2054.9899999999998</v>
      </c>
      <c r="I1187" s="5" t="s">
        <v>28</v>
      </c>
      <c r="J1187" s="5" t="s">
        <v>30</v>
      </c>
    </row>
    <row r="1188" spans="1:10">
      <c r="A1188" s="5" t="s">
        <v>407</v>
      </c>
      <c r="B1188" s="6">
        <v>44957.942305231481</v>
      </c>
      <c r="C1188" s="5" t="s">
        <v>13</v>
      </c>
      <c r="D1188" s="7">
        <v>36881767</v>
      </c>
      <c r="E1188" s="5" t="s">
        <v>31</v>
      </c>
      <c r="H1188" s="9">
        <v>1713</v>
      </c>
      <c r="I1188" s="5" t="s">
        <v>28</v>
      </c>
      <c r="J1188" s="5" t="s">
        <v>30</v>
      </c>
    </row>
    <row r="1189" spans="1:10">
      <c r="A1189" s="5" t="s">
        <v>407</v>
      </c>
      <c r="B1189" s="6">
        <v>44957.942305231481</v>
      </c>
      <c r="C1189" s="5" t="s">
        <v>13</v>
      </c>
      <c r="D1189" s="7">
        <v>36918489</v>
      </c>
      <c r="E1189" s="5" t="s">
        <v>31</v>
      </c>
      <c r="H1189" s="9">
        <v>370</v>
      </c>
      <c r="I1189" s="5" t="s">
        <v>28</v>
      </c>
      <c r="J1189" s="5" t="s">
        <v>30</v>
      </c>
    </row>
    <row r="1190" spans="1:10">
      <c r="A1190" s="5" t="s">
        <v>407</v>
      </c>
      <c r="B1190" s="6">
        <v>44957.942305231481</v>
      </c>
      <c r="C1190" s="5" t="s">
        <v>13</v>
      </c>
      <c r="D1190" s="15">
        <v>45113288601</v>
      </c>
      <c r="E1190" s="8" t="s">
        <v>27</v>
      </c>
      <c r="H1190" s="9">
        <v>2435</v>
      </c>
      <c r="I1190" s="5" t="s">
        <v>28</v>
      </c>
      <c r="J1190" s="5" t="s">
        <v>30</v>
      </c>
    </row>
    <row r="1191" spans="1:10">
      <c r="A1191" s="5" t="s">
        <v>407</v>
      </c>
      <c r="B1191" s="6">
        <v>44957.942305231481</v>
      </c>
      <c r="C1191" s="5" t="s">
        <v>13</v>
      </c>
      <c r="D1191" s="15">
        <v>53212277220</v>
      </c>
      <c r="E1191" s="8" t="s">
        <v>27</v>
      </c>
      <c r="H1191" s="9">
        <v>598</v>
      </c>
      <c r="I1191" s="5" t="s">
        <v>28</v>
      </c>
      <c r="J1191" s="5" t="s">
        <v>30</v>
      </c>
    </row>
    <row r="1192" spans="1:10">
      <c r="A1192" s="5" t="s">
        <v>407</v>
      </c>
      <c r="B1192" s="6">
        <v>44957.942305231481</v>
      </c>
      <c r="C1192" s="5" t="s">
        <v>13</v>
      </c>
      <c r="D1192" s="15">
        <v>51417428754</v>
      </c>
      <c r="E1192" s="8" t="s">
        <v>27</v>
      </c>
      <c r="H1192" s="9">
        <v>235</v>
      </c>
      <c r="I1192" s="5" t="s">
        <v>28</v>
      </c>
      <c r="J1192" s="5" t="s">
        <v>30</v>
      </c>
    </row>
    <row r="1193" spans="1:10">
      <c r="A1193" s="5" t="s">
        <v>407</v>
      </c>
      <c r="B1193" s="6">
        <v>44957.942305231481</v>
      </c>
      <c r="C1193" s="5" t="s">
        <v>13</v>
      </c>
      <c r="D1193" s="15">
        <v>45133140390</v>
      </c>
      <c r="E1193" s="8" t="s">
        <v>27</v>
      </c>
      <c r="H1193" s="9">
        <v>5405.84</v>
      </c>
      <c r="I1193" s="5" t="s">
        <v>28</v>
      </c>
      <c r="J1193" s="5" t="s">
        <v>30</v>
      </c>
    </row>
    <row r="1194" spans="1:10">
      <c r="A1194" s="5" t="s">
        <v>407</v>
      </c>
      <c r="B1194" s="6">
        <v>44957.942305231481</v>
      </c>
      <c r="C1194" s="5" t="s">
        <v>13</v>
      </c>
      <c r="D1194" s="15">
        <v>58670126425</v>
      </c>
      <c r="E1194" s="8" t="s">
        <v>27</v>
      </c>
      <c r="H1194" s="9">
        <v>39623.75</v>
      </c>
      <c r="I1194" s="5" t="s">
        <v>28</v>
      </c>
      <c r="J1194" s="5" t="s">
        <v>30</v>
      </c>
    </row>
    <row r="1195" spans="1:10">
      <c r="A1195" s="5" t="s">
        <v>407</v>
      </c>
      <c r="B1195" s="6">
        <v>44957.942305231481</v>
      </c>
      <c r="C1195" s="5" t="s">
        <v>13</v>
      </c>
      <c r="D1195" s="15">
        <v>45123272838</v>
      </c>
      <c r="E1195" s="8" t="s">
        <v>27</v>
      </c>
      <c r="H1195" s="9">
        <v>740</v>
      </c>
      <c r="I1195" s="5" t="s">
        <v>28</v>
      </c>
      <c r="J1195" s="5" t="s">
        <v>30</v>
      </c>
    </row>
    <row r="1196" spans="1:10">
      <c r="A1196" s="5" t="s">
        <v>407</v>
      </c>
      <c r="B1196" s="6">
        <v>44957.942305231481</v>
      </c>
      <c r="C1196" s="5" t="s">
        <v>13</v>
      </c>
      <c r="D1196" s="15">
        <v>45163220141</v>
      </c>
      <c r="E1196" s="8" t="s">
        <v>27</v>
      </c>
      <c r="H1196" s="9">
        <v>298.5</v>
      </c>
      <c r="I1196" s="5" t="s">
        <v>28</v>
      </c>
      <c r="J1196" s="5" t="s">
        <v>30</v>
      </c>
    </row>
    <row r="1197" spans="1:10">
      <c r="A1197" s="5" t="s">
        <v>407</v>
      </c>
      <c r="B1197" s="6">
        <v>44957.942305231481</v>
      </c>
      <c r="C1197" s="5" t="s">
        <v>13</v>
      </c>
      <c r="D1197" s="7">
        <v>201501</v>
      </c>
      <c r="E1197" s="5" t="s">
        <v>311</v>
      </c>
      <c r="H1197" s="9">
        <v>52152.7</v>
      </c>
      <c r="I1197" s="5" t="s">
        <v>28</v>
      </c>
      <c r="J1197" s="5" t="s">
        <v>29</v>
      </c>
    </row>
    <row r="1198" spans="1:10">
      <c r="A1198" s="5" t="s">
        <v>407</v>
      </c>
      <c r="B1198" s="6">
        <v>44957.942305231481</v>
      </c>
      <c r="C1198" s="5" t="s">
        <v>13</v>
      </c>
      <c r="D1198" s="7">
        <v>202804</v>
      </c>
      <c r="E1198" s="5" t="s">
        <v>311</v>
      </c>
      <c r="H1198" s="9">
        <v>93934.2</v>
      </c>
      <c r="I1198" s="5" t="s">
        <v>28</v>
      </c>
      <c r="J1198" s="5" t="s">
        <v>32</v>
      </c>
    </row>
    <row r="1199" spans="1:10">
      <c r="A1199" s="5" t="s">
        <v>407</v>
      </c>
      <c r="B1199" s="6">
        <v>44957.942305231481</v>
      </c>
      <c r="C1199" s="5" t="s">
        <v>13</v>
      </c>
      <c r="D1199" s="7">
        <v>202942</v>
      </c>
      <c r="E1199" s="5" t="s">
        <v>311</v>
      </c>
      <c r="H1199" s="9">
        <v>7392.66</v>
      </c>
      <c r="I1199" s="5" t="s">
        <v>28</v>
      </c>
      <c r="J1199" s="5" t="s">
        <v>32</v>
      </c>
    </row>
    <row r="1200" spans="1:10">
      <c r="A1200" s="5" t="s">
        <v>408</v>
      </c>
      <c r="B1200" s="6">
        <v>44957.942305231481</v>
      </c>
      <c r="C1200" s="5" t="s">
        <v>13</v>
      </c>
      <c r="D1200" s="7"/>
      <c r="E1200" s="8"/>
      <c r="F1200" s="9">
        <v>11407</v>
      </c>
      <c r="I1200" s="10" t="s">
        <v>9</v>
      </c>
      <c r="J1200" s="5" t="s">
        <v>21</v>
      </c>
    </row>
    <row r="1201" spans="1:10">
      <c r="A1201" s="5" t="s">
        <v>407</v>
      </c>
      <c r="B1201" s="6">
        <v>44957.942305231481</v>
      </c>
      <c r="C1201" s="5" t="s">
        <v>13</v>
      </c>
      <c r="D1201" s="7"/>
      <c r="E1201" s="8"/>
      <c r="F1201" s="9">
        <v>6922.1</v>
      </c>
      <c r="I1201" s="10" t="s">
        <v>9</v>
      </c>
      <c r="J1201" s="8" t="s">
        <v>14</v>
      </c>
    </row>
    <row r="1202" spans="1:10">
      <c r="A1202" s="5" t="s">
        <v>407</v>
      </c>
      <c r="B1202" s="6">
        <v>44957.942305231481</v>
      </c>
      <c r="C1202" s="5" t="s">
        <v>13</v>
      </c>
      <c r="D1202" s="7"/>
      <c r="E1202" s="8"/>
      <c r="F1202" s="9">
        <v>5350.5</v>
      </c>
      <c r="I1202" s="10" t="s">
        <v>9</v>
      </c>
      <c r="J1202" s="5" t="s">
        <v>175</v>
      </c>
    </row>
    <row r="1203" spans="1:10">
      <c r="A1203" s="5" t="s">
        <v>407</v>
      </c>
      <c r="B1203" s="6">
        <v>44957.942305231481</v>
      </c>
      <c r="C1203" s="5" t="s">
        <v>13</v>
      </c>
      <c r="D1203" s="7"/>
      <c r="E1203" s="8"/>
      <c r="F1203" s="9">
        <v>10072.799999999999</v>
      </c>
      <c r="I1203" s="10" t="s">
        <v>9</v>
      </c>
      <c r="J1203" s="5" t="s">
        <v>15</v>
      </c>
    </row>
    <row r="1204" spans="1:10">
      <c r="A1204" s="5" t="s">
        <v>407</v>
      </c>
      <c r="B1204" s="6">
        <v>44957.942305231481</v>
      </c>
      <c r="C1204" s="5" t="s">
        <v>13</v>
      </c>
      <c r="D1204" s="7"/>
      <c r="E1204" s="8"/>
      <c r="F1204" s="9">
        <v>8678.7000000000007</v>
      </c>
      <c r="I1204" s="10" t="s">
        <v>9</v>
      </c>
      <c r="J1204" s="8" t="s">
        <v>176</v>
      </c>
    </row>
    <row r="1205" spans="1:10">
      <c r="A1205" s="5" t="s">
        <v>407</v>
      </c>
      <c r="B1205" s="6">
        <v>44957.942305231481</v>
      </c>
      <c r="C1205" s="5" t="s">
        <v>13</v>
      </c>
      <c r="D1205" s="7"/>
      <c r="E1205" s="8"/>
      <c r="F1205" s="9">
        <v>15542.8</v>
      </c>
      <c r="I1205" s="10" t="s">
        <v>9</v>
      </c>
      <c r="J1205" s="5" t="s">
        <v>16</v>
      </c>
    </row>
    <row r="1206" spans="1:10">
      <c r="A1206" s="5" t="s">
        <v>407</v>
      </c>
      <c r="B1206" s="6">
        <v>44957.942305231481</v>
      </c>
      <c r="C1206" s="5" t="s">
        <v>13</v>
      </c>
      <c r="D1206" s="7"/>
      <c r="E1206" s="8"/>
      <c r="F1206" s="9">
        <v>14633.1</v>
      </c>
      <c r="I1206" s="10" t="s">
        <v>9</v>
      </c>
      <c r="J1206" s="5" t="s">
        <v>17</v>
      </c>
    </row>
    <row r="1207" spans="1:10">
      <c r="A1207" s="5" t="s">
        <v>407</v>
      </c>
      <c r="B1207" s="6">
        <v>44957.942305231481</v>
      </c>
      <c r="C1207" s="5" t="s">
        <v>13</v>
      </c>
      <c r="D1207" s="7"/>
      <c r="E1207" s="8"/>
      <c r="F1207" s="9">
        <v>12210.1</v>
      </c>
      <c r="I1207" s="10" t="s">
        <v>9</v>
      </c>
      <c r="J1207" s="5" t="s">
        <v>18</v>
      </c>
    </row>
    <row r="1208" spans="1:10">
      <c r="A1208" s="5" t="s">
        <v>407</v>
      </c>
      <c r="B1208" s="6">
        <v>44957.942305231481</v>
      </c>
      <c r="C1208" s="5" t="s">
        <v>13</v>
      </c>
      <c r="D1208" s="7"/>
      <c r="E1208" s="8"/>
      <c r="F1208" s="9">
        <v>13344.5</v>
      </c>
      <c r="I1208" s="10" t="s">
        <v>9</v>
      </c>
      <c r="J1208" s="5" t="s">
        <v>19</v>
      </c>
    </row>
    <row r="1209" spans="1:10">
      <c r="A1209" s="5" t="s">
        <v>407</v>
      </c>
      <c r="B1209" s="6">
        <v>44957.942305231481</v>
      </c>
      <c r="C1209" s="5" t="s">
        <v>13</v>
      </c>
      <c r="D1209" s="7"/>
      <c r="E1209" s="8"/>
      <c r="F1209" s="9">
        <v>13228.4</v>
      </c>
      <c r="I1209" s="10" t="s">
        <v>9</v>
      </c>
      <c r="J1209" s="5" t="s">
        <v>20</v>
      </c>
    </row>
    <row r="1210" spans="1:10">
      <c r="A1210" s="5" t="s">
        <v>407</v>
      </c>
      <c r="B1210" s="6">
        <v>44957.942305231481</v>
      </c>
      <c r="C1210" s="5" t="s">
        <v>13</v>
      </c>
      <c r="D1210" s="7"/>
      <c r="E1210" s="8"/>
      <c r="F1210" s="9">
        <v>0.4</v>
      </c>
      <c r="I1210" s="10" t="s">
        <v>9</v>
      </c>
      <c r="J1210" s="5" t="s">
        <v>30</v>
      </c>
    </row>
    <row r="1211" spans="1:10">
      <c r="A1211" s="5" t="s">
        <v>407</v>
      </c>
      <c r="B1211" s="6">
        <v>44957.942305231481</v>
      </c>
      <c r="C1211" s="5" t="s">
        <v>13</v>
      </c>
      <c r="D1211" s="7"/>
      <c r="E1211" s="8"/>
      <c r="F1211" s="9">
        <v>4358.8</v>
      </c>
      <c r="I1211" s="10" t="s">
        <v>9</v>
      </c>
      <c r="J1211" s="8" t="s">
        <v>178</v>
      </c>
    </row>
    <row r="1212" spans="1:10">
      <c r="A1212" s="5" t="s">
        <v>407</v>
      </c>
      <c r="B1212" s="6">
        <v>44957.942305231481</v>
      </c>
      <c r="C1212" s="5" t="s">
        <v>13</v>
      </c>
      <c r="D1212" s="7"/>
      <c r="E1212" s="8"/>
      <c r="F1212" s="9">
        <v>9128.7000000000007</v>
      </c>
      <c r="I1212" s="10" t="s">
        <v>9</v>
      </c>
      <c r="J1212" s="8" t="s">
        <v>179</v>
      </c>
    </row>
    <row r="1213" spans="1:10">
      <c r="A1213" s="5" t="s">
        <v>407</v>
      </c>
      <c r="B1213" s="6">
        <v>44957.942305231481</v>
      </c>
      <c r="C1213" s="5" t="s">
        <v>13</v>
      </c>
      <c r="D1213" s="7"/>
      <c r="E1213" s="8"/>
      <c r="F1213" s="9">
        <v>13207.7</v>
      </c>
      <c r="I1213" s="10" t="s">
        <v>9</v>
      </c>
      <c r="J1213" s="8" t="s">
        <v>180</v>
      </c>
    </row>
    <row r="1214" spans="1:10">
      <c r="A1214" s="5" t="s">
        <v>407</v>
      </c>
      <c r="B1214" s="6">
        <v>44957.942305231481</v>
      </c>
      <c r="C1214" s="5" t="s">
        <v>13</v>
      </c>
      <c r="D1214" s="7"/>
      <c r="E1214" s="8"/>
      <c r="F1214" s="9">
        <v>10772.9</v>
      </c>
      <c r="I1214" s="10" t="s">
        <v>9</v>
      </c>
      <c r="J1214" s="8" t="s">
        <v>181</v>
      </c>
    </row>
    <row r="1215" spans="1:10">
      <c r="A1215" s="5" t="s">
        <v>407</v>
      </c>
      <c r="B1215" s="6">
        <v>44957.942305231481</v>
      </c>
      <c r="C1215" s="5" t="s">
        <v>13</v>
      </c>
      <c r="D1215" s="7"/>
      <c r="E1215" s="8"/>
      <c r="F1215" s="9">
        <v>7900.6</v>
      </c>
      <c r="I1215" s="10" t="s">
        <v>9</v>
      </c>
      <c r="J1215" s="8" t="s">
        <v>182</v>
      </c>
    </row>
    <row r="1216" spans="1:10">
      <c r="A1216" s="5" t="s">
        <v>407</v>
      </c>
      <c r="B1216" s="6">
        <v>44957.942305231481</v>
      </c>
      <c r="C1216" s="5" t="s">
        <v>13</v>
      </c>
      <c r="D1216" s="7"/>
      <c r="E1216" s="8"/>
      <c r="F1216" s="9">
        <v>8647</v>
      </c>
      <c r="I1216" s="10" t="s">
        <v>9</v>
      </c>
      <c r="J1216" s="8" t="s">
        <v>204</v>
      </c>
    </row>
    <row r="1217" spans="1:10">
      <c r="A1217" s="11" t="s">
        <v>22</v>
      </c>
      <c r="B1217" s="3"/>
      <c r="C1217" s="3"/>
      <c r="D1217" s="7"/>
      <c r="E1217" s="8"/>
      <c r="F1217" s="31">
        <f>SUM(F1181:G1216)</f>
        <v>165406.1</v>
      </c>
      <c r="G1217" s="9"/>
      <c r="I1217" s="10"/>
      <c r="J1217" s="5"/>
    </row>
    <row r="1218" spans="1:10" ht="15.75">
      <c r="A1218" s="13" t="s">
        <v>23</v>
      </c>
      <c r="B1218" s="13" t="s">
        <v>24</v>
      </c>
      <c r="C1218" s="13" t="s">
        <v>25</v>
      </c>
      <c r="D1218" s="14">
        <v>112695416</v>
      </c>
      <c r="E1218" s="8"/>
      <c r="G1218" s="9"/>
      <c r="I1218" s="10"/>
      <c r="J1218" s="5"/>
    </row>
    <row r="1221" spans="1:10">
      <c r="A1221" s="1" t="s">
        <v>0</v>
      </c>
      <c r="B1221" s="2"/>
      <c r="C1221" s="2"/>
      <c r="D1221" s="2"/>
      <c r="E1221" s="2"/>
      <c r="F1221" s="2"/>
      <c r="G1221" s="2"/>
      <c r="H1221" s="2"/>
      <c r="I1221" s="2"/>
      <c r="J1221" s="2"/>
    </row>
    <row r="1222" spans="1:10">
      <c r="A1222" s="3" t="s">
        <v>423</v>
      </c>
      <c r="B1222" s="2"/>
      <c r="C1222" s="2"/>
      <c r="D1222" s="2"/>
      <c r="E1222" s="2"/>
      <c r="F1222" s="2"/>
      <c r="G1222" s="2"/>
      <c r="H1222" s="2"/>
      <c r="I1222" s="2"/>
      <c r="J1222" s="2"/>
    </row>
    <row r="1223" spans="1:10">
      <c r="A1223" s="69" t="s">
        <v>0</v>
      </c>
      <c r="B1223" s="69" t="s">
        <v>2</v>
      </c>
      <c r="C1223" s="69" t="s">
        <v>3</v>
      </c>
      <c r="D1223" s="69" t="s">
        <v>4</v>
      </c>
      <c r="E1223" s="69" t="s">
        <v>5</v>
      </c>
      <c r="F1223" s="71" t="s">
        <v>6</v>
      </c>
      <c r="G1223" s="72"/>
      <c r="H1223" s="73"/>
      <c r="I1223" s="69" t="s">
        <v>7</v>
      </c>
      <c r="J1223" s="69" t="s">
        <v>8</v>
      </c>
    </row>
    <row r="1224" spans="1:10">
      <c r="A1224" s="70"/>
      <c r="B1224" s="70"/>
      <c r="C1224" s="70"/>
      <c r="D1224" s="70"/>
      <c r="E1224" s="70"/>
      <c r="F1224" s="4" t="s">
        <v>9</v>
      </c>
      <c r="G1224" s="4" t="s">
        <v>10</v>
      </c>
      <c r="H1224" s="4" t="s">
        <v>11</v>
      </c>
      <c r="I1224" s="70"/>
      <c r="J1224" s="70"/>
    </row>
    <row r="1225" spans="1:10">
      <c r="A1225" s="5" t="s">
        <v>421</v>
      </c>
      <c r="B1225" s="6">
        <v>44958.704676238427</v>
      </c>
      <c r="C1225" s="5" t="s">
        <v>13</v>
      </c>
      <c r="D1225" s="15">
        <v>51217552901</v>
      </c>
      <c r="E1225" s="8" t="s">
        <v>27</v>
      </c>
      <c r="H1225" s="9">
        <v>480.7</v>
      </c>
      <c r="I1225" s="5" t="s">
        <v>28</v>
      </c>
      <c r="J1225" s="5" t="s">
        <v>32</v>
      </c>
    </row>
    <row r="1226" spans="1:10">
      <c r="A1226" s="5" t="s">
        <v>421</v>
      </c>
      <c r="B1226" s="6">
        <v>44958.704676238427</v>
      </c>
      <c r="C1226" s="5" t="s">
        <v>13</v>
      </c>
      <c r="D1226" s="15">
        <v>51417437328</v>
      </c>
      <c r="E1226" s="8" t="s">
        <v>27</v>
      </c>
      <c r="H1226" s="9">
        <v>5000</v>
      </c>
      <c r="I1226" s="5" t="s">
        <v>28</v>
      </c>
      <c r="J1226" s="8" t="s">
        <v>422</v>
      </c>
    </row>
    <row r="1227" spans="1:10">
      <c r="A1227" s="5" t="s">
        <v>421</v>
      </c>
      <c r="B1227" s="6">
        <v>44958.704676238427</v>
      </c>
      <c r="C1227" s="5" t="s">
        <v>13</v>
      </c>
      <c r="D1227" s="15">
        <v>45143510452</v>
      </c>
      <c r="E1227" s="8" t="s">
        <v>27</v>
      </c>
      <c r="H1227" s="9">
        <v>1312.8</v>
      </c>
      <c r="I1227" s="5" t="s">
        <v>28</v>
      </c>
      <c r="J1227" s="5" t="s">
        <v>30</v>
      </c>
    </row>
    <row r="1228" spans="1:10">
      <c r="A1228" s="5" t="s">
        <v>421</v>
      </c>
      <c r="B1228" s="6">
        <v>44958.704676238427</v>
      </c>
      <c r="C1228" s="5" t="s">
        <v>13</v>
      </c>
      <c r="D1228" s="7">
        <v>140617</v>
      </c>
      <c r="E1228" s="8" t="s">
        <v>27</v>
      </c>
      <c r="H1228" s="9">
        <v>6700</v>
      </c>
      <c r="I1228" s="5" t="s">
        <v>28</v>
      </c>
      <c r="J1228" s="8" t="s">
        <v>422</v>
      </c>
    </row>
    <row r="1229" spans="1:10">
      <c r="A1229" s="5" t="s">
        <v>421</v>
      </c>
      <c r="B1229" s="6">
        <v>44958.704676238427</v>
      </c>
      <c r="C1229" s="5" t="s">
        <v>13</v>
      </c>
      <c r="D1229" s="7">
        <v>140615</v>
      </c>
      <c r="E1229" s="8" t="s">
        <v>27</v>
      </c>
      <c r="H1229" s="9">
        <v>6862.3</v>
      </c>
      <c r="I1229" s="5" t="s">
        <v>28</v>
      </c>
      <c r="J1229" s="5" t="s">
        <v>32</v>
      </c>
    </row>
    <row r="1230" spans="1:10">
      <c r="A1230" s="5" t="s">
        <v>421</v>
      </c>
      <c r="B1230" s="6">
        <v>44958.704676238427</v>
      </c>
      <c r="C1230" s="5" t="s">
        <v>13</v>
      </c>
      <c r="D1230" s="7">
        <v>140616</v>
      </c>
      <c r="E1230" s="8" t="s">
        <v>27</v>
      </c>
      <c r="H1230" s="9">
        <v>5983.48</v>
      </c>
      <c r="I1230" s="5" t="s">
        <v>28</v>
      </c>
      <c r="J1230" s="5" t="s">
        <v>32</v>
      </c>
    </row>
    <row r="1231" spans="1:10">
      <c r="A1231" s="5" t="s">
        <v>421</v>
      </c>
      <c r="B1231" s="6">
        <v>44958.704676238427</v>
      </c>
      <c r="C1231" s="5" t="s">
        <v>13</v>
      </c>
      <c r="D1231" s="7">
        <v>240670</v>
      </c>
      <c r="E1231" s="8" t="s">
        <v>27</v>
      </c>
      <c r="H1231" s="9">
        <v>7557.9</v>
      </c>
      <c r="I1231" s="5" t="s">
        <v>28</v>
      </c>
      <c r="J1231" s="5" t="s">
        <v>29</v>
      </c>
    </row>
    <row r="1232" spans="1:10">
      <c r="A1232" s="5" t="s">
        <v>421</v>
      </c>
      <c r="B1232" s="6">
        <v>44958.704676238427</v>
      </c>
      <c r="C1232" s="5" t="s">
        <v>13</v>
      </c>
      <c r="D1232" s="7"/>
      <c r="E1232" s="8"/>
      <c r="F1232" s="9">
        <v>5495.2</v>
      </c>
      <c r="I1232" s="10" t="s">
        <v>9</v>
      </c>
      <c r="J1232" s="5" t="s">
        <v>175</v>
      </c>
    </row>
    <row r="1233" spans="1:10">
      <c r="A1233" s="5" t="s">
        <v>421</v>
      </c>
      <c r="B1233" s="6">
        <v>44958.704676238427</v>
      </c>
      <c r="C1233" s="5" t="s">
        <v>13</v>
      </c>
      <c r="D1233" s="7"/>
      <c r="E1233" s="8"/>
      <c r="F1233" s="9">
        <v>7036.2</v>
      </c>
      <c r="I1233" s="10" t="s">
        <v>9</v>
      </c>
      <c r="J1233" s="5" t="s">
        <v>15</v>
      </c>
    </row>
    <row r="1234" spans="1:10">
      <c r="A1234" s="5" t="s">
        <v>421</v>
      </c>
      <c r="B1234" s="6">
        <v>44958.704676238427</v>
      </c>
      <c r="C1234" s="5" t="s">
        <v>13</v>
      </c>
      <c r="D1234" s="7"/>
      <c r="E1234" s="8"/>
      <c r="F1234" s="9">
        <v>8066.6</v>
      </c>
      <c r="I1234" s="10" t="s">
        <v>9</v>
      </c>
      <c r="J1234" s="8" t="s">
        <v>176</v>
      </c>
    </row>
    <row r="1235" spans="1:10">
      <c r="A1235" s="5" t="s">
        <v>421</v>
      </c>
      <c r="B1235" s="6">
        <v>44958.704676238427</v>
      </c>
      <c r="C1235" s="5" t="s">
        <v>13</v>
      </c>
      <c r="D1235" s="7"/>
      <c r="E1235" s="8"/>
      <c r="F1235" s="9">
        <v>7546</v>
      </c>
      <c r="I1235" s="10" t="s">
        <v>9</v>
      </c>
      <c r="J1235" s="5" t="s">
        <v>18</v>
      </c>
    </row>
    <row r="1236" spans="1:10">
      <c r="A1236" s="5" t="s">
        <v>421</v>
      </c>
      <c r="B1236" s="6">
        <v>44958.704676238427</v>
      </c>
      <c r="C1236" s="5" t="s">
        <v>13</v>
      </c>
      <c r="D1236" s="7"/>
      <c r="E1236" s="8"/>
      <c r="F1236" s="9">
        <v>13118.5</v>
      </c>
      <c r="I1236" s="10" t="s">
        <v>9</v>
      </c>
      <c r="J1236" s="8" t="s">
        <v>179</v>
      </c>
    </row>
    <row r="1237" spans="1:10">
      <c r="A1237" s="5" t="s">
        <v>421</v>
      </c>
      <c r="B1237" s="6">
        <v>44958.704676238427</v>
      </c>
      <c r="C1237" s="5" t="s">
        <v>13</v>
      </c>
      <c r="D1237" s="7"/>
      <c r="E1237" s="8"/>
      <c r="F1237" s="9">
        <v>6627.4</v>
      </c>
      <c r="I1237" s="10" t="s">
        <v>9</v>
      </c>
      <c r="J1237" s="8" t="s">
        <v>180</v>
      </c>
    </row>
    <row r="1238" spans="1:10">
      <c r="A1238" s="5" t="s">
        <v>421</v>
      </c>
      <c r="B1238" s="6">
        <v>44958.704676238427</v>
      </c>
      <c r="C1238" s="5" t="s">
        <v>13</v>
      </c>
      <c r="D1238" s="7"/>
      <c r="E1238" s="8"/>
      <c r="F1238" s="9">
        <v>12408.4</v>
      </c>
      <c r="I1238" s="10" t="s">
        <v>9</v>
      </c>
      <c r="J1238" s="8" t="s">
        <v>182</v>
      </c>
    </row>
    <row r="1239" spans="1:10">
      <c r="A1239" s="11" t="s">
        <v>22</v>
      </c>
      <c r="B1239" s="3"/>
      <c r="C1239" s="3"/>
      <c r="D1239" s="7"/>
      <c r="E1239" s="8"/>
      <c r="F1239" s="12">
        <f>SUM(F1225:G1238)</f>
        <v>60298.3</v>
      </c>
      <c r="H1239" s="9"/>
      <c r="I1239" s="10"/>
      <c r="J1239" s="8"/>
    </row>
    <row r="1240" spans="1:10" ht="15.75">
      <c r="A1240" s="13" t="s">
        <v>23</v>
      </c>
      <c r="B1240" s="13" t="s">
        <v>24</v>
      </c>
      <c r="C1240" s="13" t="s">
        <v>25</v>
      </c>
      <c r="D1240" s="14">
        <v>112695417</v>
      </c>
      <c r="E1240" s="8"/>
      <c r="H1240" s="9"/>
      <c r="I1240" s="10"/>
      <c r="J1240" s="8"/>
    </row>
    <row r="1242" spans="1:10">
      <c r="A1242" s="16" t="s">
        <v>571</v>
      </c>
      <c r="B1242" s="26"/>
      <c r="C1242" s="26"/>
    </row>
    <row r="1243" spans="1:10">
      <c r="A1243" s="59" t="s">
        <v>570</v>
      </c>
      <c r="B1243" s="60"/>
      <c r="C1243" s="60"/>
      <c r="D1243" s="61"/>
    </row>
    <row r="1245" spans="1:10">
      <c r="A1245" s="1" t="s">
        <v>0</v>
      </c>
      <c r="B1245" s="2"/>
      <c r="C1245" s="2"/>
      <c r="D1245" s="2"/>
      <c r="E1245" s="2"/>
      <c r="F1245" s="2"/>
      <c r="G1245" s="2"/>
      <c r="H1245" s="2"/>
      <c r="I1245" s="2"/>
      <c r="J1245" s="2"/>
    </row>
    <row r="1246" spans="1:10">
      <c r="A1246" s="3" t="s">
        <v>461</v>
      </c>
      <c r="B1246" s="2"/>
      <c r="C1246" s="2"/>
      <c r="D1246" s="2"/>
      <c r="E1246" s="2"/>
      <c r="F1246" s="2"/>
      <c r="G1246" s="2"/>
      <c r="H1246" s="2"/>
      <c r="I1246" s="2"/>
      <c r="J1246" s="2"/>
    </row>
    <row r="1247" spans="1:10">
      <c r="A1247" s="69" t="s">
        <v>0</v>
      </c>
      <c r="B1247" s="69" t="s">
        <v>2</v>
      </c>
      <c r="C1247" s="69" t="s">
        <v>3</v>
      </c>
      <c r="D1247" s="69" t="s">
        <v>4</v>
      </c>
      <c r="E1247" s="69" t="s">
        <v>5</v>
      </c>
      <c r="F1247" s="71" t="s">
        <v>6</v>
      </c>
      <c r="G1247" s="72"/>
      <c r="H1247" s="73"/>
      <c r="I1247" s="69" t="s">
        <v>7</v>
      </c>
      <c r="J1247" s="69" t="s">
        <v>8</v>
      </c>
    </row>
    <row r="1248" spans="1:10">
      <c r="A1248" s="70"/>
      <c r="B1248" s="70"/>
      <c r="C1248" s="70"/>
      <c r="D1248" s="70"/>
      <c r="E1248" s="70"/>
      <c r="F1248" s="4" t="s">
        <v>9</v>
      </c>
      <c r="G1248" s="4" t="s">
        <v>10</v>
      </c>
      <c r="H1248" s="4" t="s">
        <v>11</v>
      </c>
      <c r="I1248" s="70"/>
      <c r="J1248" s="70"/>
    </row>
    <row r="1249" spans="1:10">
      <c r="A1249" s="5" t="s">
        <v>459</v>
      </c>
      <c r="B1249" s="6">
        <v>44959.631177708332</v>
      </c>
      <c r="C1249" s="5" t="s">
        <v>13</v>
      </c>
      <c r="D1249" s="15">
        <v>45173152322</v>
      </c>
      <c r="E1249" s="8" t="s">
        <v>27</v>
      </c>
      <c r="H1249" s="9">
        <v>16247.5</v>
      </c>
      <c r="I1249" s="5" t="s">
        <v>28</v>
      </c>
      <c r="J1249" s="5" t="s">
        <v>30</v>
      </c>
    </row>
    <row r="1250" spans="1:10">
      <c r="A1250" s="5" t="s">
        <v>459</v>
      </c>
      <c r="B1250" s="6">
        <v>44959.631177708332</v>
      </c>
      <c r="C1250" s="5" t="s">
        <v>13</v>
      </c>
      <c r="D1250" s="15">
        <v>45133091632</v>
      </c>
      <c r="E1250" s="8" t="s">
        <v>27</v>
      </c>
      <c r="H1250" s="9">
        <v>1829.6</v>
      </c>
      <c r="I1250" s="5" t="s">
        <v>28</v>
      </c>
      <c r="J1250" s="5" t="s">
        <v>30</v>
      </c>
    </row>
    <row r="1251" spans="1:10">
      <c r="A1251" s="5" t="s">
        <v>459</v>
      </c>
      <c r="B1251" s="6">
        <v>44959.631177708332</v>
      </c>
      <c r="C1251" s="5" t="s">
        <v>13</v>
      </c>
      <c r="D1251" s="15">
        <v>45133092973</v>
      </c>
      <c r="E1251" s="8" t="s">
        <v>27</v>
      </c>
      <c r="H1251" s="9">
        <v>2268</v>
      </c>
      <c r="I1251" s="5" t="s">
        <v>28</v>
      </c>
      <c r="J1251" s="5" t="s">
        <v>30</v>
      </c>
    </row>
    <row r="1252" spans="1:10">
      <c r="A1252" s="5" t="s">
        <v>459</v>
      </c>
      <c r="B1252" s="6">
        <v>44959.631177708332</v>
      </c>
      <c r="C1252" s="5" t="s">
        <v>13</v>
      </c>
      <c r="D1252" s="15">
        <v>45163181002</v>
      </c>
      <c r="E1252" s="8" t="s">
        <v>27</v>
      </c>
      <c r="H1252" s="9">
        <v>339.84</v>
      </c>
      <c r="I1252" s="5" t="s">
        <v>28</v>
      </c>
      <c r="J1252" s="5" t="s">
        <v>30</v>
      </c>
    </row>
    <row r="1253" spans="1:10">
      <c r="A1253" s="5" t="s">
        <v>459</v>
      </c>
      <c r="B1253" s="6">
        <v>44959.631177708332</v>
      </c>
      <c r="C1253" s="5" t="s">
        <v>13</v>
      </c>
      <c r="D1253" s="15">
        <v>45143460843</v>
      </c>
      <c r="E1253" s="8" t="s">
        <v>27</v>
      </c>
      <c r="H1253" s="9">
        <v>54</v>
      </c>
      <c r="I1253" s="5" t="s">
        <v>28</v>
      </c>
      <c r="J1253" s="5" t="s">
        <v>30</v>
      </c>
    </row>
    <row r="1254" spans="1:10">
      <c r="A1254" s="5" t="s">
        <v>459</v>
      </c>
      <c r="B1254" s="6">
        <v>44959.631177708332</v>
      </c>
      <c r="C1254" s="5" t="s">
        <v>13</v>
      </c>
      <c r="D1254" s="15">
        <v>45133093758</v>
      </c>
      <c r="E1254" s="8" t="s">
        <v>27</v>
      </c>
      <c r="H1254" s="9">
        <v>90.1</v>
      </c>
      <c r="I1254" s="5" t="s">
        <v>28</v>
      </c>
      <c r="J1254" s="5" t="s">
        <v>30</v>
      </c>
    </row>
    <row r="1255" spans="1:10">
      <c r="A1255" s="5" t="s">
        <v>459</v>
      </c>
      <c r="B1255" s="6">
        <v>44959.631177708332</v>
      </c>
      <c r="C1255" s="5" t="s">
        <v>13</v>
      </c>
      <c r="D1255" s="15">
        <v>45163181268</v>
      </c>
      <c r="E1255" s="8" t="s">
        <v>27</v>
      </c>
      <c r="H1255" s="9">
        <v>5694.63</v>
      </c>
      <c r="I1255" s="5" t="s">
        <v>28</v>
      </c>
      <c r="J1255" s="5" t="s">
        <v>30</v>
      </c>
    </row>
    <row r="1256" spans="1:10">
      <c r="A1256" s="5" t="s">
        <v>459</v>
      </c>
      <c r="B1256" s="6">
        <v>44959.631177708332</v>
      </c>
      <c r="C1256" s="5" t="s">
        <v>13</v>
      </c>
      <c r="D1256" s="15">
        <v>45153091009</v>
      </c>
      <c r="E1256" s="8" t="s">
        <v>27</v>
      </c>
      <c r="H1256" s="9">
        <v>5346</v>
      </c>
      <c r="I1256" s="5" t="s">
        <v>28</v>
      </c>
      <c r="J1256" s="5" t="s">
        <v>32</v>
      </c>
    </row>
    <row r="1257" spans="1:10">
      <c r="A1257" s="5" t="s">
        <v>459</v>
      </c>
      <c r="B1257" s="6">
        <v>44959.631177708332</v>
      </c>
      <c r="C1257" s="5" t="s">
        <v>13</v>
      </c>
      <c r="D1257" s="7">
        <v>200709</v>
      </c>
      <c r="E1257" s="8" t="s">
        <v>27</v>
      </c>
      <c r="H1257" s="9">
        <v>10504.5</v>
      </c>
      <c r="I1257" s="5" t="s">
        <v>28</v>
      </c>
      <c r="J1257" s="5" t="s">
        <v>32</v>
      </c>
    </row>
    <row r="1258" spans="1:10">
      <c r="A1258" s="5" t="s">
        <v>459</v>
      </c>
      <c r="B1258" s="6">
        <v>44959.631177708332</v>
      </c>
      <c r="C1258" s="5" t="s">
        <v>13</v>
      </c>
      <c r="D1258" s="7">
        <v>200707</v>
      </c>
      <c r="E1258" s="8" t="s">
        <v>27</v>
      </c>
      <c r="H1258" s="9">
        <v>100</v>
      </c>
      <c r="I1258" s="5" t="s">
        <v>28</v>
      </c>
      <c r="J1258" s="5" t="s">
        <v>32</v>
      </c>
    </row>
    <row r="1259" spans="1:10">
      <c r="A1259" s="5" t="s">
        <v>459</v>
      </c>
      <c r="B1259" s="6">
        <v>44959.631177708332</v>
      </c>
      <c r="C1259" s="5" t="s">
        <v>13</v>
      </c>
      <c r="D1259" s="7">
        <v>234184</v>
      </c>
      <c r="E1259" s="8" t="s">
        <v>27</v>
      </c>
      <c r="H1259" s="9">
        <v>2400</v>
      </c>
      <c r="I1259" s="5" t="s">
        <v>28</v>
      </c>
      <c r="J1259" s="5" t="s">
        <v>32</v>
      </c>
    </row>
    <row r="1260" spans="1:10">
      <c r="A1260" s="5" t="s">
        <v>459</v>
      </c>
      <c r="B1260" s="6">
        <v>44959.631177708332</v>
      </c>
      <c r="C1260" s="5" t="s">
        <v>13</v>
      </c>
      <c r="D1260" s="15">
        <v>45153086701</v>
      </c>
      <c r="E1260" s="8" t="s">
        <v>27</v>
      </c>
      <c r="H1260" s="9">
        <v>359.44</v>
      </c>
      <c r="I1260" s="5" t="s">
        <v>28</v>
      </c>
      <c r="J1260" s="5" t="s">
        <v>30</v>
      </c>
    </row>
    <row r="1261" spans="1:10">
      <c r="A1261" s="5" t="s">
        <v>459</v>
      </c>
      <c r="B1261" s="6">
        <v>44959.631177708332</v>
      </c>
      <c r="C1261" s="5" t="s">
        <v>13</v>
      </c>
      <c r="D1261" s="15">
        <v>45113243924</v>
      </c>
      <c r="E1261" s="8" t="s">
        <v>27</v>
      </c>
      <c r="H1261" s="9">
        <v>668.21</v>
      </c>
      <c r="I1261" s="5" t="s">
        <v>28</v>
      </c>
      <c r="J1261" s="5" t="s">
        <v>30</v>
      </c>
    </row>
    <row r="1262" spans="1:10">
      <c r="A1262" s="5" t="s">
        <v>459</v>
      </c>
      <c r="B1262" s="6">
        <v>44959.631177708332</v>
      </c>
      <c r="C1262" s="5" t="s">
        <v>13</v>
      </c>
      <c r="D1262" s="15">
        <v>51217436553</v>
      </c>
      <c r="E1262" s="8" t="s">
        <v>27</v>
      </c>
      <c r="H1262" s="9">
        <v>208.9</v>
      </c>
      <c r="I1262" s="5" t="s">
        <v>28</v>
      </c>
      <c r="J1262" s="5" t="s">
        <v>30</v>
      </c>
    </row>
    <row r="1263" spans="1:10">
      <c r="A1263" s="5" t="s">
        <v>459</v>
      </c>
      <c r="B1263" s="6">
        <v>44959.631177708332</v>
      </c>
      <c r="C1263" s="5" t="s">
        <v>13</v>
      </c>
      <c r="D1263" s="15">
        <v>51317313862</v>
      </c>
      <c r="E1263" s="8" t="s">
        <v>27</v>
      </c>
      <c r="H1263" s="9">
        <v>9561.93</v>
      </c>
      <c r="I1263" s="5" t="s">
        <v>28</v>
      </c>
      <c r="J1263" s="5" t="s">
        <v>30</v>
      </c>
    </row>
    <row r="1264" spans="1:10">
      <c r="A1264" s="5" t="s">
        <v>459</v>
      </c>
      <c r="B1264" s="6">
        <v>44959.631177708332</v>
      </c>
      <c r="C1264" s="5" t="s">
        <v>13</v>
      </c>
      <c r="D1264" s="15">
        <v>451731490141</v>
      </c>
      <c r="E1264" s="5" t="s">
        <v>74</v>
      </c>
      <c r="H1264" s="9">
        <v>1375.46</v>
      </c>
      <c r="I1264" s="5" t="s">
        <v>28</v>
      </c>
      <c r="J1264" s="5" t="s">
        <v>29</v>
      </c>
    </row>
    <row r="1265" spans="1:10">
      <c r="A1265" s="5" t="s">
        <v>459</v>
      </c>
      <c r="B1265" s="6">
        <v>44959.631177708332</v>
      </c>
      <c r="C1265" s="5" t="s">
        <v>13</v>
      </c>
      <c r="D1265" s="15">
        <v>451731490142</v>
      </c>
      <c r="E1265" s="5" t="s">
        <v>74</v>
      </c>
      <c r="H1265" s="9">
        <v>109.4</v>
      </c>
      <c r="I1265" s="5" t="s">
        <v>28</v>
      </c>
      <c r="J1265" s="5" t="s">
        <v>29</v>
      </c>
    </row>
    <row r="1266" spans="1:10">
      <c r="A1266" s="5" t="s">
        <v>459</v>
      </c>
      <c r="B1266" s="6">
        <v>44959.631177708332</v>
      </c>
      <c r="C1266" s="5" t="s">
        <v>13</v>
      </c>
      <c r="D1266" s="15">
        <v>45153088016</v>
      </c>
      <c r="E1266" s="8" t="s">
        <v>27</v>
      </c>
      <c r="H1266" s="9">
        <v>32166.66</v>
      </c>
      <c r="I1266" s="5" t="s">
        <v>28</v>
      </c>
      <c r="J1266" s="5" t="s">
        <v>29</v>
      </c>
    </row>
    <row r="1267" spans="1:10">
      <c r="A1267" s="5" t="s">
        <v>459</v>
      </c>
      <c r="B1267" s="6">
        <v>44959.631177708332</v>
      </c>
      <c r="C1267" s="5" t="s">
        <v>13</v>
      </c>
      <c r="D1267" s="7">
        <v>237527</v>
      </c>
      <c r="E1267" s="8" t="s">
        <v>27</v>
      </c>
      <c r="H1267" s="9">
        <v>15312.9</v>
      </c>
      <c r="I1267" s="5" t="s">
        <v>28</v>
      </c>
      <c r="J1267" s="5" t="s">
        <v>29</v>
      </c>
    </row>
    <row r="1268" spans="1:10">
      <c r="A1268" s="5" t="s">
        <v>460</v>
      </c>
      <c r="B1268" s="6">
        <v>44959.631177708332</v>
      </c>
      <c r="C1268" s="5" t="s">
        <v>13</v>
      </c>
      <c r="D1268" s="7"/>
      <c r="E1268" s="8"/>
      <c r="F1268" s="9">
        <v>0.4</v>
      </c>
      <c r="I1268" s="10" t="s">
        <v>9</v>
      </c>
      <c r="J1268" s="5" t="s">
        <v>30</v>
      </c>
    </row>
    <row r="1269" spans="1:10">
      <c r="A1269" s="5" t="s">
        <v>459</v>
      </c>
      <c r="B1269" s="6">
        <v>44959.631177708332</v>
      </c>
      <c r="C1269" s="5" t="s">
        <v>13</v>
      </c>
      <c r="D1269" s="7"/>
      <c r="E1269" s="8"/>
      <c r="F1269" s="9">
        <v>6031.1</v>
      </c>
      <c r="I1269" s="10" t="s">
        <v>9</v>
      </c>
      <c r="J1269" s="5" t="s">
        <v>175</v>
      </c>
    </row>
    <row r="1270" spans="1:10">
      <c r="A1270" s="5" t="s">
        <v>459</v>
      </c>
      <c r="B1270" s="6">
        <v>44959.631177708332</v>
      </c>
      <c r="C1270" s="5" t="s">
        <v>13</v>
      </c>
      <c r="D1270" s="7"/>
      <c r="E1270" s="8"/>
      <c r="F1270" s="9">
        <v>12455.8</v>
      </c>
      <c r="I1270" s="10" t="s">
        <v>9</v>
      </c>
      <c r="J1270" s="5" t="s">
        <v>16</v>
      </c>
    </row>
    <row r="1271" spans="1:10">
      <c r="A1271" s="5" t="s">
        <v>459</v>
      </c>
      <c r="B1271" s="6">
        <v>44959.631177708332</v>
      </c>
      <c r="C1271" s="5" t="s">
        <v>13</v>
      </c>
      <c r="D1271" s="7"/>
      <c r="E1271" s="8"/>
      <c r="F1271" s="9">
        <v>4418.3</v>
      </c>
      <c r="I1271" s="10" t="s">
        <v>9</v>
      </c>
      <c r="J1271" s="5" t="s">
        <v>17</v>
      </c>
    </row>
    <row r="1272" spans="1:10">
      <c r="A1272" s="5" t="s">
        <v>459</v>
      </c>
      <c r="B1272" s="6">
        <v>44959.631177708332</v>
      </c>
      <c r="C1272" s="5" t="s">
        <v>13</v>
      </c>
      <c r="D1272" s="7"/>
      <c r="E1272" s="8"/>
      <c r="F1272" s="9">
        <v>15138</v>
      </c>
      <c r="I1272" s="10" t="s">
        <v>9</v>
      </c>
      <c r="J1272" s="5" t="s">
        <v>21</v>
      </c>
    </row>
    <row r="1273" spans="1:10">
      <c r="A1273" s="5" t="s">
        <v>459</v>
      </c>
      <c r="B1273" s="6">
        <v>44959.631177708332</v>
      </c>
      <c r="C1273" s="5" t="s">
        <v>13</v>
      </c>
      <c r="D1273" s="7"/>
      <c r="E1273" s="8"/>
      <c r="F1273" s="9">
        <v>5716.2</v>
      </c>
      <c r="I1273" s="10" t="s">
        <v>9</v>
      </c>
      <c r="J1273" s="8" t="s">
        <v>181</v>
      </c>
    </row>
    <row r="1274" spans="1:10">
      <c r="A1274" s="5" t="s">
        <v>459</v>
      </c>
      <c r="B1274" s="6">
        <v>44959.631177708332</v>
      </c>
      <c r="C1274" s="5" t="s">
        <v>13</v>
      </c>
      <c r="D1274" s="7"/>
      <c r="E1274" s="8"/>
      <c r="F1274" s="9">
        <v>9492</v>
      </c>
      <c r="I1274" s="10" t="s">
        <v>9</v>
      </c>
      <c r="J1274" s="8" t="s">
        <v>182</v>
      </c>
    </row>
    <row r="1275" spans="1:10">
      <c r="A1275" s="11" t="s">
        <v>22</v>
      </c>
      <c r="B1275" s="3"/>
      <c r="C1275" s="3"/>
      <c r="D1275" s="7"/>
      <c r="E1275" s="8"/>
      <c r="F1275" s="12">
        <f>SUM(F1249:G1274)</f>
        <v>53251.799999999996</v>
      </c>
      <c r="H1275" s="9"/>
      <c r="I1275" s="10"/>
      <c r="J1275" s="5"/>
    </row>
    <row r="1276" spans="1:10" ht="15.75">
      <c r="A1276" s="13" t="s">
        <v>23</v>
      </c>
      <c r="B1276" s="13" t="s">
        <v>24</v>
      </c>
      <c r="C1276" s="13" t="s">
        <v>25</v>
      </c>
      <c r="D1276" s="14">
        <v>112695418</v>
      </c>
      <c r="E1276" s="8"/>
      <c r="H1276" s="9"/>
      <c r="I1276" s="10"/>
      <c r="J1276" s="5"/>
    </row>
    <row r="1277" spans="1:10">
      <c r="A1277" s="5"/>
      <c r="B1277" s="6"/>
      <c r="C1277" s="5"/>
      <c r="D1277" s="7"/>
      <c r="E1277" s="8"/>
      <c r="H1277" s="9"/>
      <c r="I1277" s="10"/>
      <c r="J1277" s="5"/>
    </row>
    <row r="1278" spans="1:10">
      <c r="A1278" s="34" t="s">
        <v>499</v>
      </c>
      <c r="B1278" s="39"/>
      <c r="C1278" s="34"/>
      <c r="D1278" s="7"/>
      <c r="E1278" s="8"/>
      <c r="H1278" s="9"/>
      <c r="I1278" s="10"/>
      <c r="J1278" s="5"/>
    </row>
    <row r="1279" spans="1:10">
      <c r="A1279" s="5"/>
      <c r="B1279" s="6"/>
      <c r="C1279" s="5"/>
      <c r="D1279" s="7"/>
      <c r="E1279" s="8"/>
      <c r="H1279" s="9"/>
      <c r="I1279" s="10"/>
      <c r="J1279" s="5"/>
    </row>
    <row r="1280" spans="1:10">
      <c r="A1280" s="5" t="s">
        <v>458</v>
      </c>
      <c r="B1280" s="6">
        <v>44959.636295462966</v>
      </c>
      <c r="C1280" s="5" t="s">
        <v>13</v>
      </c>
      <c r="D1280" s="15">
        <v>58670124248</v>
      </c>
      <c r="E1280" s="8" t="s">
        <v>27</v>
      </c>
      <c r="H1280" s="9">
        <v>47830.68</v>
      </c>
      <c r="I1280" s="5" t="s">
        <v>28</v>
      </c>
      <c r="J1280" s="5" t="s">
        <v>30</v>
      </c>
    </row>
    <row r="1281" spans="1:10">
      <c r="A1281" s="5" t="s">
        <v>458</v>
      </c>
      <c r="B1281" s="6">
        <v>44959.636295462966</v>
      </c>
      <c r="C1281" s="5" t="s">
        <v>13</v>
      </c>
      <c r="D1281" s="15">
        <v>45173169575</v>
      </c>
      <c r="E1281" s="8" t="s">
        <v>27</v>
      </c>
      <c r="H1281" s="9">
        <v>395.52</v>
      </c>
      <c r="I1281" s="5" t="s">
        <v>28</v>
      </c>
      <c r="J1281" s="5" t="s">
        <v>30</v>
      </c>
    </row>
    <row r="1282" spans="1:10">
      <c r="A1282" s="5" t="s">
        <v>458</v>
      </c>
      <c r="B1282" s="6">
        <v>44959.636295462966</v>
      </c>
      <c r="C1282" s="5" t="s">
        <v>13</v>
      </c>
      <c r="D1282" s="15">
        <v>45163196600</v>
      </c>
      <c r="E1282" s="8" t="s">
        <v>27</v>
      </c>
      <c r="H1282" s="9">
        <v>597.96</v>
      </c>
      <c r="I1282" s="5" t="s">
        <v>28</v>
      </c>
      <c r="J1282" s="5" t="s">
        <v>30</v>
      </c>
    </row>
    <row r="1283" spans="1:10">
      <c r="A1283" s="5" t="s">
        <v>458</v>
      </c>
      <c r="B1283" s="6">
        <v>44959.636295462966</v>
      </c>
      <c r="C1283" s="5" t="s">
        <v>13</v>
      </c>
      <c r="D1283" s="15">
        <v>45133109147</v>
      </c>
      <c r="E1283" s="8" t="s">
        <v>27</v>
      </c>
      <c r="H1283" s="9">
        <v>101</v>
      </c>
      <c r="I1283" s="5" t="s">
        <v>28</v>
      </c>
      <c r="J1283" s="5" t="s">
        <v>30</v>
      </c>
    </row>
    <row r="1284" spans="1:10">
      <c r="A1284" s="5" t="s">
        <v>458</v>
      </c>
      <c r="B1284" s="6">
        <v>44959.636295462966</v>
      </c>
      <c r="C1284" s="5" t="s">
        <v>13</v>
      </c>
      <c r="D1284" s="15">
        <v>45113257238</v>
      </c>
      <c r="E1284" s="8" t="s">
        <v>27</v>
      </c>
      <c r="H1284" s="9">
        <v>67</v>
      </c>
      <c r="I1284" s="5" t="s">
        <v>28</v>
      </c>
      <c r="J1284" s="5" t="s">
        <v>30</v>
      </c>
    </row>
    <row r="1285" spans="1:10">
      <c r="A1285" s="5" t="s">
        <v>458</v>
      </c>
      <c r="B1285" s="6">
        <v>44959.636295462966</v>
      </c>
      <c r="C1285" s="5" t="s">
        <v>13</v>
      </c>
      <c r="D1285" s="15">
        <v>45163199364</v>
      </c>
      <c r="E1285" s="8" t="s">
        <v>27</v>
      </c>
      <c r="H1285" s="9">
        <v>1511.6</v>
      </c>
      <c r="I1285" s="5" t="s">
        <v>28</v>
      </c>
      <c r="J1285" s="5" t="s">
        <v>30</v>
      </c>
    </row>
    <row r="1286" spans="1:10">
      <c r="A1286" s="5" t="s">
        <v>458</v>
      </c>
      <c r="B1286" s="6">
        <v>44959.636295462966</v>
      </c>
      <c r="C1286" s="5" t="s">
        <v>13</v>
      </c>
      <c r="D1286" s="7">
        <v>238178</v>
      </c>
      <c r="E1286" s="8" t="s">
        <v>27</v>
      </c>
      <c r="H1286" s="9">
        <v>40570.5</v>
      </c>
      <c r="I1286" s="5" t="s">
        <v>28</v>
      </c>
      <c r="J1286" s="5" t="s">
        <v>32</v>
      </c>
    </row>
    <row r="1287" spans="1:10">
      <c r="A1287" s="5" t="s">
        <v>458</v>
      </c>
      <c r="B1287" s="6">
        <v>44959.636295462966</v>
      </c>
      <c r="C1287" s="5" t="s">
        <v>13</v>
      </c>
      <c r="D1287" s="7">
        <v>238180</v>
      </c>
      <c r="E1287" s="8" t="s">
        <v>27</v>
      </c>
      <c r="H1287" s="9">
        <v>6882.55</v>
      </c>
      <c r="I1287" s="5" t="s">
        <v>28</v>
      </c>
      <c r="J1287" s="5" t="s">
        <v>32</v>
      </c>
    </row>
    <row r="1288" spans="1:10">
      <c r="A1288" s="5" t="s">
        <v>458</v>
      </c>
      <c r="B1288" s="6">
        <v>44959.636295462966</v>
      </c>
      <c r="C1288" s="5" t="s">
        <v>13</v>
      </c>
      <c r="D1288" s="7">
        <v>238174</v>
      </c>
      <c r="E1288" s="8" t="s">
        <v>27</v>
      </c>
      <c r="H1288" s="9">
        <v>1264.3399999999999</v>
      </c>
      <c r="I1288" s="5" t="s">
        <v>28</v>
      </c>
      <c r="J1288" s="5" t="s">
        <v>32</v>
      </c>
    </row>
    <row r="1289" spans="1:10">
      <c r="A1289" s="5" t="s">
        <v>458</v>
      </c>
      <c r="B1289" s="6">
        <v>44959.636295462966</v>
      </c>
      <c r="C1289" s="5" t="s">
        <v>13</v>
      </c>
      <c r="D1289" s="7">
        <v>138792</v>
      </c>
      <c r="E1289" s="8" t="s">
        <v>27</v>
      </c>
      <c r="H1289" s="9">
        <v>12804.91</v>
      </c>
      <c r="I1289" s="5" t="s">
        <v>28</v>
      </c>
      <c r="J1289" s="5" t="s">
        <v>29</v>
      </c>
    </row>
    <row r="1290" spans="1:10">
      <c r="A1290" s="5" t="s">
        <v>458</v>
      </c>
      <c r="B1290" s="6">
        <v>44959.636295462966</v>
      </c>
      <c r="C1290" s="5" t="s">
        <v>13</v>
      </c>
      <c r="D1290" s="7">
        <v>138793</v>
      </c>
      <c r="E1290" s="8" t="s">
        <v>27</v>
      </c>
      <c r="H1290" s="9">
        <v>23715.4</v>
      </c>
      <c r="I1290" s="5" t="s">
        <v>28</v>
      </c>
      <c r="J1290" s="5" t="s">
        <v>29</v>
      </c>
    </row>
    <row r="1291" spans="1:10">
      <c r="A1291" s="5" t="s">
        <v>458</v>
      </c>
      <c r="B1291" s="6">
        <v>44959.636295462966</v>
      </c>
      <c r="C1291" s="5" t="s">
        <v>13</v>
      </c>
      <c r="D1291" s="7"/>
      <c r="E1291" s="8"/>
      <c r="F1291" s="9">
        <v>17469.7</v>
      </c>
      <c r="I1291" s="10" t="s">
        <v>9</v>
      </c>
      <c r="J1291" s="8" t="s">
        <v>14</v>
      </c>
    </row>
    <row r="1292" spans="1:10">
      <c r="A1292" s="5" t="s">
        <v>458</v>
      </c>
      <c r="B1292" s="6">
        <v>44959.636295462966</v>
      </c>
      <c r="C1292" s="5" t="s">
        <v>13</v>
      </c>
      <c r="D1292" s="7"/>
      <c r="E1292" s="8"/>
      <c r="F1292" s="9">
        <v>5509.6</v>
      </c>
      <c r="I1292" s="10" t="s">
        <v>9</v>
      </c>
      <c r="J1292" s="5" t="s">
        <v>175</v>
      </c>
    </row>
    <row r="1293" spans="1:10">
      <c r="A1293" s="5" t="s">
        <v>458</v>
      </c>
      <c r="B1293" s="6">
        <v>44959.636295462966</v>
      </c>
      <c r="C1293" s="5" t="s">
        <v>13</v>
      </c>
      <c r="D1293" s="7"/>
      <c r="E1293" s="8"/>
      <c r="F1293" s="9">
        <v>3946.1</v>
      </c>
      <c r="I1293" s="10" t="s">
        <v>9</v>
      </c>
      <c r="J1293" s="5" t="s">
        <v>15</v>
      </c>
    </row>
    <row r="1294" spans="1:10">
      <c r="A1294" s="5" t="s">
        <v>458</v>
      </c>
      <c r="B1294" s="6">
        <v>44959.636295462966</v>
      </c>
      <c r="C1294" s="5" t="s">
        <v>13</v>
      </c>
      <c r="D1294" s="7"/>
      <c r="E1294" s="8"/>
      <c r="F1294" s="9">
        <v>13368.5</v>
      </c>
      <c r="I1294" s="10" t="s">
        <v>9</v>
      </c>
      <c r="J1294" s="8" t="s">
        <v>176</v>
      </c>
    </row>
    <row r="1295" spans="1:10">
      <c r="A1295" s="5" t="s">
        <v>458</v>
      </c>
      <c r="B1295" s="6">
        <v>44959.636295462966</v>
      </c>
      <c r="C1295" s="5" t="s">
        <v>13</v>
      </c>
      <c r="D1295" s="7"/>
      <c r="E1295" s="8"/>
      <c r="F1295" s="9">
        <v>11953.5</v>
      </c>
      <c r="I1295" s="10" t="s">
        <v>9</v>
      </c>
      <c r="J1295" s="5" t="s">
        <v>16</v>
      </c>
    </row>
    <row r="1296" spans="1:10">
      <c r="A1296" s="5" t="s">
        <v>458</v>
      </c>
      <c r="B1296" s="6">
        <v>44959.636295462966</v>
      </c>
      <c r="C1296" s="5" t="s">
        <v>13</v>
      </c>
      <c r="D1296" s="7"/>
      <c r="E1296" s="8"/>
      <c r="F1296" s="9">
        <v>25954</v>
      </c>
      <c r="I1296" s="10" t="s">
        <v>9</v>
      </c>
      <c r="J1296" s="5" t="s">
        <v>17</v>
      </c>
    </row>
    <row r="1297" spans="1:10">
      <c r="A1297" s="5" t="s">
        <v>458</v>
      </c>
      <c r="B1297" s="6">
        <v>44959.636295462966</v>
      </c>
      <c r="C1297" s="5" t="s">
        <v>13</v>
      </c>
      <c r="D1297" s="7"/>
      <c r="E1297" s="8"/>
      <c r="F1297" s="9">
        <v>5976</v>
      </c>
      <c r="I1297" s="10" t="s">
        <v>9</v>
      </c>
      <c r="J1297" s="5" t="s">
        <v>18</v>
      </c>
    </row>
    <row r="1298" spans="1:10">
      <c r="A1298" s="5" t="s">
        <v>458</v>
      </c>
      <c r="B1298" s="6">
        <v>44959.636295462966</v>
      </c>
      <c r="C1298" s="5" t="s">
        <v>13</v>
      </c>
      <c r="D1298" s="7"/>
      <c r="E1298" s="8"/>
      <c r="F1298" s="9">
        <v>16102.6</v>
      </c>
      <c r="I1298" s="10" t="s">
        <v>9</v>
      </c>
      <c r="J1298" s="5" t="s">
        <v>19</v>
      </c>
    </row>
    <row r="1299" spans="1:10">
      <c r="A1299" s="5" t="s">
        <v>458</v>
      </c>
      <c r="B1299" s="6">
        <v>44959.636295462966</v>
      </c>
      <c r="C1299" s="5" t="s">
        <v>13</v>
      </c>
      <c r="D1299" s="7"/>
      <c r="E1299" s="8"/>
      <c r="F1299" s="9">
        <v>26967.9</v>
      </c>
      <c r="I1299" s="10" t="s">
        <v>9</v>
      </c>
      <c r="J1299" s="5" t="s">
        <v>21</v>
      </c>
    </row>
    <row r="1300" spans="1:10">
      <c r="A1300" s="5" t="s">
        <v>458</v>
      </c>
      <c r="B1300" s="6">
        <v>44959.636295462966</v>
      </c>
      <c r="C1300" s="5" t="s">
        <v>13</v>
      </c>
      <c r="D1300" s="7"/>
      <c r="E1300" s="8"/>
      <c r="F1300" s="9">
        <v>9115</v>
      </c>
      <c r="I1300" s="10" t="s">
        <v>9</v>
      </c>
      <c r="J1300" s="8" t="s">
        <v>178</v>
      </c>
    </row>
    <row r="1301" spans="1:10">
      <c r="A1301" s="5" t="s">
        <v>458</v>
      </c>
      <c r="B1301" s="6">
        <v>44959.636295462966</v>
      </c>
      <c r="C1301" s="5" t="s">
        <v>13</v>
      </c>
      <c r="D1301" s="7"/>
      <c r="E1301" s="8"/>
      <c r="F1301" s="9">
        <v>15090</v>
      </c>
      <c r="I1301" s="10" t="s">
        <v>9</v>
      </c>
      <c r="J1301" s="8" t="s">
        <v>179</v>
      </c>
    </row>
    <row r="1302" spans="1:10">
      <c r="A1302" s="5" t="s">
        <v>458</v>
      </c>
      <c r="B1302" s="6">
        <v>44959.636295462966</v>
      </c>
      <c r="C1302" s="5" t="s">
        <v>13</v>
      </c>
      <c r="D1302" s="7"/>
      <c r="E1302" s="8"/>
      <c r="F1302" s="9">
        <v>7693.1</v>
      </c>
      <c r="I1302" s="10" t="s">
        <v>9</v>
      </c>
      <c r="J1302" s="8" t="s">
        <v>180</v>
      </c>
    </row>
    <row r="1303" spans="1:10">
      <c r="A1303" s="5" t="s">
        <v>458</v>
      </c>
      <c r="B1303" s="6">
        <v>44959.636295462966</v>
      </c>
      <c r="C1303" s="5" t="s">
        <v>13</v>
      </c>
      <c r="D1303" s="7"/>
      <c r="E1303" s="8"/>
      <c r="F1303" s="9">
        <v>8902</v>
      </c>
      <c r="I1303" s="10" t="s">
        <v>9</v>
      </c>
      <c r="J1303" s="8" t="s">
        <v>182</v>
      </c>
    </row>
    <row r="1304" spans="1:10">
      <c r="A1304" s="11" t="s">
        <v>22</v>
      </c>
      <c r="B1304" s="3"/>
      <c r="C1304" s="3"/>
      <c r="D1304" s="7"/>
      <c r="E1304" s="8"/>
      <c r="F1304" s="12">
        <f>SUM(F1280:G1303)</f>
        <v>168048</v>
      </c>
      <c r="H1304" s="9"/>
      <c r="I1304" s="10"/>
      <c r="J1304" s="5"/>
    </row>
    <row r="1305" spans="1:10" ht="15.75">
      <c r="A1305" s="13" t="s">
        <v>23</v>
      </c>
      <c r="B1305" s="13" t="s">
        <v>24</v>
      </c>
      <c r="C1305" s="13" t="s">
        <v>25</v>
      </c>
      <c r="D1305" s="14">
        <v>112695419</v>
      </c>
      <c r="E1305" s="8"/>
      <c r="H1305" s="9"/>
      <c r="I1305" s="10"/>
      <c r="J1305" s="5"/>
    </row>
    <row r="1306" spans="1:10">
      <c r="A1306" s="5"/>
      <c r="B1306" s="6"/>
      <c r="C1306" s="5"/>
      <c r="D1306" s="7"/>
      <c r="E1306" s="8"/>
      <c r="H1306" s="9"/>
      <c r="I1306" s="10"/>
      <c r="J1306" s="5"/>
    </row>
    <row r="1307" spans="1:10">
      <c r="A1307" s="5"/>
      <c r="B1307" s="6"/>
      <c r="C1307" s="5"/>
      <c r="D1307" s="7"/>
      <c r="E1307" s="8"/>
      <c r="H1307" s="9"/>
      <c r="I1307" s="10"/>
      <c r="J1307" s="5"/>
    </row>
    <row r="1308" spans="1:10">
      <c r="A1308" s="5" t="s">
        <v>456</v>
      </c>
      <c r="B1308" s="6">
        <v>44959.638862754633</v>
      </c>
      <c r="C1308" s="5" t="s">
        <v>13</v>
      </c>
      <c r="D1308" s="15">
        <v>51217459641</v>
      </c>
      <c r="E1308" s="8" t="s">
        <v>27</v>
      </c>
      <c r="H1308" s="9">
        <v>7914.24</v>
      </c>
      <c r="I1308" s="5" t="s">
        <v>28</v>
      </c>
      <c r="J1308" s="5" t="s">
        <v>29</v>
      </c>
    </row>
    <row r="1309" spans="1:10">
      <c r="A1309" s="5" t="s">
        <v>456</v>
      </c>
      <c r="B1309" s="6">
        <v>44959.638862754633</v>
      </c>
      <c r="C1309" s="5" t="s">
        <v>13</v>
      </c>
      <c r="D1309" s="15">
        <v>45123239104</v>
      </c>
      <c r="E1309" s="8" t="s">
        <v>27</v>
      </c>
      <c r="H1309" s="9">
        <v>15955.8</v>
      </c>
      <c r="I1309" s="5" t="s">
        <v>28</v>
      </c>
      <c r="J1309" s="5" t="s">
        <v>29</v>
      </c>
    </row>
    <row r="1310" spans="1:10">
      <c r="A1310" s="5" t="s">
        <v>456</v>
      </c>
      <c r="B1310" s="6">
        <v>44959.638862754633</v>
      </c>
      <c r="C1310" s="5" t="s">
        <v>13</v>
      </c>
      <c r="D1310" s="15">
        <v>45133111586</v>
      </c>
      <c r="E1310" s="8" t="s">
        <v>27</v>
      </c>
      <c r="H1310" s="9">
        <v>1217.2</v>
      </c>
      <c r="I1310" s="5" t="s">
        <v>28</v>
      </c>
      <c r="J1310" s="5" t="s">
        <v>30</v>
      </c>
    </row>
    <row r="1311" spans="1:10">
      <c r="A1311" s="5" t="s">
        <v>456</v>
      </c>
      <c r="B1311" s="6">
        <v>44959.638862754633</v>
      </c>
      <c r="C1311" s="5" t="s">
        <v>13</v>
      </c>
      <c r="D1311" s="15">
        <v>45153105281</v>
      </c>
      <c r="E1311" s="8" t="s">
        <v>27</v>
      </c>
      <c r="H1311" s="9">
        <v>258.51</v>
      </c>
      <c r="I1311" s="5" t="s">
        <v>28</v>
      </c>
      <c r="J1311" s="5" t="s">
        <v>30</v>
      </c>
    </row>
    <row r="1312" spans="1:10">
      <c r="A1312" s="5" t="s">
        <v>456</v>
      </c>
      <c r="B1312" s="6">
        <v>44959.638862754633</v>
      </c>
      <c r="C1312" s="5" t="s">
        <v>13</v>
      </c>
      <c r="D1312" s="15">
        <v>51717277560</v>
      </c>
      <c r="E1312" s="8" t="s">
        <v>27</v>
      </c>
      <c r="H1312" s="9">
        <v>2568.7800000000002</v>
      </c>
      <c r="I1312" s="5" t="s">
        <v>28</v>
      </c>
      <c r="J1312" s="5" t="s">
        <v>30</v>
      </c>
    </row>
    <row r="1313" spans="1:10">
      <c r="A1313" s="5" t="s">
        <v>456</v>
      </c>
      <c r="B1313" s="6">
        <v>44959.638862754633</v>
      </c>
      <c r="C1313" s="5" t="s">
        <v>13</v>
      </c>
      <c r="D1313" s="15">
        <v>45163194665</v>
      </c>
      <c r="E1313" s="8" t="s">
        <v>27</v>
      </c>
      <c r="H1313" s="9">
        <v>192.33</v>
      </c>
      <c r="I1313" s="5" t="s">
        <v>28</v>
      </c>
      <c r="J1313" s="5" t="s">
        <v>30</v>
      </c>
    </row>
    <row r="1314" spans="1:10">
      <c r="A1314" s="5" t="s">
        <v>456</v>
      </c>
      <c r="B1314" s="6">
        <v>44959.638862754633</v>
      </c>
      <c r="C1314" s="5" t="s">
        <v>13</v>
      </c>
      <c r="D1314" s="7">
        <v>238282</v>
      </c>
      <c r="E1314" s="8" t="s">
        <v>27</v>
      </c>
      <c r="H1314" s="9">
        <v>17205.3</v>
      </c>
      <c r="I1314" s="5" t="s">
        <v>28</v>
      </c>
      <c r="J1314" s="5" t="s">
        <v>29</v>
      </c>
    </row>
    <row r="1315" spans="1:10">
      <c r="A1315" s="5" t="s">
        <v>456</v>
      </c>
      <c r="B1315" s="6">
        <v>44959.638862754633</v>
      </c>
      <c r="C1315" s="5" t="s">
        <v>13</v>
      </c>
      <c r="D1315" s="7">
        <v>201674</v>
      </c>
      <c r="E1315" s="8" t="s">
        <v>27</v>
      </c>
      <c r="H1315" s="9">
        <v>18308.8</v>
      </c>
      <c r="I1315" s="5" t="s">
        <v>28</v>
      </c>
      <c r="J1315" s="5" t="s">
        <v>32</v>
      </c>
    </row>
    <row r="1316" spans="1:10">
      <c r="A1316" s="5" t="s">
        <v>457</v>
      </c>
      <c r="B1316" s="6">
        <v>44959.638862754633</v>
      </c>
      <c r="C1316" s="5" t="s">
        <v>13</v>
      </c>
      <c r="D1316" s="7"/>
      <c r="E1316" s="8"/>
      <c r="F1316" s="9">
        <v>16588.8</v>
      </c>
      <c r="I1316" s="10" t="s">
        <v>9</v>
      </c>
      <c r="J1316" s="5" t="s">
        <v>20</v>
      </c>
    </row>
    <row r="1317" spans="1:10">
      <c r="A1317" s="5" t="s">
        <v>456</v>
      </c>
      <c r="B1317" s="6">
        <v>44959.638862754633</v>
      </c>
      <c r="C1317" s="5" t="s">
        <v>13</v>
      </c>
      <c r="D1317" s="7"/>
      <c r="E1317" s="8"/>
      <c r="F1317" s="9">
        <v>8835.4</v>
      </c>
      <c r="I1317" s="10" t="s">
        <v>9</v>
      </c>
      <c r="J1317" s="5" t="s">
        <v>175</v>
      </c>
    </row>
    <row r="1318" spans="1:10">
      <c r="A1318" s="5" t="s">
        <v>456</v>
      </c>
      <c r="B1318" s="6">
        <v>44959.638862754633</v>
      </c>
      <c r="C1318" s="5" t="s">
        <v>13</v>
      </c>
      <c r="D1318" s="7"/>
      <c r="E1318" s="8"/>
      <c r="F1318" s="9">
        <v>3721</v>
      </c>
      <c r="I1318" s="10" t="s">
        <v>9</v>
      </c>
      <c r="J1318" s="5" t="s">
        <v>15</v>
      </c>
    </row>
    <row r="1319" spans="1:10">
      <c r="A1319" s="5" t="s">
        <v>456</v>
      </c>
      <c r="B1319" s="6">
        <v>44959.638862754633</v>
      </c>
      <c r="C1319" s="5" t="s">
        <v>13</v>
      </c>
      <c r="D1319" s="7"/>
      <c r="E1319" s="8"/>
      <c r="F1319" s="9">
        <v>36732.300000000003</v>
      </c>
      <c r="I1319" s="10" t="s">
        <v>9</v>
      </c>
      <c r="J1319" s="5" t="s">
        <v>16</v>
      </c>
    </row>
    <row r="1320" spans="1:10">
      <c r="A1320" s="5" t="s">
        <v>456</v>
      </c>
      <c r="B1320" s="6">
        <v>44959.638862754633</v>
      </c>
      <c r="C1320" s="5" t="s">
        <v>13</v>
      </c>
      <c r="D1320" s="7"/>
      <c r="E1320" s="8"/>
      <c r="F1320" s="9">
        <v>14926</v>
      </c>
      <c r="I1320" s="10" t="s">
        <v>9</v>
      </c>
      <c r="J1320" s="5" t="s">
        <v>17</v>
      </c>
    </row>
    <row r="1321" spans="1:10">
      <c r="A1321" s="5" t="s">
        <v>456</v>
      </c>
      <c r="B1321" s="6">
        <v>44959.638862754633</v>
      </c>
      <c r="C1321" s="5" t="s">
        <v>13</v>
      </c>
      <c r="D1321" s="7"/>
      <c r="E1321" s="8"/>
      <c r="F1321" s="9">
        <v>11852.5</v>
      </c>
      <c r="I1321" s="10" t="s">
        <v>9</v>
      </c>
      <c r="J1321" s="5" t="s">
        <v>18</v>
      </c>
    </row>
    <row r="1322" spans="1:10">
      <c r="A1322" s="5" t="s">
        <v>456</v>
      </c>
      <c r="B1322" s="6">
        <v>44959.638862754633</v>
      </c>
      <c r="C1322" s="5" t="s">
        <v>13</v>
      </c>
      <c r="D1322" s="7"/>
      <c r="E1322" s="8"/>
      <c r="F1322" s="9">
        <v>14941.5</v>
      </c>
      <c r="I1322" s="10" t="s">
        <v>9</v>
      </c>
      <c r="J1322" s="5" t="s">
        <v>19</v>
      </c>
    </row>
    <row r="1323" spans="1:10">
      <c r="A1323" s="5" t="s">
        <v>456</v>
      </c>
      <c r="B1323" s="6">
        <v>44959.638862754633</v>
      </c>
      <c r="C1323" s="5" t="s">
        <v>13</v>
      </c>
      <c r="D1323" s="7"/>
      <c r="E1323" s="8"/>
      <c r="F1323" s="9">
        <v>10857.7</v>
      </c>
      <c r="I1323" s="10" t="s">
        <v>9</v>
      </c>
      <c r="J1323" s="8" t="s">
        <v>178</v>
      </c>
    </row>
    <row r="1324" spans="1:10">
      <c r="A1324" s="5" t="s">
        <v>456</v>
      </c>
      <c r="B1324" s="6">
        <v>44959.638862754633</v>
      </c>
      <c r="C1324" s="5" t="s">
        <v>13</v>
      </c>
      <c r="D1324" s="7"/>
      <c r="E1324" s="8"/>
      <c r="F1324" s="9">
        <v>11100.5</v>
      </c>
      <c r="I1324" s="10" t="s">
        <v>9</v>
      </c>
      <c r="J1324" s="8" t="s">
        <v>179</v>
      </c>
    </row>
    <row r="1325" spans="1:10">
      <c r="A1325" s="5" t="s">
        <v>456</v>
      </c>
      <c r="B1325" s="6">
        <v>44959.638862754633</v>
      </c>
      <c r="C1325" s="5" t="s">
        <v>13</v>
      </c>
      <c r="D1325" s="7"/>
      <c r="E1325" s="8"/>
      <c r="F1325" s="9">
        <v>10306.1</v>
      </c>
      <c r="I1325" s="10" t="s">
        <v>9</v>
      </c>
      <c r="J1325" s="8" t="s">
        <v>180</v>
      </c>
    </row>
    <row r="1326" spans="1:10">
      <c r="A1326" s="5" t="s">
        <v>456</v>
      </c>
      <c r="B1326" s="6">
        <v>44959.638862754633</v>
      </c>
      <c r="C1326" s="5" t="s">
        <v>13</v>
      </c>
      <c r="D1326" s="7"/>
      <c r="E1326" s="8"/>
      <c r="F1326" s="9">
        <v>10848.1</v>
      </c>
      <c r="I1326" s="10" t="s">
        <v>9</v>
      </c>
      <c r="J1326" s="8" t="s">
        <v>181</v>
      </c>
    </row>
    <row r="1327" spans="1:10">
      <c r="A1327" s="11" t="s">
        <v>22</v>
      </c>
      <c r="B1327" s="3"/>
      <c r="C1327" s="3"/>
      <c r="D1327" s="7"/>
      <c r="E1327" s="8"/>
      <c r="F1327" s="12">
        <f>SUM(F1308:G1326)</f>
        <v>150709.9</v>
      </c>
      <c r="H1327" s="9"/>
      <c r="I1327" s="10"/>
      <c r="J1327" s="5"/>
    </row>
    <row r="1328" spans="1:10" ht="15.75">
      <c r="A1328" s="13" t="s">
        <v>23</v>
      </c>
      <c r="B1328" s="13" t="s">
        <v>24</v>
      </c>
      <c r="C1328" s="13" t="s">
        <v>25</v>
      </c>
      <c r="D1328" s="14">
        <v>112695420</v>
      </c>
      <c r="E1328" s="8"/>
      <c r="H1328" s="9"/>
      <c r="I1328" s="10"/>
      <c r="J1328" s="5"/>
    </row>
    <row r="1329" spans="1:10">
      <c r="A1329" s="5"/>
      <c r="B1329" s="6"/>
      <c r="C1329" s="5"/>
      <c r="D1329" s="7"/>
      <c r="E1329" s="8"/>
      <c r="H1329" s="9"/>
      <c r="I1329" s="10"/>
      <c r="J1329" s="5"/>
    </row>
    <row r="1330" spans="1:10">
      <c r="A1330" s="34" t="s">
        <v>501</v>
      </c>
      <c r="B1330" s="39"/>
      <c r="C1330" s="34"/>
      <c r="D1330" s="7"/>
      <c r="E1330" s="8"/>
      <c r="H1330" s="9"/>
      <c r="I1330" s="10"/>
      <c r="J1330" s="5"/>
    </row>
    <row r="1331" spans="1:10">
      <c r="A1331" s="5"/>
      <c r="B1331" s="6"/>
      <c r="C1331" s="5"/>
      <c r="D1331" s="7"/>
      <c r="E1331" s="8"/>
      <c r="H1331" s="9"/>
      <c r="I1331" s="10"/>
      <c r="J1331" s="5"/>
    </row>
    <row r="1332" spans="1:10">
      <c r="A1332" s="5" t="s">
        <v>455</v>
      </c>
      <c r="B1332" s="6">
        <v>44959.683699456022</v>
      </c>
      <c r="C1332" s="5" t="s">
        <v>13</v>
      </c>
      <c r="D1332" s="7"/>
      <c r="E1332" s="8"/>
      <c r="F1332" s="9">
        <v>8683.6</v>
      </c>
      <c r="I1332" s="10" t="s">
        <v>9</v>
      </c>
      <c r="J1332" s="8" t="s">
        <v>14</v>
      </c>
    </row>
    <row r="1333" spans="1:10">
      <c r="A1333" s="5" t="s">
        <v>455</v>
      </c>
      <c r="B1333" s="6">
        <v>44959.683699456022</v>
      </c>
      <c r="C1333" s="5" t="s">
        <v>13</v>
      </c>
      <c r="D1333" s="7"/>
      <c r="E1333" s="8"/>
      <c r="F1333" s="9">
        <v>16380.3</v>
      </c>
      <c r="I1333" s="10" t="s">
        <v>9</v>
      </c>
      <c r="J1333" s="5" t="s">
        <v>16</v>
      </c>
    </row>
    <row r="1334" spans="1:10">
      <c r="A1334" s="5" t="s">
        <v>455</v>
      </c>
      <c r="B1334" s="6">
        <v>44959.683699456022</v>
      </c>
      <c r="C1334" s="5" t="s">
        <v>13</v>
      </c>
      <c r="D1334" s="7"/>
      <c r="E1334" s="8"/>
      <c r="F1334" s="9">
        <v>11224.7</v>
      </c>
      <c r="I1334" s="10" t="s">
        <v>9</v>
      </c>
      <c r="J1334" s="5" t="s">
        <v>17</v>
      </c>
    </row>
    <row r="1335" spans="1:10">
      <c r="A1335" s="5" t="s">
        <v>455</v>
      </c>
      <c r="B1335" s="6">
        <v>44959.683699456022</v>
      </c>
      <c r="C1335" s="5" t="s">
        <v>13</v>
      </c>
      <c r="D1335" s="7"/>
      <c r="E1335" s="8"/>
      <c r="F1335" s="9">
        <v>12837.8</v>
      </c>
      <c r="I1335" s="10" t="s">
        <v>9</v>
      </c>
      <c r="J1335" s="5" t="s">
        <v>19</v>
      </c>
    </row>
    <row r="1336" spans="1:10">
      <c r="A1336" s="5" t="s">
        <v>455</v>
      </c>
      <c r="B1336" s="6">
        <v>44959.683699456022</v>
      </c>
      <c r="C1336" s="5" t="s">
        <v>13</v>
      </c>
      <c r="D1336" s="7"/>
      <c r="E1336" s="8"/>
      <c r="F1336" s="9">
        <v>11009.6</v>
      </c>
      <c r="I1336" s="10" t="s">
        <v>9</v>
      </c>
      <c r="J1336" s="5" t="s">
        <v>20</v>
      </c>
    </row>
    <row r="1337" spans="1:10">
      <c r="A1337" s="5" t="s">
        <v>455</v>
      </c>
      <c r="B1337" s="6">
        <v>44959.683699456022</v>
      </c>
      <c r="C1337" s="5" t="s">
        <v>13</v>
      </c>
      <c r="D1337" s="7"/>
      <c r="E1337" s="8"/>
      <c r="F1337" s="9">
        <v>8850.6</v>
      </c>
      <c r="I1337" s="10" t="s">
        <v>9</v>
      </c>
      <c r="J1337" s="5" t="s">
        <v>21</v>
      </c>
    </row>
    <row r="1338" spans="1:10">
      <c r="A1338" s="5" t="s">
        <v>455</v>
      </c>
      <c r="B1338" s="6">
        <v>44959.683699456022</v>
      </c>
      <c r="C1338" s="5" t="s">
        <v>13</v>
      </c>
      <c r="D1338" s="7"/>
      <c r="E1338" s="8"/>
      <c r="F1338" s="9">
        <v>4874.7</v>
      </c>
      <c r="I1338" s="10" t="s">
        <v>9</v>
      </c>
      <c r="J1338" s="8" t="s">
        <v>178</v>
      </c>
    </row>
    <row r="1339" spans="1:10">
      <c r="A1339" s="11" t="s">
        <v>22</v>
      </c>
      <c r="B1339" s="3"/>
      <c r="C1339" s="3"/>
      <c r="D1339" s="7"/>
      <c r="E1339" s="8"/>
      <c r="F1339" s="12">
        <f>SUM(F1332:G1338)</f>
        <v>73861.3</v>
      </c>
      <c r="H1339" s="9"/>
      <c r="I1339" s="10"/>
      <c r="J1339" s="5"/>
    </row>
    <row r="1340" spans="1:10" ht="15.75">
      <c r="A1340" s="13" t="s">
        <v>23</v>
      </c>
      <c r="B1340" s="13" t="s">
        <v>24</v>
      </c>
      <c r="C1340" s="13" t="s">
        <v>25</v>
      </c>
      <c r="D1340" s="14">
        <v>112695421</v>
      </c>
      <c r="E1340" s="8"/>
      <c r="H1340" s="9"/>
      <c r="I1340" s="10"/>
      <c r="J1340" s="5"/>
    </row>
    <row r="1341" spans="1:10">
      <c r="A1341" s="5"/>
      <c r="B1341" s="6"/>
      <c r="C1341" s="5"/>
      <c r="D1341" s="7"/>
      <c r="E1341" s="8"/>
      <c r="H1341" s="9"/>
      <c r="I1341" s="10"/>
      <c r="J1341" s="5"/>
    </row>
    <row r="1342" spans="1:10">
      <c r="A1342" s="59" t="s">
        <v>570</v>
      </c>
      <c r="B1342" s="60"/>
      <c r="C1342" s="60"/>
      <c r="D1342" s="61"/>
    </row>
    <row r="1343" spans="1:10">
      <c r="A1343" s="5"/>
      <c r="B1343" s="6"/>
      <c r="C1343" s="5"/>
      <c r="D1343" s="7"/>
      <c r="E1343" s="8"/>
      <c r="H1343" s="9"/>
      <c r="I1343" s="10"/>
      <c r="J1343" s="5"/>
    </row>
    <row r="1344" spans="1:10">
      <c r="A1344" s="5" t="s">
        <v>454</v>
      </c>
      <c r="B1344" s="6">
        <v>44959.788308530093</v>
      </c>
      <c r="C1344" s="5" t="s">
        <v>13</v>
      </c>
      <c r="D1344" s="15">
        <v>45113293955</v>
      </c>
      <c r="E1344" s="8" t="s">
        <v>27</v>
      </c>
      <c r="H1344" s="9">
        <v>763.4</v>
      </c>
      <c r="I1344" s="5" t="s">
        <v>28</v>
      </c>
      <c r="J1344" s="5" t="s">
        <v>32</v>
      </c>
    </row>
    <row r="1345" spans="1:10">
      <c r="A1345" s="5" t="s">
        <v>454</v>
      </c>
      <c r="B1345" s="6">
        <v>44959.788308530093</v>
      </c>
      <c r="C1345" s="5" t="s">
        <v>13</v>
      </c>
      <c r="D1345" s="7">
        <v>140693</v>
      </c>
      <c r="E1345" s="8" t="s">
        <v>27</v>
      </c>
      <c r="H1345" s="9">
        <v>40968.160000000003</v>
      </c>
      <c r="I1345" s="5" t="s">
        <v>28</v>
      </c>
      <c r="J1345" s="8" t="s">
        <v>422</v>
      </c>
    </row>
    <row r="1346" spans="1:10">
      <c r="A1346" s="5" t="s">
        <v>454</v>
      </c>
      <c r="B1346" s="6">
        <v>44959.788308530093</v>
      </c>
      <c r="C1346" s="5" t="s">
        <v>13</v>
      </c>
      <c r="D1346" s="7">
        <v>472312</v>
      </c>
      <c r="E1346" s="8" t="s">
        <v>27</v>
      </c>
      <c r="H1346" s="9">
        <v>15095.9</v>
      </c>
      <c r="I1346" s="5" t="s">
        <v>28</v>
      </c>
      <c r="J1346" s="5" t="s">
        <v>32</v>
      </c>
    </row>
    <row r="1347" spans="1:10">
      <c r="A1347" s="5" t="s">
        <v>454</v>
      </c>
      <c r="B1347" s="6">
        <v>44959.788308530093</v>
      </c>
      <c r="C1347" s="5" t="s">
        <v>13</v>
      </c>
      <c r="D1347" s="7">
        <v>472309</v>
      </c>
      <c r="E1347" s="8" t="s">
        <v>27</v>
      </c>
      <c r="H1347" s="9">
        <v>11686.21</v>
      </c>
      <c r="I1347" s="5" t="s">
        <v>28</v>
      </c>
      <c r="J1347" s="5" t="s">
        <v>32</v>
      </c>
    </row>
    <row r="1348" spans="1:10">
      <c r="A1348" s="5" t="s">
        <v>454</v>
      </c>
      <c r="B1348" s="6">
        <v>44959.788308530093</v>
      </c>
      <c r="C1348" s="5" t="s">
        <v>13</v>
      </c>
      <c r="D1348" s="7">
        <v>472308</v>
      </c>
      <c r="E1348" s="8" t="s">
        <v>27</v>
      </c>
      <c r="H1348" s="9">
        <v>1339.48</v>
      </c>
      <c r="I1348" s="5" t="s">
        <v>28</v>
      </c>
      <c r="J1348" s="5" t="s">
        <v>32</v>
      </c>
    </row>
    <row r="1349" spans="1:10">
      <c r="A1349" s="5" t="s">
        <v>454</v>
      </c>
      <c r="B1349" s="6">
        <v>44959.788308530093</v>
      </c>
      <c r="C1349" s="5" t="s">
        <v>13</v>
      </c>
      <c r="D1349" s="7">
        <v>240851</v>
      </c>
      <c r="E1349" s="8" t="s">
        <v>27</v>
      </c>
      <c r="H1349" s="9">
        <v>35606.800000000003</v>
      </c>
      <c r="I1349" s="5" t="s">
        <v>28</v>
      </c>
      <c r="J1349" s="5" t="s">
        <v>29</v>
      </c>
    </row>
    <row r="1350" spans="1:10">
      <c r="A1350" s="5" t="s">
        <v>454</v>
      </c>
      <c r="B1350" s="6">
        <v>44959.788308530093</v>
      </c>
      <c r="C1350" s="5" t="s">
        <v>13</v>
      </c>
      <c r="D1350" s="15">
        <v>45153136804</v>
      </c>
      <c r="E1350" s="8" t="s">
        <v>27</v>
      </c>
      <c r="H1350" s="9">
        <v>8524.09</v>
      </c>
      <c r="I1350" s="5" t="s">
        <v>28</v>
      </c>
      <c r="J1350" s="5" t="s">
        <v>30</v>
      </c>
    </row>
    <row r="1351" spans="1:10">
      <c r="A1351" s="5" t="s">
        <v>454</v>
      </c>
      <c r="B1351" s="6">
        <v>44959.788308530093</v>
      </c>
      <c r="C1351" s="5" t="s">
        <v>13</v>
      </c>
      <c r="D1351" s="15">
        <v>451531368041</v>
      </c>
      <c r="E1351" s="8" t="s">
        <v>27</v>
      </c>
      <c r="H1351" s="9">
        <v>9721.2199999999993</v>
      </c>
      <c r="I1351" s="5" t="s">
        <v>28</v>
      </c>
      <c r="J1351" s="5" t="s">
        <v>30</v>
      </c>
    </row>
    <row r="1352" spans="1:10">
      <c r="A1352" s="5" t="s">
        <v>454</v>
      </c>
      <c r="B1352" s="6">
        <v>44959.788308530093</v>
      </c>
      <c r="C1352" s="5" t="s">
        <v>13</v>
      </c>
      <c r="D1352" s="15">
        <v>451531368042</v>
      </c>
      <c r="E1352" s="8" t="s">
        <v>27</v>
      </c>
      <c r="H1352" s="9">
        <v>28851.25</v>
      </c>
      <c r="I1352" s="5" t="s">
        <v>28</v>
      </c>
      <c r="J1352" s="5" t="s">
        <v>30</v>
      </c>
    </row>
    <row r="1353" spans="1:10">
      <c r="A1353" s="5" t="s">
        <v>454</v>
      </c>
      <c r="B1353" s="6">
        <v>44959.788308530093</v>
      </c>
      <c r="C1353" s="5" t="s">
        <v>13</v>
      </c>
      <c r="D1353" s="15">
        <v>45143510398</v>
      </c>
      <c r="E1353" s="8" t="s">
        <v>27</v>
      </c>
      <c r="H1353" s="9">
        <v>26318.68</v>
      </c>
      <c r="I1353" s="5" t="s">
        <v>28</v>
      </c>
      <c r="J1353" s="5" t="s">
        <v>30</v>
      </c>
    </row>
    <row r="1354" spans="1:10">
      <c r="A1354" s="5" t="s">
        <v>454</v>
      </c>
      <c r="B1354" s="6">
        <v>44959.788308530093</v>
      </c>
      <c r="C1354" s="5" t="s">
        <v>13</v>
      </c>
      <c r="D1354" s="15">
        <v>451435103981</v>
      </c>
      <c r="E1354" s="8" t="s">
        <v>27</v>
      </c>
      <c r="H1354" s="9">
        <v>107860.4</v>
      </c>
      <c r="I1354" s="5" t="s">
        <v>28</v>
      </c>
      <c r="J1354" s="5" t="s">
        <v>30</v>
      </c>
    </row>
    <row r="1355" spans="1:10">
      <c r="A1355" s="5" t="s">
        <v>454</v>
      </c>
      <c r="B1355" s="6">
        <v>44959.788308530093</v>
      </c>
      <c r="C1355" s="5" t="s">
        <v>13</v>
      </c>
      <c r="D1355" s="15">
        <v>51217554769</v>
      </c>
      <c r="E1355" s="8" t="s">
        <v>27</v>
      </c>
      <c r="H1355" s="9">
        <v>246.9</v>
      </c>
      <c r="I1355" s="5" t="s">
        <v>28</v>
      </c>
      <c r="J1355" s="5" t="s">
        <v>30</v>
      </c>
    </row>
    <row r="1356" spans="1:10">
      <c r="A1356" s="5" t="s">
        <v>454</v>
      </c>
      <c r="B1356" s="6">
        <v>44959.788308530093</v>
      </c>
      <c r="C1356" s="5" t="s">
        <v>13</v>
      </c>
      <c r="D1356" s="15">
        <v>45153139639</v>
      </c>
      <c r="E1356" s="8" t="s">
        <v>27</v>
      </c>
      <c r="H1356" s="9">
        <v>1867.45</v>
      </c>
      <c r="I1356" s="5" t="s">
        <v>28</v>
      </c>
      <c r="J1356" s="5" t="s">
        <v>30</v>
      </c>
    </row>
    <row r="1357" spans="1:10">
      <c r="A1357" s="5" t="s">
        <v>454</v>
      </c>
      <c r="B1357" s="6">
        <v>44959.788308530093</v>
      </c>
      <c r="C1357" s="5" t="s">
        <v>13</v>
      </c>
      <c r="D1357" s="15">
        <v>45123277467</v>
      </c>
      <c r="E1357" s="8" t="s">
        <v>27</v>
      </c>
      <c r="H1357" s="9">
        <v>50.5</v>
      </c>
      <c r="I1357" s="5" t="s">
        <v>28</v>
      </c>
      <c r="J1357" s="5" t="s">
        <v>30</v>
      </c>
    </row>
    <row r="1358" spans="1:10">
      <c r="A1358" s="5" t="s">
        <v>454</v>
      </c>
      <c r="B1358" s="6">
        <v>44959.788308530093</v>
      </c>
      <c r="C1358" s="5" t="s">
        <v>13</v>
      </c>
      <c r="D1358" s="7"/>
      <c r="E1358" s="8"/>
      <c r="F1358" s="9">
        <v>78785</v>
      </c>
      <c r="I1358" s="10" t="s">
        <v>9</v>
      </c>
      <c r="J1358" s="5" t="s">
        <v>33</v>
      </c>
    </row>
    <row r="1359" spans="1:10">
      <c r="A1359" s="5" t="s">
        <v>454</v>
      </c>
      <c r="B1359" s="6">
        <v>44959.788308530093</v>
      </c>
      <c r="C1359" s="5" t="s">
        <v>13</v>
      </c>
      <c r="D1359" s="7"/>
      <c r="E1359" s="8"/>
      <c r="F1359" s="9">
        <v>7977.5</v>
      </c>
      <c r="I1359" s="10" t="s">
        <v>9</v>
      </c>
      <c r="J1359" s="8" t="s">
        <v>181</v>
      </c>
    </row>
    <row r="1360" spans="1:10">
      <c r="A1360" s="11" t="s">
        <v>22</v>
      </c>
      <c r="B1360" s="3"/>
      <c r="C1360" s="3"/>
      <c r="D1360" s="7"/>
      <c r="E1360" s="8"/>
      <c r="F1360" s="12">
        <f>SUM(F1344:G1359)</f>
        <v>86762.5</v>
      </c>
      <c r="H1360" s="9"/>
      <c r="I1360" s="10"/>
      <c r="J1360" s="5"/>
    </row>
    <row r="1361" spans="1:10" ht="15.75">
      <c r="A1361" s="13" t="s">
        <v>23</v>
      </c>
      <c r="B1361" s="13" t="s">
        <v>24</v>
      </c>
      <c r="C1361" s="13" t="s">
        <v>25</v>
      </c>
      <c r="D1361" s="14">
        <v>112722288</v>
      </c>
      <c r="E1361" s="8"/>
      <c r="H1361" s="9"/>
      <c r="I1361" s="10"/>
      <c r="J1361" s="5"/>
    </row>
    <row r="1364" spans="1:10">
      <c r="A1364" s="1" t="s">
        <v>0</v>
      </c>
      <c r="B1364" s="2"/>
      <c r="C1364" s="2"/>
      <c r="D1364" s="2"/>
      <c r="E1364" s="2"/>
      <c r="F1364" s="2"/>
      <c r="G1364" s="2"/>
      <c r="H1364" s="2"/>
      <c r="I1364" s="2"/>
      <c r="J1364" s="2"/>
    </row>
    <row r="1365" spans="1:10">
      <c r="A1365" s="3" t="s">
        <v>509</v>
      </c>
      <c r="B1365" s="2"/>
      <c r="C1365" s="2"/>
      <c r="D1365" s="2"/>
      <c r="E1365" s="2"/>
      <c r="F1365" s="2"/>
      <c r="G1365" s="2"/>
      <c r="H1365" s="2"/>
      <c r="I1365" s="2"/>
      <c r="J1365" s="2"/>
    </row>
    <row r="1366" spans="1:10">
      <c r="A1366" s="69" t="s">
        <v>0</v>
      </c>
      <c r="B1366" s="69" t="s">
        <v>2</v>
      </c>
      <c r="C1366" s="69" t="s">
        <v>3</v>
      </c>
      <c r="D1366" s="69" t="s">
        <v>4</v>
      </c>
      <c r="E1366" s="69" t="s">
        <v>5</v>
      </c>
      <c r="F1366" s="71" t="s">
        <v>6</v>
      </c>
      <c r="G1366" s="72"/>
      <c r="H1366" s="73"/>
      <c r="I1366" s="69" t="s">
        <v>7</v>
      </c>
      <c r="J1366" s="69" t="s">
        <v>8</v>
      </c>
    </row>
    <row r="1367" spans="1:10">
      <c r="A1367" s="70"/>
      <c r="B1367" s="70"/>
      <c r="C1367" s="70"/>
      <c r="D1367" s="70"/>
      <c r="E1367" s="70"/>
      <c r="F1367" s="4" t="s">
        <v>9</v>
      </c>
      <c r="G1367" s="4" t="s">
        <v>10</v>
      </c>
      <c r="H1367" s="4" t="s">
        <v>11</v>
      </c>
      <c r="I1367" s="70"/>
      <c r="J1367" s="70"/>
    </row>
    <row r="1368" spans="1:10">
      <c r="A1368" s="5" t="s">
        <v>508</v>
      </c>
      <c r="B1368" s="6">
        <v>44960.475555868055</v>
      </c>
      <c r="C1368" s="5" t="s">
        <v>13</v>
      </c>
      <c r="D1368" s="7"/>
      <c r="E1368" s="8"/>
      <c r="F1368" s="9">
        <v>1579.3</v>
      </c>
      <c r="I1368" s="10" t="s">
        <v>9</v>
      </c>
      <c r="J1368" s="8" t="s">
        <v>14</v>
      </c>
    </row>
    <row r="1369" spans="1:10">
      <c r="A1369" s="5" t="s">
        <v>508</v>
      </c>
      <c r="B1369" s="6">
        <v>44960.475555868055</v>
      </c>
      <c r="C1369" s="5" t="s">
        <v>13</v>
      </c>
      <c r="D1369" s="7"/>
      <c r="E1369" s="8"/>
      <c r="F1369" s="9">
        <v>5361.7</v>
      </c>
      <c r="I1369" s="10" t="s">
        <v>9</v>
      </c>
      <c r="J1369" s="5" t="s">
        <v>175</v>
      </c>
    </row>
    <row r="1370" spans="1:10">
      <c r="A1370" s="5" t="s">
        <v>508</v>
      </c>
      <c r="B1370" s="6">
        <v>44960.475555868055</v>
      </c>
      <c r="C1370" s="5" t="s">
        <v>13</v>
      </c>
      <c r="D1370" s="7"/>
      <c r="E1370" s="8"/>
      <c r="F1370" s="9">
        <v>2996.3</v>
      </c>
      <c r="I1370" s="10" t="s">
        <v>9</v>
      </c>
      <c r="J1370" s="5" t="s">
        <v>15</v>
      </c>
    </row>
    <row r="1371" spans="1:10">
      <c r="A1371" s="5" t="s">
        <v>508</v>
      </c>
      <c r="B1371" s="6">
        <v>44960.475555868055</v>
      </c>
      <c r="C1371" s="5" t="s">
        <v>13</v>
      </c>
      <c r="D1371" s="7"/>
      <c r="E1371" s="8"/>
      <c r="F1371" s="9">
        <v>1380.6</v>
      </c>
      <c r="I1371" s="10" t="s">
        <v>9</v>
      </c>
      <c r="J1371" s="8" t="s">
        <v>176</v>
      </c>
    </row>
    <row r="1372" spans="1:10">
      <c r="A1372" s="5" t="s">
        <v>508</v>
      </c>
      <c r="B1372" s="6">
        <v>44960.475555868055</v>
      </c>
      <c r="C1372" s="5" t="s">
        <v>13</v>
      </c>
      <c r="D1372" s="7"/>
      <c r="E1372" s="8"/>
      <c r="F1372" s="9">
        <v>8820.1</v>
      </c>
      <c r="I1372" s="10" t="s">
        <v>9</v>
      </c>
      <c r="J1372" s="5" t="s">
        <v>16</v>
      </c>
    </row>
    <row r="1373" spans="1:10">
      <c r="A1373" s="5" t="s">
        <v>508</v>
      </c>
      <c r="B1373" s="6">
        <v>44960.475555868055</v>
      </c>
      <c r="C1373" s="5" t="s">
        <v>13</v>
      </c>
      <c r="D1373" s="7"/>
      <c r="E1373" s="8"/>
      <c r="F1373" s="9">
        <v>8487</v>
      </c>
      <c r="I1373" s="10" t="s">
        <v>9</v>
      </c>
      <c r="J1373" s="5" t="s">
        <v>17</v>
      </c>
    </row>
    <row r="1374" spans="1:10">
      <c r="A1374" s="5" t="s">
        <v>508</v>
      </c>
      <c r="B1374" s="6">
        <v>44960.475555868055</v>
      </c>
      <c r="C1374" s="5" t="s">
        <v>13</v>
      </c>
      <c r="D1374" s="7"/>
      <c r="E1374" s="8"/>
      <c r="F1374" s="9">
        <v>6149.5</v>
      </c>
      <c r="I1374" s="10" t="s">
        <v>9</v>
      </c>
      <c r="J1374" s="5" t="s">
        <v>18</v>
      </c>
    </row>
    <row r="1375" spans="1:10">
      <c r="A1375" s="5" t="s">
        <v>508</v>
      </c>
      <c r="B1375" s="6">
        <v>44960.475555868055</v>
      </c>
      <c r="C1375" s="5" t="s">
        <v>13</v>
      </c>
      <c r="D1375" s="7"/>
      <c r="E1375" s="8"/>
      <c r="F1375" s="9">
        <v>55360.7</v>
      </c>
      <c r="I1375" s="10" t="s">
        <v>9</v>
      </c>
      <c r="J1375" s="5" t="s">
        <v>19</v>
      </c>
    </row>
    <row r="1376" spans="1:10">
      <c r="A1376" s="5" t="s">
        <v>508</v>
      </c>
      <c r="B1376" s="6">
        <v>44960.475555868055</v>
      </c>
      <c r="C1376" s="5" t="s">
        <v>13</v>
      </c>
      <c r="D1376" s="7"/>
      <c r="E1376" s="8"/>
      <c r="F1376" s="9">
        <v>12524.9</v>
      </c>
      <c r="I1376" s="10" t="s">
        <v>9</v>
      </c>
      <c r="J1376" s="5" t="s">
        <v>20</v>
      </c>
    </row>
    <row r="1377" spans="1:10">
      <c r="A1377" s="5" t="s">
        <v>508</v>
      </c>
      <c r="B1377" s="6">
        <v>44960.475555868055</v>
      </c>
      <c r="C1377" s="5" t="s">
        <v>13</v>
      </c>
      <c r="D1377" s="7"/>
      <c r="E1377" s="8"/>
      <c r="F1377" s="9">
        <v>8161.9</v>
      </c>
      <c r="I1377" s="10" t="s">
        <v>9</v>
      </c>
      <c r="J1377" s="5" t="s">
        <v>21</v>
      </c>
    </row>
    <row r="1378" spans="1:10">
      <c r="A1378" s="5" t="s">
        <v>508</v>
      </c>
      <c r="B1378" s="6">
        <v>44960.475555868055</v>
      </c>
      <c r="C1378" s="5" t="s">
        <v>13</v>
      </c>
      <c r="D1378" s="7"/>
      <c r="E1378" s="8"/>
      <c r="F1378" s="9">
        <v>7098.8</v>
      </c>
      <c r="I1378" s="10" t="s">
        <v>9</v>
      </c>
      <c r="J1378" s="8" t="s">
        <v>178</v>
      </c>
    </row>
    <row r="1379" spans="1:10">
      <c r="A1379" s="5" t="s">
        <v>508</v>
      </c>
      <c r="B1379" s="6">
        <v>44960.475555868055</v>
      </c>
      <c r="C1379" s="5" t="s">
        <v>13</v>
      </c>
      <c r="D1379" s="7"/>
      <c r="E1379" s="8"/>
      <c r="F1379" s="9">
        <v>1903.4</v>
      </c>
      <c r="I1379" s="10" t="s">
        <v>9</v>
      </c>
      <c r="J1379" s="8" t="s">
        <v>179</v>
      </c>
    </row>
    <row r="1380" spans="1:10">
      <c r="A1380" s="5" t="s">
        <v>508</v>
      </c>
      <c r="B1380" s="6">
        <v>44960.475555868055</v>
      </c>
      <c r="C1380" s="5" t="s">
        <v>13</v>
      </c>
      <c r="D1380" s="7"/>
      <c r="E1380" s="8"/>
      <c r="F1380" s="9">
        <v>7832</v>
      </c>
      <c r="I1380" s="10" t="s">
        <v>9</v>
      </c>
      <c r="J1380" s="8" t="s">
        <v>180</v>
      </c>
    </row>
    <row r="1381" spans="1:10">
      <c r="A1381" s="5" t="s">
        <v>508</v>
      </c>
      <c r="B1381" s="6">
        <v>44960.475555868055</v>
      </c>
      <c r="C1381" s="5" t="s">
        <v>13</v>
      </c>
      <c r="D1381" s="7"/>
      <c r="E1381" s="8"/>
      <c r="F1381" s="9">
        <v>8850</v>
      </c>
      <c r="I1381" s="10" t="s">
        <v>9</v>
      </c>
      <c r="J1381" s="8" t="s">
        <v>181</v>
      </c>
    </row>
    <row r="1382" spans="1:10">
      <c r="A1382" s="5" t="s">
        <v>508</v>
      </c>
      <c r="B1382" s="6">
        <v>44960.475555868055</v>
      </c>
      <c r="C1382" s="5" t="s">
        <v>13</v>
      </c>
      <c r="D1382" s="7"/>
      <c r="E1382" s="8"/>
      <c r="F1382" s="9">
        <v>3907.5</v>
      </c>
      <c r="I1382" s="10" t="s">
        <v>9</v>
      </c>
      <c r="J1382" s="8" t="s">
        <v>182</v>
      </c>
    </row>
    <row r="1383" spans="1:10">
      <c r="A1383" s="11" t="s">
        <v>22</v>
      </c>
      <c r="B1383" s="3"/>
      <c r="C1383" s="3"/>
      <c r="D1383" s="7"/>
      <c r="E1383" s="8"/>
      <c r="F1383" s="31">
        <f>SUM(F1368:G1382)</f>
        <v>140413.69999999998</v>
      </c>
      <c r="H1383" s="9"/>
      <c r="I1383" s="10"/>
      <c r="J1383" s="5"/>
    </row>
    <row r="1384" spans="1:10" ht="15.75">
      <c r="A1384" s="13" t="s">
        <v>23</v>
      </c>
      <c r="B1384" s="13" t="s">
        <v>24</v>
      </c>
      <c r="C1384" s="13" t="s">
        <v>25</v>
      </c>
      <c r="D1384" s="14">
        <v>112722289</v>
      </c>
      <c r="E1384" s="8"/>
      <c r="H1384" s="9"/>
      <c r="I1384" s="10"/>
      <c r="J1384" s="5"/>
    </row>
    <row r="1385" spans="1:10">
      <c r="A1385" s="5"/>
      <c r="B1385" s="6"/>
      <c r="C1385" s="5"/>
      <c r="D1385" s="7"/>
      <c r="E1385" s="8"/>
      <c r="H1385" s="9"/>
      <c r="I1385" s="10"/>
      <c r="J1385" s="5"/>
    </row>
    <row r="1386" spans="1:10">
      <c r="A1386" s="5"/>
      <c r="B1386" s="6"/>
      <c r="C1386" s="5"/>
      <c r="D1386" s="7"/>
      <c r="E1386" s="8"/>
      <c r="H1386" s="9"/>
      <c r="I1386" s="10"/>
      <c r="J1386" s="5"/>
    </row>
    <row r="1387" spans="1:10">
      <c r="A1387" s="5" t="s">
        <v>507</v>
      </c>
      <c r="B1387" s="6">
        <v>44960.866472094909</v>
      </c>
      <c r="C1387" s="5" t="s">
        <v>13</v>
      </c>
      <c r="D1387" s="7"/>
      <c r="E1387" s="8"/>
      <c r="G1387" s="9">
        <v>85845.19</v>
      </c>
      <c r="I1387" s="10" t="s">
        <v>10</v>
      </c>
      <c r="J1387" s="5" t="s">
        <v>30</v>
      </c>
    </row>
    <row r="1388" spans="1:10">
      <c r="A1388" s="5" t="s">
        <v>507</v>
      </c>
      <c r="B1388" s="6">
        <v>44960.866472094909</v>
      </c>
      <c r="C1388" s="5" t="s">
        <v>13</v>
      </c>
      <c r="D1388" s="15">
        <v>45173203637</v>
      </c>
      <c r="E1388" s="5" t="s">
        <v>74</v>
      </c>
      <c r="H1388" s="9">
        <v>1746.8</v>
      </c>
      <c r="I1388" s="5" t="s">
        <v>28</v>
      </c>
      <c r="J1388" s="5" t="s">
        <v>30</v>
      </c>
    </row>
    <row r="1389" spans="1:10">
      <c r="A1389" s="5" t="s">
        <v>507</v>
      </c>
      <c r="B1389" s="6">
        <v>44960.866472094909</v>
      </c>
      <c r="C1389" s="5" t="s">
        <v>13</v>
      </c>
      <c r="D1389" s="15">
        <v>451732036371</v>
      </c>
      <c r="E1389" s="5" t="s">
        <v>74</v>
      </c>
      <c r="H1389" s="9">
        <v>11459.6</v>
      </c>
      <c r="I1389" s="5" t="s">
        <v>28</v>
      </c>
      <c r="J1389" s="5" t="s">
        <v>30</v>
      </c>
    </row>
    <row r="1390" spans="1:10">
      <c r="A1390" s="5" t="s">
        <v>507</v>
      </c>
      <c r="B1390" s="6">
        <v>44960.866472094909</v>
      </c>
      <c r="C1390" s="5" t="s">
        <v>13</v>
      </c>
      <c r="D1390" s="15">
        <v>45123279824</v>
      </c>
      <c r="E1390" s="8" t="s">
        <v>27</v>
      </c>
      <c r="H1390" s="9">
        <v>5359.66</v>
      </c>
      <c r="I1390" s="5" t="s">
        <v>28</v>
      </c>
      <c r="J1390" s="5" t="s">
        <v>32</v>
      </c>
    </row>
    <row r="1391" spans="1:10">
      <c r="A1391" s="5" t="s">
        <v>507</v>
      </c>
      <c r="B1391" s="6">
        <v>44960.866472094909</v>
      </c>
      <c r="C1391" s="5" t="s">
        <v>13</v>
      </c>
      <c r="D1391" s="15">
        <v>45153139855</v>
      </c>
      <c r="E1391" s="8" t="s">
        <v>27</v>
      </c>
      <c r="H1391" s="9">
        <v>160.69999999999999</v>
      </c>
      <c r="I1391" s="5" t="s">
        <v>28</v>
      </c>
      <c r="J1391" s="5" t="s">
        <v>30</v>
      </c>
    </row>
    <row r="1392" spans="1:10">
      <c r="A1392" s="5" t="s">
        <v>507</v>
      </c>
      <c r="B1392" s="6">
        <v>44960.866472094909</v>
      </c>
      <c r="C1392" s="5" t="s">
        <v>13</v>
      </c>
      <c r="D1392" s="15">
        <v>45113291208</v>
      </c>
      <c r="E1392" s="8" t="s">
        <v>27</v>
      </c>
      <c r="H1392" s="9">
        <v>220.8</v>
      </c>
      <c r="I1392" s="5" t="s">
        <v>28</v>
      </c>
      <c r="J1392" s="5" t="s">
        <v>30</v>
      </c>
    </row>
    <row r="1393" spans="1:10">
      <c r="A1393" s="5" t="s">
        <v>507</v>
      </c>
      <c r="B1393" s="6">
        <v>44960.866472094909</v>
      </c>
      <c r="C1393" s="5" t="s">
        <v>13</v>
      </c>
      <c r="D1393" s="15">
        <v>11790852483</v>
      </c>
      <c r="E1393" s="8" t="s">
        <v>27</v>
      </c>
      <c r="H1393" s="9">
        <v>1545.99</v>
      </c>
      <c r="I1393" s="5" t="s">
        <v>28</v>
      </c>
      <c r="J1393" s="5" t="s">
        <v>32</v>
      </c>
    </row>
    <row r="1394" spans="1:10">
      <c r="A1394" s="5" t="s">
        <v>507</v>
      </c>
      <c r="B1394" s="6">
        <v>44960.866472094909</v>
      </c>
      <c r="C1394" s="5" t="s">
        <v>13</v>
      </c>
      <c r="D1394" s="15">
        <v>19120634901</v>
      </c>
      <c r="E1394" s="8" t="s">
        <v>27</v>
      </c>
      <c r="H1394" s="9">
        <v>743.2</v>
      </c>
      <c r="I1394" s="5" t="s">
        <v>28</v>
      </c>
      <c r="J1394" s="5" t="s">
        <v>30</v>
      </c>
    </row>
    <row r="1395" spans="1:10">
      <c r="A1395" s="5" t="s">
        <v>507</v>
      </c>
      <c r="B1395" s="6">
        <v>44960.866472094909</v>
      </c>
      <c r="C1395" s="5" t="s">
        <v>13</v>
      </c>
      <c r="D1395" s="15">
        <v>45113294780</v>
      </c>
      <c r="E1395" s="8" t="s">
        <v>27</v>
      </c>
      <c r="H1395" s="9">
        <v>201</v>
      </c>
      <c r="I1395" s="5" t="s">
        <v>28</v>
      </c>
      <c r="J1395" s="5" t="s">
        <v>30</v>
      </c>
    </row>
    <row r="1396" spans="1:10">
      <c r="A1396" s="5" t="s">
        <v>507</v>
      </c>
      <c r="B1396" s="6">
        <v>44960.866472094909</v>
      </c>
      <c r="C1396" s="5" t="s">
        <v>13</v>
      </c>
      <c r="D1396" s="15">
        <v>45173207198</v>
      </c>
      <c r="E1396" s="8" t="s">
        <v>27</v>
      </c>
      <c r="H1396" s="9">
        <v>210</v>
      </c>
      <c r="I1396" s="5" t="s">
        <v>28</v>
      </c>
      <c r="J1396" s="5" t="s">
        <v>30</v>
      </c>
    </row>
    <row r="1397" spans="1:10">
      <c r="A1397" s="5" t="s">
        <v>507</v>
      </c>
      <c r="B1397" s="6">
        <v>44960.866472094909</v>
      </c>
      <c r="C1397" s="5" t="s">
        <v>13</v>
      </c>
      <c r="D1397" s="15">
        <v>51717370031</v>
      </c>
      <c r="E1397" s="8" t="s">
        <v>27</v>
      </c>
      <c r="H1397" s="9">
        <v>1645.15</v>
      </c>
      <c r="I1397" s="5" t="s">
        <v>28</v>
      </c>
      <c r="J1397" s="5" t="s">
        <v>30</v>
      </c>
    </row>
    <row r="1398" spans="1:10">
      <c r="A1398" s="5" t="s">
        <v>507</v>
      </c>
      <c r="B1398" s="6">
        <v>44960.866472094909</v>
      </c>
      <c r="C1398" s="5" t="s">
        <v>13</v>
      </c>
      <c r="D1398" s="15">
        <v>45123277852</v>
      </c>
      <c r="E1398" s="8" t="s">
        <v>27</v>
      </c>
      <c r="H1398" s="9">
        <v>816</v>
      </c>
      <c r="I1398" s="5" t="s">
        <v>28</v>
      </c>
      <c r="J1398" s="5" t="s">
        <v>30</v>
      </c>
    </row>
    <row r="1399" spans="1:10">
      <c r="A1399" s="5" t="s">
        <v>507</v>
      </c>
      <c r="B1399" s="6">
        <v>44960.866472094909</v>
      </c>
      <c r="C1399" s="5" t="s">
        <v>13</v>
      </c>
      <c r="D1399" s="15">
        <v>45173206707</v>
      </c>
      <c r="E1399" s="8" t="s">
        <v>27</v>
      </c>
      <c r="H1399" s="9">
        <v>545</v>
      </c>
      <c r="I1399" s="5" t="s">
        <v>28</v>
      </c>
      <c r="J1399" s="5" t="s">
        <v>30</v>
      </c>
    </row>
    <row r="1400" spans="1:10">
      <c r="A1400" s="5" t="s">
        <v>507</v>
      </c>
      <c r="B1400" s="6">
        <v>44960.866472094909</v>
      </c>
      <c r="C1400" s="5" t="s">
        <v>13</v>
      </c>
      <c r="D1400" s="7">
        <v>443485</v>
      </c>
      <c r="E1400" s="8" t="s">
        <v>27</v>
      </c>
      <c r="H1400" s="9">
        <v>5790.1</v>
      </c>
      <c r="I1400" s="5" t="s">
        <v>28</v>
      </c>
      <c r="J1400" s="5" t="s">
        <v>32</v>
      </c>
    </row>
    <row r="1401" spans="1:10">
      <c r="A1401" s="5" t="s">
        <v>507</v>
      </c>
      <c r="B1401" s="6">
        <v>44960.866472094909</v>
      </c>
      <c r="C1401" s="5" t="s">
        <v>13</v>
      </c>
      <c r="D1401" s="7">
        <v>443483</v>
      </c>
      <c r="E1401" s="8" t="s">
        <v>27</v>
      </c>
      <c r="H1401" s="9">
        <v>885.6</v>
      </c>
      <c r="I1401" s="5" t="s">
        <v>28</v>
      </c>
      <c r="J1401" s="5" t="s">
        <v>32</v>
      </c>
    </row>
    <row r="1402" spans="1:10">
      <c r="A1402" s="5" t="s">
        <v>507</v>
      </c>
      <c r="B1402" s="6">
        <v>44960.866472094909</v>
      </c>
      <c r="C1402" s="5" t="s">
        <v>13</v>
      </c>
      <c r="D1402" s="7">
        <v>443482</v>
      </c>
      <c r="E1402" s="8" t="s">
        <v>27</v>
      </c>
      <c r="H1402" s="9">
        <v>742.14</v>
      </c>
      <c r="I1402" s="5" t="s">
        <v>28</v>
      </c>
      <c r="J1402" s="5" t="s">
        <v>32</v>
      </c>
    </row>
    <row r="1403" spans="1:10">
      <c r="A1403" s="5" t="s">
        <v>507</v>
      </c>
      <c r="B1403" s="6">
        <v>44960.866472094909</v>
      </c>
      <c r="C1403" s="5" t="s">
        <v>13</v>
      </c>
      <c r="D1403" s="7">
        <v>140790</v>
      </c>
      <c r="E1403" s="8" t="s">
        <v>27</v>
      </c>
      <c r="H1403" s="9">
        <v>6257.7</v>
      </c>
      <c r="I1403" s="5" t="s">
        <v>28</v>
      </c>
      <c r="J1403" s="5" t="s">
        <v>29</v>
      </c>
    </row>
    <row r="1404" spans="1:10">
      <c r="A1404" s="5" t="s">
        <v>507</v>
      </c>
      <c r="B1404" s="6">
        <v>44960.866472094909</v>
      </c>
      <c r="C1404" s="5" t="s">
        <v>13</v>
      </c>
      <c r="D1404" s="7">
        <v>240990</v>
      </c>
      <c r="E1404" s="8" t="s">
        <v>27</v>
      </c>
      <c r="H1404" s="9">
        <v>6997.1</v>
      </c>
      <c r="I1404" s="5" t="s">
        <v>28</v>
      </c>
      <c r="J1404" s="8" t="s">
        <v>422</v>
      </c>
    </row>
    <row r="1405" spans="1:10">
      <c r="A1405" s="5" t="s">
        <v>507</v>
      </c>
      <c r="B1405" s="6">
        <v>44960.866472094909</v>
      </c>
      <c r="C1405" s="5" t="s">
        <v>13</v>
      </c>
      <c r="D1405" s="7"/>
      <c r="E1405" s="8"/>
      <c r="F1405" s="9">
        <v>10172.299999999999</v>
      </c>
      <c r="I1405" s="10" t="s">
        <v>9</v>
      </c>
      <c r="J1405" s="8" t="s">
        <v>14</v>
      </c>
    </row>
    <row r="1406" spans="1:10">
      <c r="A1406" s="5" t="s">
        <v>507</v>
      </c>
      <c r="B1406" s="6">
        <v>44960.866472094909</v>
      </c>
      <c r="C1406" s="5" t="s">
        <v>13</v>
      </c>
      <c r="D1406" s="7"/>
      <c r="E1406" s="8"/>
      <c r="F1406" s="9">
        <v>5250.6</v>
      </c>
      <c r="I1406" s="10" t="s">
        <v>9</v>
      </c>
      <c r="J1406" s="5" t="s">
        <v>175</v>
      </c>
    </row>
    <row r="1407" spans="1:10">
      <c r="A1407" s="5" t="s">
        <v>507</v>
      </c>
      <c r="B1407" s="6">
        <v>44960.866472094909</v>
      </c>
      <c r="C1407" s="5" t="s">
        <v>13</v>
      </c>
      <c r="D1407" s="7"/>
      <c r="E1407" s="8"/>
      <c r="F1407" s="9">
        <v>3782.3</v>
      </c>
      <c r="I1407" s="10" t="s">
        <v>9</v>
      </c>
      <c r="J1407" s="5" t="s">
        <v>15</v>
      </c>
    </row>
    <row r="1408" spans="1:10">
      <c r="A1408" s="5" t="s">
        <v>507</v>
      </c>
      <c r="B1408" s="6">
        <v>44960.866472094909</v>
      </c>
      <c r="C1408" s="5" t="s">
        <v>13</v>
      </c>
      <c r="D1408" s="7"/>
      <c r="E1408" s="8"/>
      <c r="F1408" s="9">
        <v>8084.2</v>
      </c>
      <c r="I1408" s="10" t="s">
        <v>9</v>
      </c>
      <c r="J1408" s="8" t="s">
        <v>176</v>
      </c>
    </row>
    <row r="1409" spans="1:10">
      <c r="A1409" s="5" t="s">
        <v>507</v>
      </c>
      <c r="B1409" s="6">
        <v>44960.866472094909</v>
      </c>
      <c r="C1409" s="5" t="s">
        <v>13</v>
      </c>
      <c r="D1409" s="7"/>
      <c r="E1409" s="8"/>
      <c r="F1409" s="9">
        <v>13090.6</v>
      </c>
      <c r="I1409" s="10" t="s">
        <v>9</v>
      </c>
      <c r="J1409" s="5" t="s">
        <v>16</v>
      </c>
    </row>
    <row r="1410" spans="1:10">
      <c r="A1410" s="5" t="s">
        <v>507</v>
      </c>
      <c r="B1410" s="6">
        <v>44960.866472094909</v>
      </c>
      <c r="C1410" s="5" t="s">
        <v>13</v>
      </c>
      <c r="D1410" s="7"/>
      <c r="E1410" s="8"/>
      <c r="F1410" s="9">
        <v>13456.9</v>
      </c>
      <c r="I1410" s="10" t="s">
        <v>9</v>
      </c>
      <c r="J1410" s="5" t="s">
        <v>17</v>
      </c>
    </row>
    <row r="1411" spans="1:10">
      <c r="A1411" s="5" t="s">
        <v>507</v>
      </c>
      <c r="B1411" s="6">
        <v>44960.866472094909</v>
      </c>
      <c r="C1411" s="5" t="s">
        <v>13</v>
      </c>
      <c r="D1411" s="7"/>
      <c r="E1411" s="8"/>
      <c r="F1411" s="9">
        <v>5265.6</v>
      </c>
      <c r="I1411" s="10" t="s">
        <v>9</v>
      </c>
      <c r="J1411" s="5" t="s">
        <v>177</v>
      </c>
    </row>
    <row r="1412" spans="1:10">
      <c r="A1412" s="5" t="s">
        <v>507</v>
      </c>
      <c r="B1412" s="6">
        <v>44960.866472094909</v>
      </c>
      <c r="C1412" s="5" t="s">
        <v>13</v>
      </c>
      <c r="D1412" s="7"/>
      <c r="E1412" s="8"/>
      <c r="F1412" s="9">
        <v>13191.6</v>
      </c>
      <c r="I1412" s="10" t="s">
        <v>9</v>
      </c>
      <c r="J1412" s="5" t="s">
        <v>18</v>
      </c>
    </row>
    <row r="1413" spans="1:10">
      <c r="A1413" s="5" t="s">
        <v>507</v>
      </c>
      <c r="B1413" s="6">
        <v>44960.866472094909</v>
      </c>
      <c r="C1413" s="5" t="s">
        <v>13</v>
      </c>
      <c r="D1413" s="7"/>
      <c r="E1413" s="8"/>
      <c r="F1413" s="9">
        <v>13439.2</v>
      </c>
      <c r="I1413" s="10" t="s">
        <v>9</v>
      </c>
      <c r="J1413" s="5" t="s">
        <v>19</v>
      </c>
    </row>
    <row r="1414" spans="1:10">
      <c r="A1414" s="5" t="s">
        <v>507</v>
      </c>
      <c r="B1414" s="6">
        <v>44960.866472094909</v>
      </c>
      <c r="C1414" s="5" t="s">
        <v>13</v>
      </c>
      <c r="D1414" s="7"/>
      <c r="E1414" s="8"/>
      <c r="F1414" s="9">
        <v>11085</v>
      </c>
      <c r="I1414" s="10" t="s">
        <v>9</v>
      </c>
      <c r="J1414" s="5" t="s">
        <v>20</v>
      </c>
    </row>
    <row r="1415" spans="1:10">
      <c r="A1415" s="5" t="s">
        <v>507</v>
      </c>
      <c r="B1415" s="6">
        <v>44960.866472094909</v>
      </c>
      <c r="C1415" s="5" t="s">
        <v>13</v>
      </c>
      <c r="D1415" s="7"/>
      <c r="E1415" s="8"/>
      <c r="F1415" s="9">
        <v>7773.1</v>
      </c>
      <c r="I1415" s="10" t="s">
        <v>9</v>
      </c>
      <c r="J1415" s="5" t="s">
        <v>21</v>
      </c>
    </row>
    <row r="1416" spans="1:10">
      <c r="A1416" s="5" t="s">
        <v>507</v>
      </c>
      <c r="B1416" s="6">
        <v>44960.866472094909</v>
      </c>
      <c r="C1416" s="5" t="s">
        <v>13</v>
      </c>
      <c r="D1416" s="7"/>
      <c r="E1416" s="8"/>
      <c r="F1416" s="9">
        <v>11178.4</v>
      </c>
      <c r="I1416" s="10" t="s">
        <v>9</v>
      </c>
      <c r="J1416" s="8" t="s">
        <v>178</v>
      </c>
    </row>
    <row r="1417" spans="1:10">
      <c r="A1417" s="5" t="s">
        <v>507</v>
      </c>
      <c r="B1417" s="6">
        <v>44960.866472094909</v>
      </c>
      <c r="C1417" s="5" t="s">
        <v>13</v>
      </c>
      <c r="D1417" s="7"/>
      <c r="E1417" s="8"/>
      <c r="F1417" s="9">
        <v>4421.3</v>
      </c>
      <c r="I1417" s="10" t="s">
        <v>9</v>
      </c>
      <c r="J1417" s="8" t="s">
        <v>179</v>
      </c>
    </row>
    <row r="1418" spans="1:10">
      <c r="A1418" s="5" t="s">
        <v>507</v>
      </c>
      <c r="B1418" s="6">
        <v>44960.866472094909</v>
      </c>
      <c r="C1418" s="5" t="s">
        <v>13</v>
      </c>
      <c r="D1418" s="7"/>
      <c r="E1418" s="8"/>
      <c r="F1418" s="9">
        <v>10558.8</v>
      </c>
      <c r="I1418" s="10" t="s">
        <v>9</v>
      </c>
      <c r="J1418" s="8" t="s">
        <v>180</v>
      </c>
    </row>
    <row r="1419" spans="1:10">
      <c r="A1419" s="5" t="s">
        <v>507</v>
      </c>
      <c r="B1419" s="6">
        <v>44960.866472094909</v>
      </c>
      <c r="C1419" s="5" t="s">
        <v>13</v>
      </c>
      <c r="D1419" s="7"/>
      <c r="E1419" s="8"/>
      <c r="F1419" s="9">
        <v>9285.2000000000007</v>
      </c>
      <c r="I1419" s="10" t="s">
        <v>9</v>
      </c>
      <c r="J1419" s="8" t="s">
        <v>181</v>
      </c>
    </row>
    <row r="1420" spans="1:10">
      <c r="A1420" s="5" t="s">
        <v>507</v>
      </c>
      <c r="B1420" s="6">
        <v>44960.866472094909</v>
      </c>
      <c r="C1420" s="5" t="s">
        <v>13</v>
      </c>
      <c r="D1420" s="7"/>
      <c r="E1420" s="8"/>
      <c r="F1420" s="9">
        <v>6287.1</v>
      </c>
      <c r="I1420" s="10" t="s">
        <v>9</v>
      </c>
      <c r="J1420" s="8" t="s">
        <v>182</v>
      </c>
    </row>
    <row r="1421" spans="1:10">
      <c r="A1421" s="5" t="s">
        <v>507</v>
      </c>
      <c r="B1421" s="6">
        <v>44960.866472094909</v>
      </c>
      <c r="C1421" s="5" t="s">
        <v>13</v>
      </c>
      <c r="D1421" s="7"/>
      <c r="E1421" s="8"/>
      <c r="F1421" s="9">
        <v>12700</v>
      </c>
      <c r="I1421" s="10" t="s">
        <v>9</v>
      </c>
      <c r="J1421" s="8" t="s">
        <v>204</v>
      </c>
    </row>
    <row r="1422" spans="1:10">
      <c r="A1422" s="11" t="s">
        <v>22</v>
      </c>
      <c r="B1422" s="3"/>
      <c r="C1422" s="3"/>
      <c r="D1422" s="7"/>
      <c r="E1422" s="8"/>
      <c r="F1422" s="31">
        <f>SUM(F1387:G1421)</f>
        <v>244867.39000000004</v>
      </c>
      <c r="H1422" s="9"/>
      <c r="I1422" s="10"/>
      <c r="J1422" s="5"/>
    </row>
    <row r="1423" spans="1:10" ht="15.75">
      <c r="A1423" s="13" t="s">
        <v>23</v>
      </c>
      <c r="B1423" s="13" t="s">
        <v>24</v>
      </c>
      <c r="C1423" s="13" t="s">
        <v>25</v>
      </c>
      <c r="D1423" s="14">
        <v>112729098</v>
      </c>
      <c r="E1423" s="8"/>
      <c r="H1423" s="9"/>
      <c r="I1423" s="10"/>
      <c r="J1423" s="5"/>
    </row>
    <row r="1424" spans="1:10">
      <c r="A1424" s="5"/>
      <c r="B1424" s="6"/>
      <c r="C1424" s="5"/>
      <c r="D1424" s="7"/>
      <c r="E1424" s="8"/>
      <c r="H1424" s="9"/>
      <c r="I1424" s="10"/>
      <c r="J1424" s="5"/>
    </row>
    <row r="1425" spans="1:10">
      <c r="A1425" s="62" t="s">
        <v>608</v>
      </c>
      <c r="B1425" s="63"/>
      <c r="C1425" s="64"/>
      <c r="D1425" s="65"/>
      <c r="E1425" s="8"/>
      <c r="H1425" s="9"/>
      <c r="I1425" s="10"/>
      <c r="J1425" s="5"/>
    </row>
    <row r="1426" spans="1:10">
      <c r="A1426" s="5"/>
      <c r="B1426" s="6"/>
      <c r="C1426" s="5"/>
      <c r="D1426" s="7"/>
      <c r="E1426" s="8"/>
      <c r="H1426" s="9"/>
      <c r="I1426" s="10"/>
      <c r="J1426" s="5"/>
    </row>
    <row r="1427" spans="1:10">
      <c r="A1427" s="1" t="s">
        <v>0</v>
      </c>
      <c r="B1427" s="2"/>
      <c r="C1427" s="2"/>
      <c r="D1427" s="2"/>
      <c r="E1427" s="2"/>
      <c r="F1427" s="2"/>
      <c r="G1427" s="2"/>
      <c r="H1427" s="2"/>
      <c r="I1427" s="2"/>
      <c r="J1427" s="2"/>
    </row>
    <row r="1428" spans="1:10">
      <c r="A1428" s="3" t="s">
        <v>506</v>
      </c>
      <c r="B1428" s="2"/>
      <c r="C1428" s="2"/>
      <c r="D1428" s="2"/>
      <c r="E1428" s="2"/>
      <c r="F1428" s="2"/>
      <c r="G1428" s="2"/>
      <c r="H1428" s="2"/>
      <c r="I1428" s="2"/>
      <c r="J1428" s="2"/>
    </row>
    <row r="1429" spans="1:10">
      <c r="A1429" s="69" t="s">
        <v>0</v>
      </c>
      <c r="B1429" s="69" t="s">
        <v>2</v>
      </c>
      <c r="C1429" s="69" t="s">
        <v>3</v>
      </c>
      <c r="D1429" s="69" t="s">
        <v>4</v>
      </c>
      <c r="E1429" s="69" t="s">
        <v>5</v>
      </c>
      <c r="F1429" s="71" t="s">
        <v>6</v>
      </c>
      <c r="G1429" s="72"/>
      <c r="H1429" s="73"/>
      <c r="I1429" s="69" t="s">
        <v>7</v>
      </c>
      <c r="J1429" s="69" t="s">
        <v>8</v>
      </c>
    </row>
    <row r="1430" spans="1:10">
      <c r="A1430" s="70"/>
      <c r="B1430" s="70"/>
      <c r="C1430" s="70"/>
      <c r="D1430" s="70"/>
      <c r="E1430" s="70"/>
      <c r="F1430" s="4" t="s">
        <v>9</v>
      </c>
      <c r="G1430" s="4" t="s">
        <v>10</v>
      </c>
      <c r="H1430" s="4" t="s">
        <v>11</v>
      </c>
      <c r="I1430" s="70"/>
      <c r="J1430" s="70"/>
    </row>
    <row r="1431" spans="1:10">
      <c r="A1431" s="5" t="s">
        <v>505</v>
      </c>
      <c r="B1431" s="6">
        <v>44961.743194664348</v>
      </c>
      <c r="C1431" s="5" t="s">
        <v>13</v>
      </c>
      <c r="D1431" s="15">
        <v>45173209218</v>
      </c>
      <c r="E1431" s="8" t="s">
        <v>27</v>
      </c>
      <c r="H1431" s="9">
        <v>1715.75</v>
      </c>
      <c r="I1431" s="5" t="s">
        <v>28</v>
      </c>
      <c r="J1431" s="5" t="s">
        <v>32</v>
      </c>
    </row>
    <row r="1432" spans="1:10">
      <c r="A1432" s="5" t="s">
        <v>505</v>
      </c>
      <c r="B1432" s="6">
        <v>44961.743194664348</v>
      </c>
      <c r="C1432" s="5" t="s">
        <v>13</v>
      </c>
      <c r="D1432" s="15">
        <v>89940720243</v>
      </c>
      <c r="E1432" s="8" t="s">
        <v>27</v>
      </c>
      <c r="H1432" s="9">
        <v>196.7</v>
      </c>
      <c r="I1432" s="5" t="s">
        <v>28</v>
      </c>
      <c r="J1432" s="5" t="s">
        <v>30</v>
      </c>
    </row>
    <row r="1433" spans="1:10">
      <c r="A1433" s="5" t="s">
        <v>505</v>
      </c>
      <c r="B1433" s="6">
        <v>44961.743194664348</v>
      </c>
      <c r="C1433" s="5" t="s">
        <v>13</v>
      </c>
      <c r="D1433" s="15">
        <v>45113297103</v>
      </c>
      <c r="E1433" s="8" t="s">
        <v>27</v>
      </c>
      <c r="H1433" s="9">
        <v>831</v>
      </c>
      <c r="I1433" s="5" t="s">
        <v>28</v>
      </c>
      <c r="J1433" s="5" t="s">
        <v>30</v>
      </c>
    </row>
    <row r="1434" spans="1:10">
      <c r="A1434" s="5" t="s">
        <v>505</v>
      </c>
      <c r="B1434" s="6">
        <v>44961.743194664348</v>
      </c>
      <c r="C1434" s="5" t="s">
        <v>13</v>
      </c>
      <c r="D1434" s="15">
        <v>51217572140</v>
      </c>
      <c r="E1434" s="8" t="s">
        <v>27</v>
      </c>
      <c r="H1434" s="9">
        <v>1726</v>
      </c>
      <c r="I1434" s="5" t="s">
        <v>28</v>
      </c>
      <c r="J1434" s="5" t="s">
        <v>32</v>
      </c>
    </row>
    <row r="1435" spans="1:10">
      <c r="A1435" s="5" t="s">
        <v>505</v>
      </c>
      <c r="B1435" s="6">
        <v>44961.743194664348</v>
      </c>
      <c r="C1435" s="5" t="s">
        <v>13</v>
      </c>
      <c r="D1435" s="7">
        <v>140872</v>
      </c>
      <c r="E1435" s="8" t="s">
        <v>27</v>
      </c>
      <c r="H1435" s="9">
        <v>11468.2</v>
      </c>
      <c r="I1435" s="5" t="s">
        <v>28</v>
      </c>
      <c r="J1435" s="8" t="s">
        <v>422</v>
      </c>
    </row>
    <row r="1436" spans="1:10">
      <c r="A1436" s="5" t="s">
        <v>505</v>
      </c>
      <c r="B1436" s="6">
        <v>44961.743194664348</v>
      </c>
      <c r="C1436" s="5" t="s">
        <v>13</v>
      </c>
      <c r="D1436" s="7">
        <v>205125</v>
      </c>
      <c r="E1436" s="8" t="s">
        <v>27</v>
      </c>
      <c r="H1436" s="9">
        <v>18245.3</v>
      </c>
      <c r="I1436" s="5" t="s">
        <v>28</v>
      </c>
      <c r="J1436" s="5" t="s">
        <v>29</v>
      </c>
    </row>
    <row r="1437" spans="1:10">
      <c r="A1437" s="5" t="s">
        <v>505</v>
      </c>
      <c r="B1437" s="6">
        <v>44961.743194664348</v>
      </c>
      <c r="C1437" s="5" t="s">
        <v>13</v>
      </c>
      <c r="D1437" s="7">
        <v>241109</v>
      </c>
      <c r="E1437" s="8" t="s">
        <v>27</v>
      </c>
      <c r="H1437" s="9">
        <v>5978.9</v>
      </c>
      <c r="I1437" s="5" t="s">
        <v>28</v>
      </c>
      <c r="J1437" s="5" t="s">
        <v>32</v>
      </c>
    </row>
    <row r="1438" spans="1:10">
      <c r="A1438" s="11" t="s">
        <v>22</v>
      </c>
      <c r="B1438" s="3"/>
      <c r="C1438" s="3"/>
      <c r="D1438" s="7"/>
      <c r="E1438" s="8"/>
      <c r="H1438" s="9"/>
      <c r="I1438" s="10"/>
      <c r="J1438" s="5"/>
    </row>
    <row r="1439" spans="1:10">
      <c r="A1439" s="13" t="s">
        <v>23</v>
      </c>
      <c r="B1439" s="13" t="s">
        <v>24</v>
      </c>
      <c r="C1439" s="13" t="s">
        <v>25</v>
      </c>
      <c r="D1439" s="7"/>
      <c r="E1439" s="8"/>
      <c r="H1439" s="9"/>
      <c r="I1439" s="10"/>
      <c r="J1439" s="5"/>
    </row>
    <row r="1440" spans="1:10">
      <c r="A1440" s="34" t="s">
        <v>568</v>
      </c>
      <c r="B1440" s="16"/>
      <c r="C1440" s="16"/>
    </row>
    <row r="1442" spans="1:10">
      <c r="A1442" s="1" t="s">
        <v>0</v>
      </c>
      <c r="B1442" s="2"/>
      <c r="C1442" s="2"/>
      <c r="D1442" s="2"/>
      <c r="E1442" s="2"/>
      <c r="F1442" s="2"/>
      <c r="G1442" s="2"/>
      <c r="H1442" s="2"/>
      <c r="I1442" s="2"/>
      <c r="J1442" s="2"/>
    </row>
    <row r="1443" spans="1:10">
      <c r="A1443" s="3" t="s">
        <v>575</v>
      </c>
      <c r="B1443" s="2"/>
      <c r="C1443" s="2"/>
      <c r="D1443" s="2"/>
      <c r="E1443" s="2"/>
      <c r="F1443" s="2"/>
      <c r="G1443" s="2"/>
      <c r="H1443" s="2"/>
      <c r="I1443" s="2"/>
      <c r="J1443" s="2"/>
    </row>
    <row r="1444" spans="1:10">
      <c r="A1444" s="69" t="s">
        <v>0</v>
      </c>
      <c r="B1444" s="69" t="s">
        <v>2</v>
      </c>
      <c r="C1444" s="69" t="s">
        <v>3</v>
      </c>
      <c r="D1444" s="69" t="s">
        <v>4</v>
      </c>
      <c r="E1444" s="69" t="s">
        <v>5</v>
      </c>
      <c r="F1444" s="71" t="s">
        <v>6</v>
      </c>
      <c r="G1444" s="72"/>
      <c r="H1444" s="73"/>
      <c r="I1444" s="69" t="s">
        <v>7</v>
      </c>
      <c r="J1444" s="69" t="s">
        <v>8</v>
      </c>
    </row>
    <row r="1445" spans="1:10">
      <c r="A1445" s="70"/>
      <c r="B1445" s="70"/>
      <c r="C1445" s="70"/>
      <c r="D1445" s="70"/>
      <c r="E1445" s="70"/>
      <c r="F1445" s="4" t="s">
        <v>9</v>
      </c>
      <c r="G1445" s="4" t="s">
        <v>10</v>
      </c>
      <c r="H1445" s="4" t="s">
        <v>11</v>
      </c>
      <c r="I1445" s="70"/>
      <c r="J1445" s="70"/>
    </row>
    <row r="1446" spans="1:10">
      <c r="A1446" s="5" t="s">
        <v>574</v>
      </c>
      <c r="B1446" s="6">
        <v>44963.50967835648</v>
      </c>
      <c r="C1446" s="5" t="s">
        <v>13</v>
      </c>
      <c r="D1446" s="10"/>
      <c r="E1446" s="8"/>
      <c r="G1446" s="9">
        <v>512.28</v>
      </c>
      <c r="I1446" s="10" t="s">
        <v>10</v>
      </c>
      <c r="J1446" s="5" t="s">
        <v>19</v>
      </c>
    </row>
    <row r="1447" spans="1:10">
      <c r="A1447" s="5" t="s">
        <v>574</v>
      </c>
      <c r="B1447" s="6">
        <v>44963.50967835648</v>
      </c>
      <c r="C1447" s="5" t="s">
        <v>13</v>
      </c>
      <c r="D1447" s="10"/>
      <c r="E1447" s="8"/>
      <c r="F1447" s="9">
        <v>7781.2</v>
      </c>
      <c r="I1447" s="10" t="s">
        <v>9</v>
      </c>
      <c r="J1447" s="8" t="s">
        <v>14</v>
      </c>
    </row>
    <row r="1448" spans="1:10">
      <c r="A1448" s="5" t="s">
        <v>574</v>
      </c>
      <c r="B1448" s="6">
        <v>44963.50967835648</v>
      </c>
      <c r="C1448" s="5" t="s">
        <v>13</v>
      </c>
      <c r="D1448" s="10"/>
      <c r="E1448" s="8"/>
      <c r="F1448" s="9">
        <v>2263.5</v>
      </c>
      <c r="I1448" s="10" t="s">
        <v>9</v>
      </c>
      <c r="J1448" s="5" t="s">
        <v>175</v>
      </c>
    </row>
    <row r="1449" spans="1:10">
      <c r="A1449" s="5" t="s">
        <v>574</v>
      </c>
      <c r="B1449" s="6">
        <v>44963.50967835648</v>
      </c>
      <c r="C1449" s="5" t="s">
        <v>13</v>
      </c>
      <c r="D1449" s="10"/>
      <c r="E1449" s="8"/>
      <c r="F1449" s="9">
        <v>1897.7</v>
      </c>
      <c r="I1449" s="10" t="s">
        <v>9</v>
      </c>
      <c r="J1449" s="5" t="s">
        <v>15</v>
      </c>
    </row>
    <row r="1450" spans="1:10">
      <c r="A1450" s="5" t="s">
        <v>574</v>
      </c>
      <c r="B1450" s="6">
        <v>44963.50967835648</v>
      </c>
      <c r="C1450" s="5" t="s">
        <v>13</v>
      </c>
      <c r="D1450" s="10"/>
      <c r="E1450" s="8"/>
      <c r="F1450" s="9">
        <v>3841.5</v>
      </c>
      <c r="I1450" s="10" t="s">
        <v>9</v>
      </c>
      <c r="J1450" s="8" t="s">
        <v>176</v>
      </c>
    </row>
    <row r="1451" spans="1:10">
      <c r="A1451" s="5" t="s">
        <v>574</v>
      </c>
      <c r="B1451" s="6">
        <v>44963.50967835648</v>
      </c>
      <c r="C1451" s="5" t="s">
        <v>13</v>
      </c>
      <c r="D1451" s="10"/>
      <c r="E1451" s="8"/>
      <c r="F1451" s="9">
        <v>7279.7</v>
      </c>
      <c r="I1451" s="10" t="s">
        <v>9</v>
      </c>
      <c r="J1451" s="5" t="s">
        <v>16</v>
      </c>
    </row>
    <row r="1452" spans="1:10">
      <c r="A1452" s="5" t="s">
        <v>574</v>
      </c>
      <c r="B1452" s="6">
        <v>44963.50967835648</v>
      </c>
      <c r="C1452" s="5" t="s">
        <v>13</v>
      </c>
      <c r="D1452" s="10"/>
      <c r="E1452" s="8"/>
      <c r="F1452" s="9">
        <v>4598.7</v>
      </c>
      <c r="I1452" s="10" t="s">
        <v>9</v>
      </c>
      <c r="J1452" s="5" t="s">
        <v>17</v>
      </c>
    </row>
    <row r="1453" spans="1:10">
      <c r="A1453" s="5" t="s">
        <v>574</v>
      </c>
      <c r="B1453" s="6">
        <v>44963.50967835648</v>
      </c>
      <c r="C1453" s="5" t="s">
        <v>13</v>
      </c>
      <c r="D1453" s="10"/>
      <c r="E1453" s="8"/>
      <c r="F1453" s="9">
        <v>5710.4</v>
      </c>
      <c r="I1453" s="10" t="s">
        <v>9</v>
      </c>
      <c r="J1453" s="5" t="s">
        <v>18</v>
      </c>
    </row>
    <row r="1454" spans="1:10">
      <c r="A1454" s="5" t="s">
        <v>574</v>
      </c>
      <c r="B1454" s="6">
        <v>44963.50967835648</v>
      </c>
      <c r="C1454" s="5" t="s">
        <v>13</v>
      </c>
      <c r="D1454" s="10"/>
      <c r="E1454" s="8"/>
      <c r="F1454" s="9">
        <v>14066.1</v>
      </c>
      <c r="I1454" s="10" t="s">
        <v>9</v>
      </c>
      <c r="J1454" s="5" t="s">
        <v>19</v>
      </c>
    </row>
    <row r="1455" spans="1:10">
      <c r="A1455" s="5" t="s">
        <v>574</v>
      </c>
      <c r="B1455" s="6">
        <v>44963.50967835648</v>
      </c>
      <c r="C1455" s="5" t="s">
        <v>13</v>
      </c>
      <c r="D1455" s="10"/>
      <c r="E1455" s="8"/>
      <c r="F1455" s="9">
        <v>15032.2</v>
      </c>
      <c r="I1455" s="10" t="s">
        <v>9</v>
      </c>
      <c r="J1455" s="5" t="s">
        <v>20</v>
      </c>
    </row>
    <row r="1456" spans="1:10">
      <c r="A1456" s="5" t="s">
        <v>574</v>
      </c>
      <c r="B1456" s="6">
        <v>44963.50967835648</v>
      </c>
      <c r="C1456" s="5" t="s">
        <v>13</v>
      </c>
      <c r="D1456" s="10"/>
      <c r="E1456" s="8"/>
      <c r="F1456" s="9">
        <v>12720.9</v>
      </c>
      <c r="I1456" s="10" t="s">
        <v>9</v>
      </c>
      <c r="J1456" s="5" t="s">
        <v>21</v>
      </c>
    </row>
    <row r="1457" spans="1:10">
      <c r="A1457" s="5" t="s">
        <v>574</v>
      </c>
      <c r="B1457" s="6">
        <v>44963.50967835648</v>
      </c>
      <c r="C1457" s="5" t="s">
        <v>13</v>
      </c>
      <c r="D1457" s="10"/>
      <c r="E1457" s="8"/>
      <c r="F1457" s="9">
        <v>7012.2</v>
      </c>
      <c r="I1457" s="10" t="s">
        <v>9</v>
      </c>
      <c r="J1457" s="8" t="s">
        <v>178</v>
      </c>
    </row>
    <row r="1458" spans="1:10">
      <c r="A1458" s="5" t="s">
        <v>574</v>
      </c>
      <c r="B1458" s="6">
        <v>44963.50967835648</v>
      </c>
      <c r="C1458" s="5" t="s">
        <v>13</v>
      </c>
      <c r="D1458" s="10"/>
      <c r="E1458" s="8"/>
      <c r="F1458" s="9">
        <v>1741.4</v>
      </c>
      <c r="I1458" s="10" t="s">
        <v>9</v>
      </c>
      <c r="J1458" s="8" t="s">
        <v>179</v>
      </c>
    </row>
    <row r="1459" spans="1:10">
      <c r="A1459" s="5" t="s">
        <v>574</v>
      </c>
      <c r="B1459" s="6">
        <v>44963.50967835648</v>
      </c>
      <c r="C1459" s="5" t="s">
        <v>13</v>
      </c>
      <c r="D1459" s="10"/>
      <c r="E1459" s="8"/>
      <c r="F1459" s="9">
        <v>11501.9</v>
      </c>
      <c r="I1459" s="10" t="s">
        <v>9</v>
      </c>
      <c r="J1459" s="8" t="s">
        <v>180</v>
      </c>
    </row>
    <row r="1460" spans="1:10">
      <c r="A1460" s="5" t="s">
        <v>574</v>
      </c>
      <c r="B1460" s="6">
        <v>44963.50967835648</v>
      </c>
      <c r="C1460" s="5" t="s">
        <v>13</v>
      </c>
      <c r="D1460" s="10"/>
      <c r="E1460" s="8"/>
      <c r="F1460" s="9">
        <v>6606.2</v>
      </c>
      <c r="I1460" s="10" t="s">
        <v>9</v>
      </c>
      <c r="J1460" s="8" t="s">
        <v>181</v>
      </c>
    </row>
    <row r="1461" spans="1:10">
      <c r="A1461" s="5" t="s">
        <v>574</v>
      </c>
      <c r="B1461" s="6">
        <v>44963.50967835648</v>
      </c>
      <c r="C1461" s="5" t="s">
        <v>13</v>
      </c>
      <c r="D1461" s="10"/>
      <c r="E1461" s="8"/>
      <c r="F1461" s="9">
        <v>7978.7</v>
      </c>
      <c r="I1461" s="10" t="s">
        <v>9</v>
      </c>
      <c r="J1461" s="8" t="s">
        <v>182</v>
      </c>
    </row>
    <row r="1462" spans="1:10">
      <c r="A1462" s="11" t="s">
        <v>22</v>
      </c>
      <c r="B1462" s="3"/>
      <c r="C1462" s="3"/>
      <c r="D1462" s="7"/>
      <c r="E1462" s="8"/>
      <c r="F1462" s="12">
        <f>SUM(F1446:G1461)</f>
        <v>110544.57999999997</v>
      </c>
      <c r="H1462" s="9"/>
      <c r="I1462" s="10"/>
      <c r="J1462" s="5"/>
    </row>
    <row r="1463" spans="1:10" ht="15.75">
      <c r="A1463" s="13" t="s">
        <v>23</v>
      </c>
      <c r="B1463" s="13" t="s">
        <v>24</v>
      </c>
      <c r="C1463" s="13" t="s">
        <v>25</v>
      </c>
      <c r="D1463" s="14">
        <v>112729100</v>
      </c>
      <c r="E1463" s="8"/>
      <c r="H1463" s="9"/>
      <c r="I1463" s="10"/>
      <c r="J1463" s="5"/>
    </row>
    <row r="1464" spans="1:10">
      <c r="A1464" s="5"/>
      <c r="B1464" s="6"/>
      <c r="C1464" s="5"/>
      <c r="D1464" s="7"/>
      <c r="E1464" s="8"/>
      <c r="H1464" s="9"/>
      <c r="I1464" s="10"/>
      <c r="J1464" s="5"/>
    </row>
    <row r="1465" spans="1:10">
      <c r="A1465" s="62" t="s">
        <v>609</v>
      </c>
      <c r="B1465" s="63"/>
      <c r="C1465" s="64"/>
      <c r="D1465" s="65"/>
      <c r="E1465" s="8"/>
      <c r="H1465" s="9"/>
      <c r="I1465" s="10"/>
      <c r="J1465" s="5"/>
    </row>
    <row r="1466" spans="1:10">
      <c r="A1466" s="5"/>
      <c r="B1466" s="6"/>
      <c r="C1466" s="5"/>
      <c r="D1466" s="7"/>
      <c r="E1466" s="8"/>
      <c r="H1466" s="9"/>
      <c r="I1466" s="10"/>
      <c r="J1466" s="5"/>
    </row>
    <row r="1467" spans="1:10">
      <c r="A1467" s="5" t="s">
        <v>572</v>
      </c>
      <c r="B1467" s="6">
        <v>44963.761902800929</v>
      </c>
      <c r="C1467" s="5" t="s">
        <v>13</v>
      </c>
      <c r="D1467" s="15">
        <v>51167436343</v>
      </c>
      <c r="E1467" s="8" t="s">
        <v>27</v>
      </c>
      <c r="H1467" s="9">
        <v>12313.49</v>
      </c>
      <c r="I1467" s="5" t="s">
        <v>28</v>
      </c>
      <c r="J1467" s="5" t="s">
        <v>30</v>
      </c>
    </row>
    <row r="1468" spans="1:10">
      <c r="A1468" s="5" t="s">
        <v>572</v>
      </c>
      <c r="B1468" s="6">
        <v>44963.761902800929</v>
      </c>
      <c r="C1468" s="5" t="s">
        <v>13</v>
      </c>
      <c r="D1468" s="15">
        <v>45113298663</v>
      </c>
      <c r="E1468" s="8" t="s">
        <v>27</v>
      </c>
      <c r="H1468" s="9">
        <v>119.32</v>
      </c>
      <c r="I1468" s="5" t="s">
        <v>28</v>
      </c>
      <c r="J1468" s="5" t="s">
        <v>30</v>
      </c>
    </row>
    <row r="1469" spans="1:10">
      <c r="A1469" s="5" t="s">
        <v>572</v>
      </c>
      <c r="B1469" s="6">
        <v>44963.761902800929</v>
      </c>
      <c r="C1469" s="5" t="s">
        <v>13</v>
      </c>
      <c r="D1469" s="15">
        <v>45123282226</v>
      </c>
      <c r="E1469" s="8" t="s">
        <v>27</v>
      </c>
      <c r="H1469" s="9">
        <v>19351.5</v>
      </c>
      <c r="I1469" s="5" t="s">
        <v>28</v>
      </c>
      <c r="J1469" s="5" t="s">
        <v>30</v>
      </c>
    </row>
    <row r="1470" spans="1:10">
      <c r="A1470" s="5" t="s">
        <v>572</v>
      </c>
      <c r="B1470" s="6">
        <v>44963.761902800929</v>
      </c>
      <c r="C1470" s="5" t="s">
        <v>13</v>
      </c>
      <c r="D1470" s="15">
        <v>45133150860</v>
      </c>
      <c r="E1470" s="8" t="s">
        <v>27</v>
      </c>
      <c r="H1470" s="9">
        <v>396.9</v>
      </c>
      <c r="I1470" s="5" t="s">
        <v>28</v>
      </c>
      <c r="J1470" s="5" t="s">
        <v>30</v>
      </c>
    </row>
    <row r="1471" spans="1:10">
      <c r="A1471" s="5" t="s">
        <v>572</v>
      </c>
      <c r="B1471" s="6">
        <v>44963.761902800929</v>
      </c>
      <c r="C1471" s="5" t="s">
        <v>13</v>
      </c>
      <c r="D1471" s="7">
        <v>241255</v>
      </c>
      <c r="E1471" s="8" t="s">
        <v>27</v>
      </c>
      <c r="H1471" s="9">
        <v>2043.5</v>
      </c>
      <c r="I1471" s="5" t="s">
        <v>28</v>
      </c>
      <c r="J1471" s="8" t="s">
        <v>422</v>
      </c>
    </row>
    <row r="1472" spans="1:10">
      <c r="A1472" s="5" t="s">
        <v>572</v>
      </c>
      <c r="B1472" s="6">
        <v>44963.761902800929</v>
      </c>
      <c r="C1472" s="5" t="s">
        <v>13</v>
      </c>
      <c r="D1472" s="7">
        <v>205340</v>
      </c>
      <c r="E1472" s="8" t="s">
        <v>27</v>
      </c>
      <c r="H1472" s="9">
        <v>31080.799999999999</v>
      </c>
      <c r="I1472" s="5" t="s">
        <v>28</v>
      </c>
      <c r="J1472" s="5" t="s">
        <v>29</v>
      </c>
    </row>
    <row r="1473" spans="1:10">
      <c r="A1473" s="5" t="s">
        <v>572</v>
      </c>
      <c r="B1473" s="6">
        <v>44963.761902800929</v>
      </c>
      <c r="C1473" s="5" t="s">
        <v>13</v>
      </c>
      <c r="D1473" s="7">
        <v>205339</v>
      </c>
      <c r="E1473" s="8" t="s">
        <v>27</v>
      </c>
      <c r="H1473" s="9">
        <v>4579.1000000000004</v>
      </c>
      <c r="I1473" s="5" t="s">
        <v>28</v>
      </c>
      <c r="J1473" s="5" t="s">
        <v>32</v>
      </c>
    </row>
    <row r="1474" spans="1:10">
      <c r="A1474" s="5" t="s">
        <v>572</v>
      </c>
      <c r="B1474" s="6">
        <v>44963.761902800929</v>
      </c>
      <c r="C1474" s="5" t="s">
        <v>13</v>
      </c>
      <c r="D1474" s="15">
        <v>51167436917</v>
      </c>
      <c r="E1474" s="8" t="s">
        <v>27</v>
      </c>
      <c r="H1474" s="9">
        <v>162.5</v>
      </c>
      <c r="I1474" s="5" t="s">
        <v>28</v>
      </c>
      <c r="J1474" s="5" t="s">
        <v>30</v>
      </c>
    </row>
    <row r="1475" spans="1:10">
      <c r="A1475" s="5" t="s">
        <v>572</v>
      </c>
      <c r="B1475" s="6">
        <v>44963.761902800929</v>
      </c>
      <c r="C1475" s="5" t="s">
        <v>13</v>
      </c>
      <c r="D1475" s="15">
        <v>45113301610</v>
      </c>
      <c r="E1475" s="8" t="s">
        <v>27</v>
      </c>
      <c r="H1475" s="9">
        <v>85.82</v>
      </c>
      <c r="I1475" s="5" t="s">
        <v>28</v>
      </c>
      <c r="J1475" s="5" t="s">
        <v>30</v>
      </c>
    </row>
    <row r="1476" spans="1:10">
      <c r="A1476" s="5" t="s">
        <v>572</v>
      </c>
      <c r="B1476" s="6">
        <v>44963.761902800929</v>
      </c>
      <c r="C1476" s="5" t="s">
        <v>13</v>
      </c>
      <c r="D1476" s="15">
        <v>45123282407</v>
      </c>
      <c r="E1476" s="8" t="s">
        <v>27</v>
      </c>
      <c r="H1476" s="9">
        <v>65.5</v>
      </c>
      <c r="I1476" s="5" t="s">
        <v>28</v>
      </c>
      <c r="J1476" s="5" t="s">
        <v>30</v>
      </c>
    </row>
    <row r="1477" spans="1:10">
      <c r="A1477" s="5" t="s">
        <v>573</v>
      </c>
      <c r="B1477" s="6">
        <v>44963.761902800929</v>
      </c>
      <c r="C1477" s="5" t="s">
        <v>13</v>
      </c>
      <c r="D1477" s="7"/>
      <c r="E1477" s="8"/>
      <c r="F1477" s="9">
        <v>6505.3</v>
      </c>
      <c r="I1477" s="10" t="s">
        <v>9</v>
      </c>
      <c r="J1477" s="8" t="s">
        <v>180</v>
      </c>
    </row>
    <row r="1478" spans="1:10">
      <c r="A1478" s="5" t="s">
        <v>572</v>
      </c>
      <c r="B1478" s="6">
        <v>44963.761902800929</v>
      </c>
      <c r="C1478" s="5" t="s">
        <v>13</v>
      </c>
      <c r="D1478" s="7"/>
      <c r="E1478" s="8"/>
      <c r="F1478" s="9">
        <v>4613.8999999999996</v>
      </c>
      <c r="I1478" s="10" t="s">
        <v>9</v>
      </c>
      <c r="J1478" s="5" t="s">
        <v>175</v>
      </c>
    </row>
    <row r="1479" spans="1:10">
      <c r="A1479" s="5" t="s">
        <v>572</v>
      </c>
      <c r="B1479" s="6">
        <v>44963.761902800929</v>
      </c>
      <c r="C1479" s="5" t="s">
        <v>13</v>
      </c>
      <c r="D1479" s="7"/>
      <c r="E1479" s="8"/>
      <c r="F1479" s="9">
        <v>4708</v>
      </c>
      <c r="I1479" s="10" t="s">
        <v>9</v>
      </c>
      <c r="J1479" s="5" t="s">
        <v>15</v>
      </c>
    </row>
    <row r="1480" spans="1:10">
      <c r="A1480" s="5" t="s">
        <v>572</v>
      </c>
      <c r="B1480" s="6">
        <v>44963.761902800929</v>
      </c>
      <c r="C1480" s="5" t="s">
        <v>13</v>
      </c>
      <c r="D1480" s="7"/>
      <c r="E1480" s="8"/>
      <c r="F1480" s="9">
        <v>1873.3</v>
      </c>
      <c r="I1480" s="10" t="s">
        <v>9</v>
      </c>
      <c r="J1480" s="5" t="s">
        <v>17</v>
      </c>
    </row>
    <row r="1481" spans="1:10">
      <c r="A1481" s="5" t="s">
        <v>572</v>
      </c>
      <c r="B1481" s="6">
        <v>44963.761902800929</v>
      </c>
      <c r="C1481" s="5" t="s">
        <v>13</v>
      </c>
      <c r="D1481" s="7"/>
      <c r="E1481" s="8"/>
      <c r="F1481" s="9">
        <v>11693.7</v>
      </c>
      <c r="I1481" s="10" t="s">
        <v>9</v>
      </c>
      <c r="J1481" s="5" t="s">
        <v>21</v>
      </c>
    </row>
    <row r="1482" spans="1:10">
      <c r="A1482" s="5" t="s">
        <v>572</v>
      </c>
      <c r="B1482" s="6">
        <v>44963.761902800929</v>
      </c>
      <c r="C1482" s="5" t="s">
        <v>13</v>
      </c>
      <c r="D1482" s="7"/>
      <c r="E1482" s="8"/>
      <c r="F1482" s="9">
        <v>4468.6000000000004</v>
      </c>
      <c r="I1482" s="10" t="s">
        <v>9</v>
      </c>
      <c r="J1482" s="8" t="s">
        <v>178</v>
      </c>
    </row>
    <row r="1483" spans="1:10">
      <c r="A1483" s="5" t="s">
        <v>572</v>
      </c>
      <c r="B1483" s="6">
        <v>44963.761902800929</v>
      </c>
      <c r="C1483" s="5" t="s">
        <v>13</v>
      </c>
      <c r="D1483" s="7"/>
      <c r="E1483" s="8"/>
      <c r="F1483" s="9">
        <v>5357.8</v>
      </c>
      <c r="I1483" s="10" t="s">
        <v>9</v>
      </c>
      <c r="J1483" s="8" t="s">
        <v>181</v>
      </c>
    </row>
    <row r="1484" spans="1:10">
      <c r="A1484" s="5" t="s">
        <v>572</v>
      </c>
      <c r="B1484" s="6">
        <v>44963.761902800929</v>
      </c>
      <c r="C1484" s="5" t="s">
        <v>13</v>
      </c>
      <c r="D1484" s="7"/>
      <c r="E1484" s="8"/>
      <c r="F1484" s="9">
        <v>7402.2</v>
      </c>
      <c r="I1484" s="10" t="s">
        <v>9</v>
      </c>
      <c r="J1484" s="8" t="s">
        <v>182</v>
      </c>
    </row>
    <row r="1485" spans="1:10">
      <c r="A1485" s="11" t="s">
        <v>22</v>
      </c>
      <c r="B1485" s="3"/>
      <c r="C1485" s="3"/>
      <c r="D1485" s="7"/>
      <c r="E1485" s="8"/>
      <c r="F1485" s="12">
        <f>SUM(F1467:G1484)</f>
        <v>46622.8</v>
      </c>
      <c r="H1485" s="9"/>
      <c r="I1485" s="10"/>
      <c r="J1485" s="5"/>
    </row>
    <row r="1486" spans="1:10" ht="15.75">
      <c r="A1486" s="13" t="s">
        <v>23</v>
      </c>
      <c r="B1486" s="13" t="s">
        <v>24</v>
      </c>
      <c r="C1486" s="13" t="s">
        <v>25</v>
      </c>
      <c r="D1486" s="14">
        <v>112730499</v>
      </c>
      <c r="E1486" s="8"/>
      <c r="H1486" s="9"/>
      <c r="I1486" s="10"/>
      <c r="J1486" s="5"/>
    </row>
    <row r="1489" spans="1:10">
      <c r="A1489" s="1" t="s">
        <v>0</v>
      </c>
      <c r="B1489" s="2"/>
      <c r="C1489" s="2"/>
      <c r="D1489" s="2"/>
      <c r="E1489" s="2"/>
      <c r="F1489" s="2"/>
      <c r="G1489" s="2"/>
      <c r="H1489" s="2"/>
      <c r="I1489" s="2"/>
      <c r="J1489" s="2"/>
    </row>
    <row r="1490" spans="1:10">
      <c r="A1490" s="3" t="s">
        <v>614</v>
      </c>
      <c r="B1490" s="2"/>
      <c r="C1490" s="2"/>
      <c r="D1490" s="2"/>
      <c r="E1490" s="2"/>
      <c r="F1490" s="2"/>
      <c r="G1490" s="2"/>
      <c r="H1490" s="2"/>
      <c r="I1490" s="2"/>
      <c r="J1490" s="2"/>
    </row>
    <row r="1491" spans="1:10">
      <c r="A1491" s="69" t="s">
        <v>0</v>
      </c>
      <c r="B1491" s="69" t="s">
        <v>2</v>
      </c>
      <c r="C1491" s="69" t="s">
        <v>3</v>
      </c>
      <c r="D1491" s="69" t="s">
        <v>4</v>
      </c>
      <c r="E1491" s="69" t="s">
        <v>5</v>
      </c>
      <c r="F1491" s="71" t="s">
        <v>6</v>
      </c>
      <c r="G1491" s="72"/>
      <c r="H1491" s="73"/>
      <c r="I1491" s="69" t="s">
        <v>7</v>
      </c>
      <c r="J1491" s="69" t="s">
        <v>8</v>
      </c>
    </row>
    <row r="1492" spans="1:10">
      <c r="A1492" s="70"/>
      <c r="B1492" s="70"/>
      <c r="C1492" s="70"/>
      <c r="D1492" s="70"/>
      <c r="E1492" s="70"/>
      <c r="F1492" s="4" t="s">
        <v>9</v>
      </c>
      <c r="G1492" s="4" t="s">
        <v>10</v>
      </c>
      <c r="H1492" s="4" t="s">
        <v>11</v>
      </c>
      <c r="I1492" s="70"/>
      <c r="J1492" s="70"/>
    </row>
    <row r="1493" spans="1:10">
      <c r="A1493" s="5" t="s">
        <v>613</v>
      </c>
      <c r="B1493" s="6">
        <v>44964.474514479167</v>
      </c>
      <c r="C1493" s="5" t="s">
        <v>13</v>
      </c>
      <c r="D1493" s="7"/>
      <c r="E1493" s="8"/>
      <c r="F1493" s="9">
        <v>8556.1</v>
      </c>
      <c r="I1493" s="10" t="s">
        <v>9</v>
      </c>
      <c r="J1493" s="8" t="s">
        <v>14</v>
      </c>
    </row>
    <row r="1494" spans="1:10">
      <c r="A1494" s="5" t="s">
        <v>613</v>
      </c>
      <c r="B1494" s="6">
        <v>44964.474514479167</v>
      </c>
      <c r="C1494" s="5" t="s">
        <v>13</v>
      </c>
      <c r="D1494" s="7"/>
      <c r="E1494" s="8"/>
      <c r="F1494" s="9">
        <v>11705</v>
      </c>
      <c r="I1494" s="10" t="s">
        <v>9</v>
      </c>
      <c r="J1494" s="5" t="s">
        <v>16</v>
      </c>
    </row>
    <row r="1495" spans="1:10">
      <c r="A1495" s="5" t="s">
        <v>613</v>
      </c>
      <c r="B1495" s="6">
        <v>44964.474514479167</v>
      </c>
      <c r="C1495" s="5" t="s">
        <v>13</v>
      </c>
      <c r="D1495" s="7"/>
      <c r="E1495" s="8"/>
      <c r="F1495" s="9">
        <v>13934.3</v>
      </c>
      <c r="I1495" s="10" t="s">
        <v>9</v>
      </c>
      <c r="J1495" s="5" t="s">
        <v>18</v>
      </c>
    </row>
    <row r="1496" spans="1:10">
      <c r="A1496" s="5" t="s">
        <v>613</v>
      </c>
      <c r="B1496" s="6">
        <v>44964.474514479167</v>
      </c>
      <c r="C1496" s="5" t="s">
        <v>13</v>
      </c>
      <c r="D1496" s="7"/>
      <c r="E1496" s="8"/>
      <c r="F1496" s="9">
        <v>18994.099999999999</v>
      </c>
      <c r="I1496" s="10" t="s">
        <v>9</v>
      </c>
      <c r="J1496" s="5" t="s">
        <v>19</v>
      </c>
    </row>
    <row r="1497" spans="1:10">
      <c r="A1497" s="5" t="s">
        <v>613</v>
      </c>
      <c r="B1497" s="6">
        <v>44964.474514479167</v>
      </c>
      <c r="C1497" s="5" t="s">
        <v>13</v>
      </c>
      <c r="D1497" s="7"/>
      <c r="E1497" s="8"/>
      <c r="F1497" s="9">
        <v>5870.5</v>
      </c>
      <c r="I1497" s="10" t="s">
        <v>9</v>
      </c>
      <c r="J1497" s="5" t="s">
        <v>20</v>
      </c>
    </row>
    <row r="1498" spans="1:10">
      <c r="A1498" s="5" t="s">
        <v>613</v>
      </c>
      <c r="B1498" s="6">
        <v>44964.474514479167</v>
      </c>
      <c r="C1498" s="5" t="s">
        <v>13</v>
      </c>
      <c r="D1498" s="7"/>
      <c r="E1498" s="8"/>
      <c r="F1498" s="9">
        <v>5411.1</v>
      </c>
      <c r="I1498" s="10" t="s">
        <v>9</v>
      </c>
      <c r="J1498" s="8" t="s">
        <v>179</v>
      </c>
    </row>
    <row r="1499" spans="1:10">
      <c r="A1499" s="11" t="s">
        <v>22</v>
      </c>
      <c r="B1499" s="3"/>
      <c r="C1499" s="3"/>
      <c r="D1499" s="7"/>
      <c r="E1499" s="8"/>
      <c r="F1499" s="12">
        <f>SUM(F1493:G1498)</f>
        <v>64471.099999999991</v>
      </c>
      <c r="H1499" s="9"/>
      <c r="I1499" s="10"/>
      <c r="J1499" s="5"/>
    </row>
    <row r="1500" spans="1:10" ht="15.75">
      <c r="A1500" s="13" t="s">
        <v>23</v>
      </c>
      <c r="B1500" s="13" t="s">
        <v>24</v>
      </c>
      <c r="C1500" s="13" t="s">
        <v>25</v>
      </c>
      <c r="D1500" s="14">
        <v>112730500</v>
      </c>
      <c r="E1500" s="8"/>
      <c r="H1500" s="9"/>
      <c r="I1500" s="10"/>
      <c r="J1500" s="5"/>
    </row>
    <row r="1501" spans="1:10">
      <c r="A1501" s="5"/>
      <c r="B1501" s="6"/>
      <c r="C1501" s="5"/>
      <c r="D1501" s="7"/>
      <c r="E1501" s="8"/>
      <c r="H1501" s="9"/>
      <c r="I1501" s="10"/>
      <c r="J1501" s="5"/>
    </row>
    <row r="1502" spans="1:10">
      <c r="A1502" s="5"/>
      <c r="B1502" s="6"/>
      <c r="C1502" s="5"/>
      <c r="D1502" s="7"/>
      <c r="E1502" s="8"/>
      <c r="H1502" s="9"/>
      <c r="I1502" s="10"/>
      <c r="J1502" s="5"/>
    </row>
    <row r="1503" spans="1:10">
      <c r="A1503" s="5" t="s">
        <v>612</v>
      </c>
      <c r="B1503" s="6">
        <v>44964.737676770834</v>
      </c>
      <c r="C1503" s="5" t="s">
        <v>13</v>
      </c>
      <c r="D1503" s="7">
        <v>141106</v>
      </c>
      <c r="E1503" s="8" t="s">
        <v>27</v>
      </c>
      <c r="H1503" s="9">
        <v>11979.1</v>
      </c>
      <c r="I1503" s="5" t="s">
        <v>28</v>
      </c>
      <c r="J1503" s="8" t="s">
        <v>422</v>
      </c>
    </row>
    <row r="1504" spans="1:10">
      <c r="A1504" s="5" t="s">
        <v>611</v>
      </c>
      <c r="B1504" s="6">
        <v>44964.737676770834</v>
      </c>
      <c r="C1504" s="5" t="s">
        <v>13</v>
      </c>
      <c r="D1504" s="15">
        <v>81600127223</v>
      </c>
      <c r="E1504" s="8" t="s">
        <v>27</v>
      </c>
      <c r="H1504" s="9">
        <v>810</v>
      </c>
      <c r="I1504" s="5" t="s">
        <v>28</v>
      </c>
      <c r="J1504" s="5" t="s">
        <v>32</v>
      </c>
    </row>
    <row r="1505" spans="1:10">
      <c r="A1505" s="5" t="s">
        <v>611</v>
      </c>
      <c r="B1505" s="6">
        <v>44964.737676770834</v>
      </c>
      <c r="C1505" s="5" t="s">
        <v>13</v>
      </c>
      <c r="D1505" s="15">
        <v>51217586110</v>
      </c>
      <c r="E1505" s="8" t="s">
        <v>27</v>
      </c>
      <c r="H1505" s="9">
        <v>186912</v>
      </c>
      <c r="I1505" s="5" t="s">
        <v>28</v>
      </c>
      <c r="J1505" s="5" t="s">
        <v>30</v>
      </c>
    </row>
    <row r="1506" spans="1:10">
      <c r="A1506" s="5" t="s">
        <v>611</v>
      </c>
      <c r="B1506" s="6">
        <v>44964.737676770834</v>
      </c>
      <c r="C1506" s="5" t="s">
        <v>13</v>
      </c>
      <c r="D1506" s="7">
        <v>3117513545</v>
      </c>
      <c r="E1506" s="5" t="s">
        <v>31</v>
      </c>
      <c r="H1506" s="9">
        <v>26260</v>
      </c>
      <c r="I1506" s="5" t="s">
        <v>28</v>
      </c>
      <c r="J1506" s="5" t="s">
        <v>30</v>
      </c>
    </row>
    <row r="1507" spans="1:10">
      <c r="A1507" s="5" t="s">
        <v>611</v>
      </c>
      <c r="B1507" s="6">
        <v>44964.737676770834</v>
      </c>
      <c r="C1507" s="5" t="s">
        <v>13</v>
      </c>
      <c r="D1507" s="15">
        <v>19080572565</v>
      </c>
      <c r="E1507" s="8" t="s">
        <v>27</v>
      </c>
      <c r="H1507" s="9">
        <v>810</v>
      </c>
      <c r="I1507" s="5" t="s">
        <v>28</v>
      </c>
      <c r="J1507" s="5" t="s">
        <v>32</v>
      </c>
    </row>
    <row r="1508" spans="1:10">
      <c r="A1508" s="5" t="s">
        <v>611</v>
      </c>
      <c r="B1508" s="6">
        <v>44964.737676770834</v>
      </c>
      <c r="C1508" s="5" t="s">
        <v>13</v>
      </c>
      <c r="D1508" s="15">
        <v>45163244120</v>
      </c>
      <c r="E1508" s="8" t="s">
        <v>27</v>
      </c>
      <c r="H1508" s="9">
        <v>941.5</v>
      </c>
      <c r="I1508" s="5" t="s">
        <v>28</v>
      </c>
      <c r="J1508" s="5" t="s">
        <v>32</v>
      </c>
    </row>
    <row r="1509" spans="1:10">
      <c r="A1509" s="5" t="s">
        <v>611</v>
      </c>
      <c r="B1509" s="6">
        <v>44964.737676770834</v>
      </c>
      <c r="C1509" s="5" t="s">
        <v>13</v>
      </c>
      <c r="D1509" s="15">
        <v>51517500856</v>
      </c>
      <c r="E1509" s="8" t="s">
        <v>27</v>
      </c>
      <c r="H1509" s="9">
        <v>6533.5</v>
      </c>
      <c r="I1509" s="5" t="s">
        <v>28</v>
      </c>
      <c r="J1509" s="5" t="s">
        <v>30</v>
      </c>
    </row>
    <row r="1510" spans="1:10">
      <c r="A1510" s="5" t="s">
        <v>611</v>
      </c>
      <c r="B1510" s="6">
        <v>44964.737676770834</v>
      </c>
      <c r="C1510" s="5" t="s">
        <v>13</v>
      </c>
      <c r="D1510" s="7">
        <v>472932</v>
      </c>
      <c r="E1510" s="8" t="s">
        <v>27</v>
      </c>
      <c r="H1510" s="9">
        <v>25588.6</v>
      </c>
      <c r="I1510" s="5" t="s">
        <v>28</v>
      </c>
      <c r="J1510" s="5" t="s">
        <v>29</v>
      </c>
    </row>
    <row r="1511" spans="1:10">
      <c r="A1511" s="5" t="s">
        <v>611</v>
      </c>
      <c r="B1511" s="6">
        <v>44964.737676770834</v>
      </c>
      <c r="C1511" s="5" t="s">
        <v>13</v>
      </c>
      <c r="D1511" s="7">
        <v>254764</v>
      </c>
      <c r="E1511" s="8" t="s">
        <v>27</v>
      </c>
      <c r="H1511" s="9">
        <v>4792.6000000000004</v>
      </c>
      <c r="I1511" s="5" t="s">
        <v>28</v>
      </c>
      <c r="J1511" s="5" t="s">
        <v>32</v>
      </c>
    </row>
    <row r="1512" spans="1:10">
      <c r="A1512" s="5" t="s">
        <v>611</v>
      </c>
      <c r="B1512" s="6">
        <v>44964.737676770834</v>
      </c>
      <c r="C1512" s="5" t="s">
        <v>13</v>
      </c>
      <c r="D1512" s="7">
        <v>254762</v>
      </c>
      <c r="E1512" s="8" t="s">
        <v>27</v>
      </c>
      <c r="H1512" s="9">
        <v>6984</v>
      </c>
      <c r="I1512" s="5" t="s">
        <v>28</v>
      </c>
      <c r="J1512" s="5" t="s">
        <v>32</v>
      </c>
    </row>
    <row r="1513" spans="1:10">
      <c r="A1513" s="11" t="s">
        <v>22</v>
      </c>
      <c r="B1513" s="3"/>
      <c r="C1513" s="3"/>
      <c r="D1513" s="7"/>
      <c r="E1513" s="8"/>
      <c r="H1513" s="9"/>
      <c r="I1513" s="10"/>
      <c r="J1513" s="5"/>
    </row>
    <row r="1514" spans="1:10">
      <c r="A1514" s="13" t="s">
        <v>23</v>
      </c>
      <c r="B1514" s="13" t="s">
        <v>24</v>
      </c>
      <c r="C1514" s="13" t="s">
        <v>25</v>
      </c>
      <c r="D1514" s="7"/>
      <c r="E1514" s="8"/>
      <c r="H1514" s="9"/>
      <c r="I1514" s="10"/>
      <c r="J1514" s="5"/>
    </row>
    <row r="1515" spans="1:10">
      <c r="A1515" s="34" t="s">
        <v>320</v>
      </c>
      <c r="B1515" s="26"/>
    </row>
    <row r="1517" spans="1:10">
      <c r="A1517" s="1" t="s">
        <v>0</v>
      </c>
      <c r="B1517" s="2"/>
      <c r="C1517" s="2"/>
      <c r="D1517" s="2"/>
      <c r="E1517" s="2"/>
      <c r="F1517" s="2"/>
      <c r="G1517" s="2"/>
      <c r="H1517" s="2"/>
      <c r="I1517" s="2"/>
      <c r="J1517" s="2"/>
    </row>
    <row r="1518" spans="1:10">
      <c r="A1518" s="3" t="s">
        <v>647</v>
      </c>
      <c r="B1518" s="2"/>
      <c r="C1518" s="2"/>
      <c r="D1518" s="2"/>
      <c r="E1518" s="2"/>
      <c r="F1518" s="2"/>
      <c r="G1518" s="2"/>
      <c r="H1518" s="2"/>
      <c r="I1518" s="2"/>
      <c r="J1518" s="2"/>
    </row>
    <row r="1519" spans="1:10">
      <c r="A1519" s="69" t="s">
        <v>0</v>
      </c>
      <c r="B1519" s="69" t="s">
        <v>2</v>
      </c>
      <c r="C1519" s="69" t="s">
        <v>3</v>
      </c>
      <c r="D1519" s="69" t="s">
        <v>4</v>
      </c>
      <c r="E1519" s="69" t="s">
        <v>5</v>
      </c>
      <c r="F1519" s="71" t="s">
        <v>6</v>
      </c>
      <c r="G1519" s="72"/>
      <c r="H1519" s="73"/>
      <c r="I1519" s="69" t="s">
        <v>7</v>
      </c>
      <c r="J1519" s="69" t="s">
        <v>8</v>
      </c>
    </row>
    <row r="1520" spans="1:10">
      <c r="A1520" s="70"/>
      <c r="B1520" s="70"/>
      <c r="C1520" s="70"/>
      <c r="D1520" s="70"/>
      <c r="E1520" s="70"/>
      <c r="F1520" s="4" t="s">
        <v>9</v>
      </c>
      <c r="G1520" s="4" t="s">
        <v>10</v>
      </c>
      <c r="H1520" s="4" t="s">
        <v>11</v>
      </c>
      <c r="I1520" s="70"/>
      <c r="J1520" s="70"/>
    </row>
    <row r="1521" spans="1:10">
      <c r="A1521" s="5" t="s">
        <v>646</v>
      </c>
      <c r="B1521" s="6">
        <v>44965.475681435186</v>
      </c>
      <c r="C1521" s="5" t="s">
        <v>13</v>
      </c>
      <c r="D1521" s="10"/>
      <c r="E1521" s="8"/>
      <c r="F1521" s="9">
        <v>4502.3999999999996</v>
      </c>
      <c r="I1521" s="10" t="s">
        <v>9</v>
      </c>
      <c r="J1521" s="8" t="s">
        <v>14</v>
      </c>
    </row>
    <row r="1522" spans="1:10">
      <c r="A1522" s="5" t="s">
        <v>646</v>
      </c>
      <c r="B1522" s="6">
        <v>44965.475681435186</v>
      </c>
      <c r="C1522" s="5" t="s">
        <v>13</v>
      </c>
      <c r="D1522" s="10"/>
      <c r="E1522" s="8"/>
      <c r="F1522" s="9">
        <v>9582.7000000000007</v>
      </c>
      <c r="I1522" s="10" t="s">
        <v>9</v>
      </c>
      <c r="J1522" s="5" t="s">
        <v>175</v>
      </c>
    </row>
    <row r="1523" spans="1:10">
      <c r="A1523" s="5" t="s">
        <v>646</v>
      </c>
      <c r="B1523" s="6">
        <v>44965.475681435186</v>
      </c>
      <c r="C1523" s="5" t="s">
        <v>13</v>
      </c>
      <c r="D1523" s="10"/>
      <c r="E1523" s="8"/>
      <c r="F1523" s="9">
        <v>8965.4</v>
      </c>
      <c r="I1523" s="10" t="s">
        <v>9</v>
      </c>
      <c r="J1523" s="5" t="s">
        <v>15</v>
      </c>
    </row>
    <row r="1524" spans="1:10">
      <c r="A1524" s="5" t="s">
        <v>646</v>
      </c>
      <c r="B1524" s="6">
        <v>44965.475681435186</v>
      </c>
      <c r="C1524" s="5" t="s">
        <v>13</v>
      </c>
      <c r="D1524" s="10"/>
      <c r="E1524" s="8"/>
      <c r="F1524" s="9">
        <v>6458.6</v>
      </c>
      <c r="I1524" s="10" t="s">
        <v>9</v>
      </c>
      <c r="J1524" s="8" t="s">
        <v>176</v>
      </c>
    </row>
    <row r="1525" spans="1:10">
      <c r="A1525" s="5" t="s">
        <v>646</v>
      </c>
      <c r="B1525" s="6">
        <v>44965.475681435186</v>
      </c>
      <c r="C1525" s="5" t="s">
        <v>13</v>
      </c>
      <c r="D1525" s="10"/>
      <c r="E1525" s="8"/>
      <c r="F1525" s="9">
        <v>14895.3</v>
      </c>
      <c r="I1525" s="10" t="s">
        <v>9</v>
      </c>
      <c r="J1525" s="5" t="s">
        <v>16</v>
      </c>
    </row>
    <row r="1526" spans="1:10">
      <c r="A1526" s="5" t="s">
        <v>646</v>
      </c>
      <c r="B1526" s="6">
        <v>44965.475681435186</v>
      </c>
      <c r="C1526" s="5" t="s">
        <v>13</v>
      </c>
      <c r="D1526" s="10"/>
      <c r="E1526" s="8"/>
      <c r="F1526" s="9">
        <v>20135.7</v>
      </c>
      <c r="I1526" s="10" t="s">
        <v>9</v>
      </c>
      <c r="J1526" s="5" t="s">
        <v>17</v>
      </c>
    </row>
    <row r="1527" spans="1:10">
      <c r="A1527" s="5" t="s">
        <v>646</v>
      </c>
      <c r="B1527" s="6">
        <v>44965.475681435186</v>
      </c>
      <c r="C1527" s="5" t="s">
        <v>13</v>
      </c>
      <c r="D1527" s="10"/>
      <c r="E1527" s="8"/>
      <c r="F1527" s="9">
        <v>7599.2</v>
      </c>
      <c r="I1527" s="10" t="s">
        <v>9</v>
      </c>
      <c r="J1527" s="5" t="s">
        <v>18</v>
      </c>
    </row>
    <row r="1528" spans="1:10">
      <c r="A1528" s="5" t="s">
        <v>646</v>
      </c>
      <c r="B1528" s="6">
        <v>44965.475681435186</v>
      </c>
      <c r="C1528" s="5" t="s">
        <v>13</v>
      </c>
      <c r="D1528" s="10"/>
      <c r="E1528" s="8"/>
      <c r="F1528" s="9">
        <v>15061.2</v>
      </c>
      <c r="I1528" s="10" t="s">
        <v>9</v>
      </c>
      <c r="J1528" s="5" t="s">
        <v>19</v>
      </c>
    </row>
    <row r="1529" spans="1:10">
      <c r="A1529" s="5" t="s">
        <v>646</v>
      </c>
      <c r="B1529" s="6">
        <v>44965.475681435186</v>
      </c>
      <c r="C1529" s="5" t="s">
        <v>13</v>
      </c>
      <c r="D1529" s="10"/>
      <c r="E1529" s="8"/>
      <c r="F1529" s="9">
        <v>17601.5</v>
      </c>
      <c r="I1529" s="10" t="s">
        <v>9</v>
      </c>
      <c r="J1529" s="5" t="s">
        <v>20</v>
      </c>
    </row>
    <row r="1530" spans="1:10">
      <c r="A1530" s="5" t="s">
        <v>646</v>
      </c>
      <c r="B1530" s="6">
        <v>44965.475681435186</v>
      </c>
      <c r="C1530" s="5" t="s">
        <v>13</v>
      </c>
      <c r="D1530" s="10"/>
      <c r="E1530" s="8"/>
      <c r="F1530" s="9">
        <v>8429.6</v>
      </c>
      <c r="I1530" s="10" t="s">
        <v>9</v>
      </c>
      <c r="J1530" s="5" t="s">
        <v>33</v>
      </c>
    </row>
    <row r="1531" spans="1:10">
      <c r="A1531" s="5" t="s">
        <v>646</v>
      </c>
      <c r="B1531" s="6">
        <v>44965.475681435186</v>
      </c>
      <c r="C1531" s="5" t="s">
        <v>13</v>
      </c>
      <c r="D1531" s="10"/>
      <c r="E1531" s="8"/>
      <c r="F1531" s="9">
        <v>10316.299999999999</v>
      </c>
      <c r="I1531" s="10" t="s">
        <v>9</v>
      </c>
      <c r="J1531" s="5" t="s">
        <v>21</v>
      </c>
    </row>
    <row r="1532" spans="1:10">
      <c r="A1532" s="5" t="s">
        <v>646</v>
      </c>
      <c r="B1532" s="6">
        <v>44965.475681435186</v>
      </c>
      <c r="C1532" s="5" t="s">
        <v>13</v>
      </c>
      <c r="D1532" s="10"/>
      <c r="E1532" s="8"/>
      <c r="F1532" s="9">
        <v>7014.4</v>
      </c>
      <c r="I1532" s="10" t="s">
        <v>9</v>
      </c>
      <c r="J1532" s="8" t="s">
        <v>179</v>
      </c>
    </row>
    <row r="1533" spans="1:10">
      <c r="A1533" s="5" t="s">
        <v>646</v>
      </c>
      <c r="B1533" s="6">
        <v>44965.475681435186</v>
      </c>
      <c r="C1533" s="5" t="s">
        <v>13</v>
      </c>
      <c r="D1533" s="10"/>
      <c r="E1533" s="8"/>
      <c r="F1533" s="9">
        <v>5829.9</v>
      </c>
      <c r="I1533" s="10" t="s">
        <v>9</v>
      </c>
      <c r="J1533" s="8" t="s">
        <v>182</v>
      </c>
    </row>
    <row r="1534" spans="1:10">
      <c r="A1534" s="11" t="s">
        <v>22</v>
      </c>
      <c r="B1534" s="3"/>
      <c r="C1534" s="3"/>
      <c r="D1534" s="7"/>
      <c r="E1534" s="8"/>
      <c r="F1534" s="40">
        <f>SUM(F1521:G1533)</f>
        <v>136392.19999999998</v>
      </c>
      <c r="I1534" s="10"/>
      <c r="J1534" s="5"/>
    </row>
    <row r="1535" spans="1:10" ht="15.75">
      <c r="A1535" s="13" t="s">
        <v>23</v>
      </c>
      <c r="B1535" s="13" t="s">
        <v>24</v>
      </c>
      <c r="C1535" s="13" t="s">
        <v>25</v>
      </c>
      <c r="D1535" s="14">
        <v>112732443</v>
      </c>
      <c r="E1535" s="8"/>
      <c r="F1535" s="9"/>
      <c r="I1535" s="10"/>
      <c r="J1535" s="5"/>
    </row>
    <row r="1536" spans="1:10">
      <c r="A1536" s="5"/>
      <c r="B1536" s="6"/>
      <c r="C1536" s="5"/>
      <c r="D1536" s="7"/>
      <c r="E1536" s="8"/>
      <c r="F1536" s="9"/>
      <c r="I1536" s="10"/>
      <c r="J1536" s="5"/>
    </row>
    <row r="1537" spans="1:10">
      <c r="A1537" s="5"/>
      <c r="B1537" s="6"/>
      <c r="C1537" s="5"/>
      <c r="D1537" s="7"/>
      <c r="E1537" s="8"/>
      <c r="F1537" s="9"/>
      <c r="I1537" s="10"/>
      <c r="J1537" s="5"/>
    </row>
    <row r="1538" spans="1:10">
      <c r="A1538" s="5" t="s">
        <v>645</v>
      </c>
      <c r="B1538" s="6">
        <v>44965.777419618054</v>
      </c>
      <c r="C1538" s="5" t="s">
        <v>13</v>
      </c>
      <c r="D1538" s="7">
        <v>45153149969</v>
      </c>
      <c r="E1538" s="8" t="s">
        <v>27</v>
      </c>
      <c r="H1538" s="9">
        <v>12278.49</v>
      </c>
      <c r="I1538" s="5" t="s">
        <v>28</v>
      </c>
      <c r="J1538" s="5" t="s">
        <v>30</v>
      </c>
    </row>
    <row r="1539" spans="1:10">
      <c r="A1539" s="5" t="s">
        <v>645</v>
      </c>
      <c r="B1539" s="6">
        <v>44965.777419618054</v>
      </c>
      <c r="C1539" s="5" t="s">
        <v>13</v>
      </c>
      <c r="D1539" s="15">
        <v>51217585365</v>
      </c>
      <c r="E1539" s="8" t="s">
        <v>27</v>
      </c>
      <c r="H1539" s="9">
        <v>264.04000000000002</v>
      </c>
      <c r="I1539" s="5" t="s">
        <v>28</v>
      </c>
      <c r="J1539" s="5" t="s">
        <v>30</v>
      </c>
    </row>
    <row r="1540" spans="1:10">
      <c r="A1540" s="5" t="s">
        <v>645</v>
      </c>
      <c r="B1540" s="6">
        <v>44965.777419618054</v>
      </c>
      <c r="C1540" s="5" t="s">
        <v>13</v>
      </c>
      <c r="D1540" s="15">
        <v>512175853651</v>
      </c>
      <c r="E1540" s="8" t="s">
        <v>27</v>
      </c>
      <c r="H1540" s="9">
        <v>174.18</v>
      </c>
      <c r="I1540" s="5" t="s">
        <v>28</v>
      </c>
      <c r="J1540" s="5" t="s">
        <v>30</v>
      </c>
    </row>
    <row r="1541" spans="1:10">
      <c r="A1541" s="5" t="s">
        <v>645</v>
      </c>
      <c r="B1541" s="6">
        <v>44965.777419618054</v>
      </c>
      <c r="C1541" s="5" t="s">
        <v>13</v>
      </c>
      <c r="D1541" s="15">
        <v>512175853652</v>
      </c>
      <c r="E1541" s="8" t="s">
        <v>27</v>
      </c>
      <c r="H1541" s="9">
        <v>440.24</v>
      </c>
      <c r="I1541" s="5" t="s">
        <v>28</v>
      </c>
      <c r="J1541" s="5" t="s">
        <v>30</v>
      </c>
    </row>
    <row r="1542" spans="1:10">
      <c r="A1542" s="5" t="s">
        <v>645</v>
      </c>
      <c r="B1542" s="6">
        <v>44965.777419618054</v>
      </c>
      <c r="C1542" s="5" t="s">
        <v>13</v>
      </c>
      <c r="D1542" s="15">
        <v>512175853653</v>
      </c>
      <c r="E1542" s="8" t="s">
        <v>27</v>
      </c>
      <c r="H1542" s="9">
        <v>1572.44</v>
      </c>
      <c r="I1542" s="5" t="s">
        <v>28</v>
      </c>
      <c r="J1542" s="5" t="s">
        <v>30</v>
      </c>
    </row>
    <row r="1543" spans="1:10">
      <c r="A1543" s="5" t="s">
        <v>645</v>
      </c>
      <c r="B1543" s="6">
        <v>44965.777419618054</v>
      </c>
      <c r="C1543" s="5" t="s">
        <v>13</v>
      </c>
      <c r="D1543" s="15">
        <v>512175853654</v>
      </c>
      <c r="E1543" s="8" t="s">
        <v>27</v>
      </c>
      <c r="H1543" s="9">
        <v>89.86</v>
      </c>
      <c r="I1543" s="5" t="s">
        <v>28</v>
      </c>
      <c r="J1543" s="5" t="s">
        <v>30</v>
      </c>
    </row>
    <row r="1544" spans="1:10">
      <c r="A1544" s="5" t="s">
        <v>645</v>
      </c>
      <c r="B1544" s="6">
        <v>44965.777419618054</v>
      </c>
      <c r="C1544" s="5" t="s">
        <v>13</v>
      </c>
      <c r="D1544" s="15">
        <v>512175853655</v>
      </c>
      <c r="E1544" s="8" t="s">
        <v>27</v>
      </c>
      <c r="H1544" s="9">
        <v>130288.48</v>
      </c>
      <c r="I1544" s="5" t="s">
        <v>28</v>
      </c>
      <c r="J1544" s="5" t="s">
        <v>30</v>
      </c>
    </row>
    <row r="1545" spans="1:10">
      <c r="A1545" s="5" t="s">
        <v>645</v>
      </c>
      <c r="B1545" s="6">
        <v>44965.777419618054</v>
      </c>
      <c r="C1545" s="5" t="s">
        <v>13</v>
      </c>
      <c r="D1545" s="15">
        <v>512175853656</v>
      </c>
      <c r="E1545" s="8" t="s">
        <v>27</v>
      </c>
      <c r="H1545" s="9">
        <v>1547.6</v>
      </c>
      <c r="I1545" s="5" t="s">
        <v>28</v>
      </c>
      <c r="J1545" s="5" t="s">
        <v>30</v>
      </c>
    </row>
    <row r="1546" spans="1:10">
      <c r="A1546" s="5" t="s">
        <v>645</v>
      </c>
      <c r="B1546" s="6">
        <v>44965.777419618054</v>
      </c>
      <c r="C1546" s="5" t="s">
        <v>13</v>
      </c>
      <c r="D1546" s="15">
        <v>51417473978</v>
      </c>
      <c r="E1546" s="8" t="s">
        <v>27</v>
      </c>
      <c r="H1546" s="9">
        <v>183.3</v>
      </c>
      <c r="I1546" s="5" t="s">
        <v>28</v>
      </c>
      <c r="J1546" s="5" t="s">
        <v>30</v>
      </c>
    </row>
    <row r="1547" spans="1:10">
      <c r="A1547" s="5" t="s">
        <v>645</v>
      </c>
      <c r="B1547" s="6">
        <v>44965.777419618054</v>
      </c>
      <c r="C1547" s="5" t="s">
        <v>13</v>
      </c>
      <c r="D1547" s="15">
        <v>45173219862</v>
      </c>
      <c r="E1547" s="8" t="s">
        <v>27</v>
      </c>
      <c r="H1547" s="9">
        <v>2136</v>
      </c>
      <c r="I1547" s="5" t="s">
        <v>28</v>
      </c>
      <c r="J1547" s="5" t="s">
        <v>30</v>
      </c>
    </row>
    <row r="1548" spans="1:10">
      <c r="A1548" s="5" t="s">
        <v>645</v>
      </c>
      <c r="B1548" s="6">
        <v>44965.777419618054</v>
      </c>
      <c r="C1548" s="5" t="s">
        <v>13</v>
      </c>
      <c r="D1548" s="15">
        <v>51717401557</v>
      </c>
      <c r="E1548" s="8" t="s">
        <v>27</v>
      </c>
      <c r="H1548" s="9">
        <v>1248.24</v>
      </c>
      <c r="I1548" s="5" t="s">
        <v>28</v>
      </c>
      <c r="J1548" s="5" t="s">
        <v>30</v>
      </c>
    </row>
    <row r="1549" spans="1:10">
      <c r="A1549" s="5" t="s">
        <v>645</v>
      </c>
      <c r="B1549" s="6">
        <v>44965.777419618054</v>
      </c>
      <c r="C1549" s="5" t="s">
        <v>13</v>
      </c>
      <c r="D1549" s="15">
        <v>45133156980</v>
      </c>
      <c r="E1549" s="8" t="s">
        <v>27</v>
      </c>
      <c r="H1549" s="9">
        <v>9912.4</v>
      </c>
      <c r="I1549" s="5" t="s">
        <v>28</v>
      </c>
      <c r="J1549" s="5" t="s">
        <v>32</v>
      </c>
    </row>
    <row r="1550" spans="1:10">
      <c r="A1550" s="5" t="s">
        <v>645</v>
      </c>
      <c r="B1550" s="6">
        <v>44965.777419618054</v>
      </c>
      <c r="C1550" s="5" t="s">
        <v>13</v>
      </c>
      <c r="D1550" s="15">
        <v>51217597527</v>
      </c>
      <c r="E1550" s="8" t="s">
        <v>27</v>
      </c>
      <c r="H1550" s="9">
        <v>14000</v>
      </c>
      <c r="I1550" s="5" t="s">
        <v>28</v>
      </c>
      <c r="J1550" s="5" t="s">
        <v>32</v>
      </c>
    </row>
    <row r="1551" spans="1:10">
      <c r="A1551" s="5" t="s">
        <v>645</v>
      </c>
      <c r="B1551" s="6">
        <v>44965.777419618054</v>
      </c>
      <c r="C1551" s="5" t="s">
        <v>13</v>
      </c>
      <c r="D1551" s="7">
        <v>141291</v>
      </c>
      <c r="E1551" s="8" t="s">
        <v>27</v>
      </c>
      <c r="H1551" s="9">
        <v>11785.6</v>
      </c>
      <c r="I1551" s="5" t="s">
        <v>28</v>
      </c>
      <c r="J1551" s="8" t="s">
        <v>422</v>
      </c>
    </row>
    <row r="1552" spans="1:10">
      <c r="A1552" s="5" t="s">
        <v>645</v>
      </c>
      <c r="B1552" s="6">
        <v>44965.777419618054</v>
      </c>
      <c r="C1552" s="5" t="s">
        <v>13</v>
      </c>
      <c r="D1552" s="7">
        <v>141288</v>
      </c>
      <c r="E1552" s="8" t="s">
        <v>203</v>
      </c>
      <c r="H1552" s="9">
        <v>2505.6</v>
      </c>
      <c r="I1552" s="5" t="s">
        <v>28</v>
      </c>
      <c r="J1552" s="8" t="s">
        <v>422</v>
      </c>
    </row>
    <row r="1553" spans="1:10">
      <c r="A1553" s="5" t="s">
        <v>645</v>
      </c>
      <c r="B1553" s="6">
        <v>44965.777419618054</v>
      </c>
      <c r="C1553" s="5" t="s">
        <v>13</v>
      </c>
      <c r="D1553" s="15">
        <v>51117563177</v>
      </c>
      <c r="E1553" s="8" t="s">
        <v>27</v>
      </c>
      <c r="H1553" s="9">
        <v>170.1</v>
      </c>
      <c r="I1553" s="5" t="s">
        <v>28</v>
      </c>
      <c r="J1553" s="5" t="s">
        <v>30</v>
      </c>
    </row>
    <row r="1554" spans="1:10">
      <c r="A1554" s="5" t="s">
        <v>645</v>
      </c>
      <c r="B1554" s="6">
        <v>44965.777419618054</v>
      </c>
      <c r="C1554" s="5" t="s">
        <v>13</v>
      </c>
      <c r="D1554" s="15">
        <v>45153153360</v>
      </c>
      <c r="E1554" s="8" t="s">
        <v>27</v>
      </c>
      <c r="H1554" s="9">
        <v>7013.6</v>
      </c>
      <c r="I1554" s="5" t="s">
        <v>28</v>
      </c>
      <c r="J1554" s="5" t="s">
        <v>30</v>
      </c>
    </row>
    <row r="1555" spans="1:10">
      <c r="A1555" s="5" t="s">
        <v>645</v>
      </c>
      <c r="B1555" s="6">
        <v>44965.777419618054</v>
      </c>
      <c r="C1555" s="5" t="s">
        <v>13</v>
      </c>
      <c r="D1555" s="15">
        <v>45153153438</v>
      </c>
      <c r="E1555" s="8" t="s">
        <v>27</v>
      </c>
      <c r="H1555" s="9">
        <v>98.5</v>
      </c>
      <c r="I1555" s="5" t="s">
        <v>28</v>
      </c>
      <c r="J1555" s="5" t="s">
        <v>30</v>
      </c>
    </row>
    <row r="1556" spans="1:10">
      <c r="A1556" s="5" t="s">
        <v>645</v>
      </c>
      <c r="B1556" s="6">
        <v>44965.777419618054</v>
      </c>
      <c r="C1556" s="5" t="s">
        <v>13</v>
      </c>
      <c r="D1556" s="7">
        <v>715237</v>
      </c>
      <c r="E1556" s="8" t="s">
        <v>27</v>
      </c>
      <c r="H1556" s="9">
        <v>6727.8</v>
      </c>
      <c r="I1556" s="5" t="s">
        <v>28</v>
      </c>
      <c r="J1556" s="5" t="s">
        <v>32</v>
      </c>
    </row>
    <row r="1557" spans="1:10">
      <c r="A1557" s="5" t="s">
        <v>645</v>
      </c>
      <c r="B1557" s="6">
        <v>44965.777419618054</v>
      </c>
      <c r="C1557" s="5" t="s">
        <v>13</v>
      </c>
      <c r="D1557" s="7">
        <v>715233</v>
      </c>
      <c r="E1557" s="8" t="s">
        <v>27</v>
      </c>
      <c r="H1557" s="9">
        <v>338.7</v>
      </c>
      <c r="I1557" s="5" t="s">
        <v>28</v>
      </c>
      <c r="J1557" s="5" t="s">
        <v>32</v>
      </c>
    </row>
    <row r="1558" spans="1:10">
      <c r="A1558" s="5" t="s">
        <v>645</v>
      </c>
      <c r="B1558" s="6">
        <v>44965.777419618054</v>
      </c>
      <c r="C1558" s="5" t="s">
        <v>13</v>
      </c>
      <c r="D1558" s="7">
        <v>715234</v>
      </c>
      <c r="E1558" s="8" t="s">
        <v>27</v>
      </c>
      <c r="H1558" s="9">
        <v>5467.72</v>
      </c>
      <c r="I1558" s="5" t="s">
        <v>28</v>
      </c>
      <c r="J1558" s="5" t="s">
        <v>32</v>
      </c>
    </row>
    <row r="1559" spans="1:10">
      <c r="A1559" s="5" t="s">
        <v>645</v>
      </c>
      <c r="B1559" s="6">
        <v>44965.777419618054</v>
      </c>
      <c r="C1559" s="5" t="s">
        <v>13</v>
      </c>
      <c r="D1559" s="15">
        <v>51717406999</v>
      </c>
      <c r="E1559" s="8" t="s">
        <v>27</v>
      </c>
      <c r="H1559" s="9">
        <v>1789.59</v>
      </c>
      <c r="I1559" s="5" t="s">
        <v>28</v>
      </c>
      <c r="J1559" s="5" t="s">
        <v>30</v>
      </c>
    </row>
    <row r="1560" spans="1:10">
      <c r="A1560" s="5" t="s">
        <v>645</v>
      </c>
      <c r="B1560" s="6">
        <v>44965.777419618054</v>
      </c>
      <c r="C1560" s="5" t="s">
        <v>13</v>
      </c>
      <c r="D1560" s="7">
        <v>165654</v>
      </c>
      <c r="E1560" s="5" t="s">
        <v>311</v>
      </c>
      <c r="H1560" s="9">
        <v>13747.7</v>
      </c>
      <c r="I1560" s="5" t="s">
        <v>28</v>
      </c>
      <c r="J1560" s="5" t="s">
        <v>29</v>
      </c>
    </row>
    <row r="1561" spans="1:10">
      <c r="A1561" s="5" t="s">
        <v>645</v>
      </c>
      <c r="B1561" s="6">
        <v>44965.777419618054</v>
      </c>
      <c r="C1561" s="5" t="s">
        <v>13</v>
      </c>
      <c r="D1561" s="7">
        <v>292333</v>
      </c>
      <c r="E1561" s="8" t="s">
        <v>27</v>
      </c>
      <c r="H1561" s="9">
        <v>33238.800000000003</v>
      </c>
      <c r="I1561" s="5" t="s">
        <v>28</v>
      </c>
      <c r="J1561" s="5" t="s">
        <v>29</v>
      </c>
    </row>
    <row r="1562" spans="1:10">
      <c r="A1562" s="5" t="s">
        <v>645</v>
      </c>
      <c r="B1562" s="6">
        <v>44965.777419618054</v>
      </c>
      <c r="C1562" s="5" t="s">
        <v>13</v>
      </c>
      <c r="D1562" s="7"/>
      <c r="E1562" s="8"/>
      <c r="F1562" s="9">
        <v>4595.5</v>
      </c>
      <c r="I1562" s="10" t="s">
        <v>9</v>
      </c>
      <c r="J1562" s="5" t="s">
        <v>175</v>
      </c>
    </row>
    <row r="1563" spans="1:10">
      <c r="A1563" s="5" t="s">
        <v>645</v>
      </c>
      <c r="B1563" s="6">
        <v>44965.777419618054</v>
      </c>
      <c r="C1563" s="5" t="s">
        <v>13</v>
      </c>
      <c r="D1563" s="7"/>
      <c r="E1563" s="8"/>
      <c r="F1563" s="9">
        <v>9101.5</v>
      </c>
      <c r="I1563" s="10" t="s">
        <v>9</v>
      </c>
      <c r="J1563" s="8" t="s">
        <v>178</v>
      </c>
    </row>
    <row r="1564" spans="1:10">
      <c r="A1564" s="5" t="s">
        <v>645</v>
      </c>
      <c r="B1564" s="6">
        <v>44965.777419618054</v>
      </c>
      <c r="C1564" s="5" t="s">
        <v>13</v>
      </c>
      <c r="D1564" s="7"/>
      <c r="E1564" s="8"/>
      <c r="F1564" s="9">
        <v>8674.2000000000007</v>
      </c>
      <c r="I1564" s="10" t="s">
        <v>9</v>
      </c>
      <c r="J1564" s="8" t="s">
        <v>180</v>
      </c>
    </row>
    <row r="1565" spans="1:10">
      <c r="A1565" s="5" t="s">
        <v>645</v>
      </c>
      <c r="B1565" s="6">
        <v>44965.777419618054</v>
      </c>
      <c r="C1565" s="5" t="s">
        <v>13</v>
      </c>
      <c r="D1565" s="7"/>
      <c r="E1565" s="8"/>
      <c r="F1565" s="9">
        <v>6789.5</v>
      </c>
      <c r="I1565" s="10" t="s">
        <v>9</v>
      </c>
      <c r="J1565" s="8" t="s">
        <v>181</v>
      </c>
    </row>
    <row r="1566" spans="1:10">
      <c r="A1566" s="5" t="s">
        <v>645</v>
      </c>
      <c r="B1566" s="6">
        <v>44965.777419618054</v>
      </c>
      <c r="C1566" s="5" t="s">
        <v>13</v>
      </c>
      <c r="D1566" s="7"/>
      <c r="E1566" s="8"/>
      <c r="F1566" s="9">
        <v>10233.1</v>
      </c>
      <c r="I1566" s="10" t="s">
        <v>9</v>
      </c>
      <c r="J1566" s="8" t="s">
        <v>182</v>
      </c>
    </row>
    <row r="1567" spans="1:10">
      <c r="A1567" s="11" t="s">
        <v>22</v>
      </c>
      <c r="B1567" s="3"/>
      <c r="C1567" s="3"/>
      <c r="D1567" s="7"/>
      <c r="E1567" s="8"/>
      <c r="F1567" s="40">
        <f>SUM(F1538:G1566)</f>
        <v>39393.800000000003</v>
      </c>
      <c r="I1567" s="10"/>
      <c r="J1567" s="5"/>
    </row>
    <row r="1568" spans="1:10" ht="15.75">
      <c r="A1568" s="13" t="s">
        <v>23</v>
      </c>
      <c r="B1568" s="13" t="s">
        <v>24</v>
      </c>
      <c r="C1568" s="13" t="s">
        <v>25</v>
      </c>
      <c r="D1568" s="14">
        <v>112734017</v>
      </c>
      <c r="E1568" s="8"/>
      <c r="F1568" s="9"/>
      <c r="I1568" s="10"/>
      <c r="J1568" s="5"/>
    </row>
    <row r="1571" spans="1:10">
      <c r="A1571" s="1" t="s">
        <v>0</v>
      </c>
      <c r="B1571" s="2"/>
      <c r="C1571" s="2"/>
      <c r="D1571" s="2"/>
      <c r="E1571" s="2"/>
      <c r="F1571" s="2"/>
      <c r="G1571" s="2"/>
      <c r="H1571" s="2"/>
      <c r="I1571" s="2"/>
      <c r="J1571" s="2"/>
    </row>
    <row r="1572" spans="1:10">
      <c r="A1572" s="3" t="s">
        <v>686</v>
      </c>
      <c r="B1572" s="2"/>
      <c r="C1572" s="2"/>
      <c r="D1572" s="2"/>
      <c r="E1572" s="2"/>
      <c r="F1572" s="2"/>
      <c r="G1572" s="2"/>
      <c r="H1572" s="2"/>
      <c r="I1572" s="2"/>
      <c r="J1572" s="2"/>
    </row>
    <row r="1573" spans="1:10">
      <c r="A1573" s="69" t="s">
        <v>0</v>
      </c>
      <c r="B1573" s="69" t="s">
        <v>2</v>
      </c>
      <c r="C1573" s="69" t="s">
        <v>3</v>
      </c>
      <c r="D1573" s="69" t="s">
        <v>4</v>
      </c>
      <c r="E1573" s="69" t="s">
        <v>5</v>
      </c>
      <c r="F1573" s="71" t="s">
        <v>6</v>
      </c>
      <c r="G1573" s="72"/>
      <c r="H1573" s="73"/>
      <c r="I1573" s="69" t="s">
        <v>7</v>
      </c>
      <c r="J1573" s="69" t="s">
        <v>8</v>
      </c>
    </row>
    <row r="1574" spans="1:10">
      <c r="A1574" s="70"/>
      <c r="B1574" s="70"/>
      <c r="C1574" s="70"/>
      <c r="D1574" s="70"/>
      <c r="E1574" s="70"/>
      <c r="F1574" s="4" t="s">
        <v>9</v>
      </c>
      <c r="G1574" s="4" t="s">
        <v>10</v>
      </c>
      <c r="H1574" s="4" t="s">
        <v>11</v>
      </c>
      <c r="I1574" s="70"/>
      <c r="J1574" s="70"/>
    </row>
    <row r="1575" spans="1:10">
      <c r="A1575" s="5" t="s">
        <v>685</v>
      </c>
      <c r="B1575" s="6">
        <v>44966.499785092594</v>
      </c>
      <c r="C1575" s="5" t="s">
        <v>13</v>
      </c>
      <c r="D1575" s="10"/>
      <c r="E1575" s="8"/>
      <c r="F1575" s="9">
        <v>6827.8</v>
      </c>
      <c r="I1575" s="10" t="s">
        <v>9</v>
      </c>
      <c r="J1575" s="5" t="s">
        <v>15</v>
      </c>
    </row>
    <row r="1576" spans="1:10">
      <c r="A1576" s="5" t="s">
        <v>685</v>
      </c>
      <c r="B1576" s="6">
        <v>44966.499785092594</v>
      </c>
      <c r="C1576" s="5" t="s">
        <v>13</v>
      </c>
      <c r="D1576" s="10"/>
      <c r="E1576" s="8"/>
      <c r="F1576" s="9">
        <v>17618.599999999999</v>
      </c>
      <c r="I1576" s="10" t="s">
        <v>9</v>
      </c>
      <c r="J1576" s="5" t="s">
        <v>16</v>
      </c>
    </row>
    <row r="1577" spans="1:10">
      <c r="A1577" s="5" t="s">
        <v>685</v>
      </c>
      <c r="B1577" s="6">
        <v>44966.499785092594</v>
      </c>
      <c r="C1577" s="5" t="s">
        <v>13</v>
      </c>
      <c r="D1577" s="10"/>
      <c r="E1577" s="8"/>
      <c r="F1577" s="9">
        <v>12245.2</v>
      </c>
      <c r="I1577" s="10" t="s">
        <v>9</v>
      </c>
      <c r="J1577" s="5" t="s">
        <v>17</v>
      </c>
    </row>
    <row r="1578" spans="1:10">
      <c r="A1578" s="5" t="s">
        <v>685</v>
      </c>
      <c r="B1578" s="6">
        <v>44966.499785092594</v>
      </c>
      <c r="C1578" s="5" t="s">
        <v>13</v>
      </c>
      <c r="D1578" s="10"/>
      <c r="E1578" s="8"/>
      <c r="F1578" s="9">
        <v>497.5</v>
      </c>
      <c r="I1578" s="10" t="s">
        <v>9</v>
      </c>
      <c r="J1578" s="5" t="s">
        <v>177</v>
      </c>
    </row>
    <row r="1579" spans="1:10">
      <c r="A1579" s="5" t="s">
        <v>685</v>
      </c>
      <c r="B1579" s="6">
        <v>44966.499785092594</v>
      </c>
      <c r="C1579" s="5" t="s">
        <v>13</v>
      </c>
      <c r="D1579" s="10"/>
      <c r="E1579" s="8"/>
      <c r="F1579" s="9">
        <v>9222.1</v>
      </c>
      <c r="I1579" s="10" t="s">
        <v>9</v>
      </c>
      <c r="J1579" s="5" t="s">
        <v>18</v>
      </c>
    </row>
    <row r="1580" spans="1:10">
      <c r="A1580" s="5" t="s">
        <v>685</v>
      </c>
      <c r="B1580" s="6">
        <v>44966.499785092594</v>
      </c>
      <c r="C1580" s="5" t="s">
        <v>13</v>
      </c>
      <c r="D1580" s="10"/>
      <c r="E1580" s="8"/>
      <c r="F1580" s="9">
        <v>14515.8</v>
      </c>
      <c r="I1580" s="10" t="s">
        <v>9</v>
      </c>
      <c r="J1580" s="5" t="s">
        <v>19</v>
      </c>
    </row>
    <row r="1581" spans="1:10">
      <c r="A1581" s="5" t="s">
        <v>685</v>
      </c>
      <c r="B1581" s="6">
        <v>44966.499785092594</v>
      </c>
      <c r="C1581" s="5" t="s">
        <v>13</v>
      </c>
      <c r="D1581" s="10"/>
      <c r="E1581" s="8"/>
      <c r="F1581" s="9">
        <v>18342.599999999999</v>
      </c>
      <c r="I1581" s="10" t="s">
        <v>9</v>
      </c>
      <c r="J1581" s="5" t="s">
        <v>20</v>
      </c>
    </row>
    <row r="1582" spans="1:10">
      <c r="A1582" s="5" t="s">
        <v>685</v>
      </c>
      <c r="B1582" s="6">
        <v>44966.499785092594</v>
      </c>
      <c r="C1582" s="5" t="s">
        <v>13</v>
      </c>
      <c r="D1582" s="10"/>
      <c r="E1582" s="8"/>
      <c r="F1582" s="9">
        <v>9460.4</v>
      </c>
      <c r="I1582" s="10" t="s">
        <v>9</v>
      </c>
      <c r="J1582" s="5" t="s">
        <v>21</v>
      </c>
    </row>
    <row r="1583" spans="1:10">
      <c r="A1583" s="5" t="s">
        <v>685</v>
      </c>
      <c r="B1583" s="6">
        <v>44966.499785092594</v>
      </c>
      <c r="C1583" s="5" t="s">
        <v>13</v>
      </c>
      <c r="D1583" s="10"/>
      <c r="E1583" s="8"/>
      <c r="F1583" s="9">
        <v>10860.3</v>
      </c>
      <c r="I1583" s="10" t="s">
        <v>9</v>
      </c>
      <c r="J1583" s="8" t="s">
        <v>178</v>
      </c>
    </row>
    <row r="1584" spans="1:10">
      <c r="A1584" s="5" t="s">
        <v>685</v>
      </c>
      <c r="B1584" s="6">
        <v>44966.499785092594</v>
      </c>
      <c r="C1584" s="5" t="s">
        <v>13</v>
      </c>
      <c r="D1584" s="10"/>
      <c r="E1584" s="8"/>
      <c r="F1584" s="9">
        <v>10199.200000000001</v>
      </c>
      <c r="I1584" s="10" t="s">
        <v>9</v>
      </c>
      <c r="J1584" s="8" t="s">
        <v>179</v>
      </c>
    </row>
    <row r="1585" spans="1:10">
      <c r="A1585" s="5" t="s">
        <v>685</v>
      </c>
      <c r="B1585" s="6">
        <v>44966.499785092594</v>
      </c>
      <c r="C1585" s="5" t="s">
        <v>13</v>
      </c>
      <c r="D1585" s="10"/>
      <c r="E1585" s="8"/>
      <c r="F1585" s="9">
        <v>10803.1</v>
      </c>
      <c r="I1585" s="10" t="s">
        <v>9</v>
      </c>
      <c r="J1585" s="8" t="s">
        <v>180</v>
      </c>
    </row>
    <row r="1586" spans="1:10">
      <c r="A1586" s="5" t="s">
        <v>685</v>
      </c>
      <c r="B1586" s="6">
        <v>44966.499785092594</v>
      </c>
      <c r="C1586" s="5" t="s">
        <v>13</v>
      </c>
      <c r="D1586" s="10"/>
      <c r="E1586" s="8"/>
      <c r="F1586" s="9">
        <v>10128.5</v>
      </c>
      <c r="I1586" s="10" t="s">
        <v>9</v>
      </c>
      <c r="J1586" s="8" t="s">
        <v>181</v>
      </c>
    </row>
    <row r="1587" spans="1:10">
      <c r="A1587" s="11" t="s">
        <v>22</v>
      </c>
      <c r="B1587" s="3"/>
      <c r="C1587" s="3"/>
      <c r="D1587" s="7"/>
      <c r="E1587" s="8"/>
      <c r="F1587" s="31">
        <f>SUM(F1575:G1586)</f>
        <v>130721.1</v>
      </c>
      <c r="G1587" s="9"/>
      <c r="I1587" s="10"/>
      <c r="J1587" s="8"/>
    </row>
    <row r="1588" spans="1:10" ht="15.75">
      <c r="A1588" s="13" t="s">
        <v>23</v>
      </c>
      <c r="B1588" s="13" t="s">
        <v>24</v>
      </c>
      <c r="C1588" s="13" t="s">
        <v>25</v>
      </c>
      <c r="D1588" s="14">
        <v>112734018</v>
      </c>
      <c r="E1588" s="8"/>
      <c r="G1588" s="9"/>
      <c r="I1588" s="10"/>
      <c r="J1588" s="8"/>
    </row>
    <row r="1589" spans="1:10">
      <c r="A1589" s="5"/>
      <c r="B1589" s="6"/>
      <c r="C1589" s="5"/>
      <c r="D1589" s="7"/>
      <c r="E1589" s="8"/>
      <c r="G1589" s="9"/>
      <c r="I1589" s="10"/>
      <c r="J1589" s="8"/>
    </row>
    <row r="1590" spans="1:10">
      <c r="A1590" s="5"/>
      <c r="B1590" s="6"/>
      <c r="C1590" s="5"/>
      <c r="D1590" s="7"/>
      <c r="E1590" s="8"/>
      <c r="G1590" s="9"/>
      <c r="I1590" s="10"/>
      <c r="J1590" s="8"/>
    </row>
    <row r="1591" spans="1:10">
      <c r="A1591" s="5" t="s">
        <v>684</v>
      </c>
      <c r="B1591" s="6">
        <v>44966.779298437497</v>
      </c>
      <c r="C1591" s="5" t="s">
        <v>13</v>
      </c>
      <c r="D1591" s="7"/>
      <c r="E1591" s="8"/>
      <c r="G1591" s="9">
        <v>6009.53</v>
      </c>
      <c r="I1591" s="10" t="s">
        <v>10</v>
      </c>
      <c r="J1591" s="5" t="s">
        <v>32</v>
      </c>
    </row>
    <row r="1592" spans="1:10">
      <c r="A1592" s="5" t="s">
        <v>684</v>
      </c>
      <c r="B1592" s="6">
        <v>44966.779298437497</v>
      </c>
      <c r="C1592" s="5" t="s">
        <v>13</v>
      </c>
      <c r="D1592" s="15">
        <v>11770785349</v>
      </c>
      <c r="E1592" s="8" t="s">
        <v>27</v>
      </c>
      <c r="H1592" s="9">
        <v>951.37</v>
      </c>
      <c r="I1592" s="5" t="s">
        <v>28</v>
      </c>
      <c r="J1592" s="5" t="s">
        <v>32</v>
      </c>
    </row>
    <row r="1593" spans="1:10">
      <c r="A1593" s="5" t="s">
        <v>684</v>
      </c>
      <c r="B1593" s="6">
        <v>44966.779298437497</v>
      </c>
      <c r="C1593" s="5" t="s">
        <v>13</v>
      </c>
      <c r="D1593" s="7">
        <v>241745</v>
      </c>
      <c r="E1593" s="8" t="s">
        <v>27</v>
      </c>
      <c r="H1593" s="9">
        <v>25535.200000000001</v>
      </c>
      <c r="I1593" s="5" t="s">
        <v>28</v>
      </c>
      <c r="J1593" s="8" t="s">
        <v>422</v>
      </c>
    </row>
    <row r="1594" spans="1:10">
      <c r="A1594" s="5" t="s">
        <v>684</v>
      </c>
      <c r="B1594" s="6">
        <v>44966.779298437497</v>
      </c>
      <c r="C1594" s="5" t="s">
        <v>13</v>
      </c>
      <c r="D1594" s="15">
        <v>45163250789</v>
      </c>
      <c r="E1594" s="8" t="s">
        <v>27</v>
      </c>
      <c r="H1594" s="9">
        <v>87.69</v>
      </c>
      <c r="I1594" s="5" t="s">
        <v>28</v>
      </c>
      <c r="J1594" s="5" t="s">
        <v>30</v>
      </c>
    </row>
    <row r="1595" spans="1:10">
      <c r="A1595" s="5" t="s">
        <v>684</v>
      </c>
      <c r="B1595" s="6">
        <v>44966.779298437497</v>
      </c>
      <c r="C1595" s="5" t="s">
        <v>13</v>
      </c>
      <c r="D1595" s="15">
        <v>45133163018</v>
      </c>
      <c r="E1595" s="8" t="s">
        <v>27</v>
      </c>
      <c r="H1595" s="9">
        <v>83.5</v>
      </c>
      <c r="I1595" s="5" t="s">
        <v>28</v>
      </c>
      <c r="J1595" s="5" t="s">
        <v>30</v>
      </c>
    </row>
    <row r="1596" spans="1:10">
      <c r="A1596" s="5" t="s">
        <v>684</v>
      </c>
      <c r="B1596" s="6">
        <v>44966.779298437497</v>
      </c>
      <c r="C1596" s="5" t="s">
        <v>13</v>
      </c>
      <c r="D1596" s="15">
        <v>45113310021</v>
      </c>
      <c r="E1596" s="8" t="s">
        <v>27</v>
      </c>
      <c r="H1596" s="9">
        <v>180.33</v>
      </c>
      <c r="I1596" s="5" t="s">
        <v>28</v>
      </c>
      <c r="J1596" s="5" t="s">
        <v>30</v>
      </c>
    </row>
    <row r="1597" spans="1:10">
      <c r="A1597" s="5" t="s">
        <v>684</v>
      </c>
      <c r="B1597" s="6">
        <v>44966.779298437497</v>
      </c>
      <c r="C1597" s="5" t="s">
        <v>13</v>
      </c>
      <c r="D1597" s="15">
        <v>45163247726</v>
      </c>
      <c r="E1597" s="8" t="s">
        <v>27</v>
      </c>
      <c r="H1597" s="9">
        <v>521.1</v>
      </c>
      <c r="I1597" s="5" t="s">
        <v>28</v>
      </c>
      <c r="J1597" s="5" t="s">
        <v>30</v>
      </c>
    </row>
    <row r="1598" spans="1:10">
      <c r="A1598" s="5" t="s">
        <v>684</v>
      </c>
      <c r="B1598" s="6">
        <v>44966.779298437497</v>
      </c>
      <c r="C1598" s="5" t="s">
        <v>13</v>
      </c>
      <c r="D1598" s="15">
        <v>45153157635</v>
      </c>
      <c r="E1598" s="8" t="s">
        <v>27</v>
      </c>
      <c r="H1598" s="9">
        <v>908.76</v>
      </c>
      <c r="I1598" s="5" t="s">
        <v>28</v>
      </c>
      <c r="J1598" s="5" t="s">
        <v>30</v>
      </c>
    </row>
    <row r="1599" spans="1:10">
      <c r="A1599" s="5" t="s">
        <v>684</v>
      </c>
      <c r="B1599" s="6">
        <v>44966.779298437497</v>
      </c>
      <c r="C1599" s="5" t="s">
        <v>13</v>
      </c>
      <c r="D1599" s="15">
        <v>45173223419</v>
      </c>
      <c r="E1599" s="8" t="s">
        <v>27</v>
      </c>
      <c r="H1599" s="9">
        <v>570.63</v>
      </c>
      <c r="I1599" s="5" t="s">
        <v>28</v>
      </c>
      <c r="J1599" s="5" t="s">
        <v>30</v>
      </c>
    </row>
    <row r="1600" spans="1:10">
      <c r="A1600" s="5" t="s">
        <v>684</v>
      </c>
      <c r="B1600" s="6">
        <v>44966.779298437497</v>
      </c>
      <c r="C1600" s="5" t="s">
        <v>13</v>
      </c>
      <c r="D1600" s="7">
        <v>112039</v>
      </c>
      <c r="E1600" s="8" t="s">
        <v>27</v>
      </c>
      <c r="H1600" s="9">
        <v>6218.2</v>
      </c>
      <c r="I1600" s="5" t="s">
        <v>28</v>
      </c>
      <c r="J1600" s="5" t="s">
        <v>32</v>
      </c>
    </row>
    <row r="1601" spans="1:10">
      <c r="A1601" s="5" t="s">
        <v>684</v>
      </c>
      <c r="B1601" s="6">
        <v>44966.779298437497</v>
      </c>
      <c r="C1601" s="5" t="s">
        <v>13</v>
      </c>
      <c r="D1601" s="7">
        <v>112032</v>
      </c>
      <c r="E1601" s="8" t="s">
        <v>27</v>
      </c>
      <c r="H1601" s="9">
        <v>943.88</v>
      </c>
      <c r="I1601" s="5" t="s">
        <v>28</v>
      </c>
      <c r="J1601" s="5" t="s">
        <v>32</v>
      </c>
    </row>
    <row r="1602" spans="1:10">
      <c r="A1602" s="5" t="s">
        <v>684</v>
      </c>
      <c r="B1602" s="6">
        <v>44966.779298437497</v>
      </c>
      <c r="C1602" s="5" t="s">
        <v>13</v>
      </c>
      <c r="D1602" s="7">
        <v>112035</v>
      </c>
      <c r="E1602" s="8" t="s">
        <v>27</v>
      </c>
      <c r="H1602" s="9">
        <v>16543.43</v>
      </c>
      <c r="I1602" s="5" t="s">
        <v>28</v>
      </c>
      <c r="J1602" s="5" t="s">
        <v>32</v>
      </c>
    </row>
    <row r="1603" spans="1:10">
      <c r="A1603" s="5" t="s">
        <v>684</v>
      </c>
      <c r="B1603" s="6">
        <v>44966.779298437497</v>
      </c>
      <c r="C1603" s="5" t="s">
        <v>13</v>
      </c>
      <c r="D1603" s="7">
        <v>112036</v>
      </c>
      <c r="E1603" s="8" t="s">
        <v>27</v>
      </c>
      <c r="H1603" s="9">
        <v>656.6</v>
      </c>
      <c r="I1603" s="5" t="s">
        <v>28</v>
      </c>
      <c r="J1603" s="5" t="s">
        <v>32</v>
      </c>
    </row>
    <row r="1604" spans="1:10">
      <c r="A1604" s="5" t="s">
        <v>684</v>
      </c>
      <c r="B1604" s="6">
        <v>44966.779298437497</v>
      </c>
      <c r="C1604" s="5" t="s">
        <v>13</v>
      </c>
      <c r="D1604" s="7">
        <v>112037</v>
      </c>
      <c r="E1604" s="8" t="s">
        <v>27</v>
      </c>
      <c r="H1604" s="9">
        <v>1871</v>
      </c>
      <c r="I1604" s="5" t="s">
        <v>28</v>
      </c>
      <c r="J1604" s="5" t="s">
        <v>32</v>
      </c>
    </row>
    <row r="1605" spans="1:10">
      <c r="A1605" s="5" t="s">
        <v>684</v>
      </c>
      <c r="B1605" s="6">
        <v>44966.779298437497</v>
      </c>
      <c r="C1605" s="5" t="s">
        <v>13</v>
      </c>
      <c r="D1605" s="15">
        <v>45123295304</v>
      </c>
      <c r="E1605" s="8" t="s">
        <v>27</v>
      </c>
      <c r="H1605" s="9">
        <v>570.63</v>
      </c>
      <c r="I1605" s="5" t="s">
        <v>28</v>
      </c>
      <c r="J1605" s="5" t="s">
        <v>30</v>
      </c>
    </row>
    <row r="1606" spans="1:10">
      <c r="A1606" s="5" t="s">
        <v>684</v>
      </c>
      <c r="B1606" s="6">
        <v>44966.779298437497</v>
      </c>
      <c r="C1606" s="5" t="s">
        <v>13</v>
      </c>
      <c r="D1606" s="7">
        <v>292479</v>
      </c>
      <c r="E1606" s="8" t="s">
        <v>27</v>
      </c>
      <c r="H1606" s="9">
        <v>34131.5</v>
      </c>
      <c r="I1606" s="5" t="s">
        <v>28</v>
      </c>
      <c r="J1606" s="5" t="s">
        <v>29</v>
      </c>
    </row>
    <row r="1607" spans="1:10">
      <c r="A1607" s="5" t="s">
        <v>684</v>
      </c>
      <c r="B1607" s="6">
        <v>44966.779298437497</v>
      </c>
      <c r="C1607" s="5" t="s">
        <v>13</v>
      </c>
      <c r="D1607" s="7"/>
      <c r="E1607" s="8"/>
      <c r="F1607" s="9">
        <v>7582.1</v>
      </c>
      <c r="I1607" s="10" t="s">
        <v>9</v>
      </c>
      <c r="J1607" s="8" t="s">
        <v>14</v>
      </c>
    </row>
    <row r="1608" spans="1:10">
      <c r="A1608" s="5" t="s">
        <v>684</v>
      </c>
      <c r="B1608" s="6">
        <v>44966.779298437497</v>
      </c>
      <c r="C1608" s="5" t="s">
        <v>13</v>
      </c>
      <c r="D1608" s="7"/>
      <c r="E1608" s="8"/>
      <c r="F1608" s="9">
        <v>6434</v>
      </c>
      <c r="I1608" s="10" t="s">
        <v>9</v>
      </c>
      <c r="J1608" s="5" t="s">
        <v>175</v>
      </c>
    </row>
    <row r="1609" spans="1:10">
      <c r="A1609" s="5" t="s">
        <v>684</v>
      </c>
      <c r="B1609" s="6">
        <v>44966.779298437497</v>
      </c>
      <c r="C1609" s="5" t="s">
        <v>13</v>
      </c>
      <c r="D1609" s="7"/>
      <c r="E1609" s="8"/>
      <c r="F1609" s="9">
        <v>24421.9</v>
      </c>
      <c r="I1609" s="10" t="s">
        <v>9</v>
      </c>
      <c r="J1609" s="8" t="s">
        <v>176</v>
      </c>
    </row>
    <row r="1610" spans="1:10">
      <c r="A1610" s="5" t="s">
        <v>684</v>
      </c>
      <c r="B1610" s="6">
        <v>44966.779298437497</v>
      </c>
      <c r="C1610" s="5" t="s">
        <v>13</v>
      </c>
      <c r="D1610" s="7"/>
      <c r="E1610" s="8"/>
      <c r="F1610" s="9">
        <v>177</v>
      </c>
      <c r="I1610" s="10" t="s">
        <v>9</v>
      </c>
      <c r="J1610" s="5" t="s">
        <v>177</v>
      </c>
    </row>
    <row r="1611" spans="1:10">
      <c r="A1611" s="5" t="s">
        <v>684</v>
      </c>
      <c r="B1611" s="6">
        <v>44966.779298437497</v>
      </c>
      <c r="C1611" s="5" t="s">
        <v>13</v>
      </c>
      <c r="D1611" s="7"/>
      <c r="E1611" s="8"/>
      <c r="F1611" s="9">
        <v>10281.5</v>
      </c>
      <c r="I1611" s="10" t="s">
        <v>9</v>
      </c>
      <c r="J1611" s="8" t="s">
        <v>180</v>
      </c>
    </row>
    <row r="1612" spans="1:10">
      <c r="A1612" s="5" t="s">
        <v>684</v>
      </c>
      <c r="B1612" s="6">
        <v>44966.779298437497</v>
      </c>
      <c r="C1612" s="5" t="s">
        <v>13</v>
      </c>
      <c r="D1612" s="7"/>
      <c r="E1612" s="8"/>
      <c r="F1612" s="9">
        <v>6059.9</v>
      </c>
      <c r="I1612" s="10" t="s">
        <v>9</v>
      </c>
      <c r="J1612" s="8" t="s">
        <v>182</v>
      </c>
    </row>
    <row r="1613" spans="1:10">
      <c r="A1613" s="11" t="s">
        <v>22</v>
      </c>
      <c r="B1613" s="3"/>
      <c r="C1613" s="3"/>
      <c r="D1613" s="7"/>
      <c r="E1613" s="8"/>
      <c r="F1613" s="31">
        <f>SUM(F1591:G1612)</f>
        <v>60965.93</v>
      </c>
      <c r="G1613" s="9"/>
      <c r="I1613" s="10"/>
      <c r="J1613" s="8"/>
    </row>
    <row r="1614" spans="1:10" ht="15.75">
      <c r="A1614" s="13" t="s">
        <v>23</v>
      </c>
      <c r="B1614" s="13" t="s">
        <v>24</v>
      </c>
      <c r="C1614" s="13" t="s">
        <v>25</v>
      </c>
      <c r="D1614" s="14">
        <v>112736334</v>
      </c>
      <c r="E1614" s="8"/>
      <c r="G1614" s="9"/>
      <c r="I1614" s="10"/>
      <c r="J1614" s="8"/>
    </row>
    <row r="1617" spans="1:10">
      <c r="A1617" s="1" t="s">
        <v>0</v>
      </c>
      <c r="B1617" s="2"/>
      <c r="C1617" s="2"/>
      <c r="D1617" s="2"/>
      <c r="E1617" s="2"/>
      <c r="F1617" s="2"/>
      <c r="G1617" s="2"/>
      <c r="H1617" s="2"/>
      <c r="I1617" s="2"/>
      <c r="J1617" s="2"/>
    </row>
    <row r="1618" spans="1:10">
      <c r="A1618" s="3" t="s">
        <v>725</v>
      </c>
      <c r="B1618" s="2"/>
      <c r="C1618" s="2"/>
      <c r="D1618" s="2"/>
      <c r="E1618" s="2"/>
      <c r="F1618" s="2"/>
      <c r="G1618" s="2"/>
      <c r="H1618" s="2"/>
      <c r="I1618" s="2"/>
      <c r="J1618" s="2"/>
    </row>
    <row r="1619" spans="1:10">
      <c r="A1619" s="69" t="s">
        <v>0</v>
      </c>
      <c r="B1619" s="69" t="s">
        <v>2</v>
      </c>
      <c r="C1619" s="69" t="s">
        <v>3</v>
      </c>
      <c r="D1619" s="69" t="s">
        <v>4</v>
      </c>
      <c r="E1619" s="69" t="s">
        <v>5</v>
      </c>
      <c r="F1619" s="71" t="s">
        <v>6</v>
      </c>
      <c r="G1619" s="72"/>
      <c r="H1619" s="73"/>
      <c r="I1619" s="69" t="s">
        <v>7</v>
      </c>
      <c r="J1619" s="69" t="s">
        <v>8</v>
      </c>
    </row>
    <row r="1620" spans="1:10">
      <c r="A1620" s="70"/>
      <c r="B1620" s="70"/>
      <c r="C1620" s="70"/>
      <c r="D1620" s="70"/>
      <c r="E1620" s="70"/>
      <c r="F1620" s="4" t="s">
        <v>9</v>
      </c>
      <c r="G1620" s="4" t="s">
        <v>10</v>
      </c>
      <c r="H1620" s="4" t="s">
        <v>11</v>
      </c>
      <c r="I1620" s="70"/>
      <c r="J1620" s="70"/>
    </row>
    <row r="1621" spans="1:10">
      <c r="A1621" s="5" t="s">
        <v>724</v>
      </c>
      <c r="B1621" s="6">
        <v>44967.476715983794</v>
      </c>
      <c r="C1621" s="5" t="s">
        <v>13</v>
      </c>
      <c r="D1621" s="10"/>
      <c r="E1621" s="8"/>
      <c r="F1621" s="9">
        <v>10241.1</v>
      </c>
      <c r="I1621" s="10" t="s">
        <v>9</v>
      </c>
      <c r="J1621" s="8" t="s">
        <v>14</v>
      </c>
    </row>
    <row r="1622" spans="1:10">
      <c r="A1622" s="5" t="s">
        <v>724</v>
      </c>
      <c r="B1622" s="6">
        <v>44967.476715983794</v>
      </c>
      <c r="C1622" s="5" t="s">
        <v>13</v>
      </c>
      <c r="D1622" s="10"/>
      <c r="E1622" s="8"/>
      <c r="F1622" s="9">
        <v>5369.4</v>
      </c>
      <c r="I1622" s="10" t="s">
        <v>9</v>
      </c>
      <c r="J1622" s="5" t="s">
        <v>15</v>
      </c>
    </row>
    <row r="1623" spans="1:10">
      <c r="A1623" s="5" t="s">
        <v>724</v>
      </c>
      <c r="B1623" s="6">
        <v>44967.476715983794</v>
      </c>
      <c r="C1623" s="5" t="s">
        <v>13</v>
      </c>
      <c r="D1623" s="10"/>
      <c r="E1623" s="8"/>
      <c r="F1623" s="9">
        <v>10578.5</v>
      </c>
      <c r="I1623" s="10" t="s">
        <v>9</v>
      </c>
      <c r="J1623" s="5" t="s">
        <v>16</v>
      </c>
    </row>
    <row r="1624" spans="1:10">
      <c r="A1624" s="5" t="s">
        <v>724</v>
      </c>
      <c r="B1624" s="6">
        <v>44967.476715983794</v>
      </c>
      <c r="C1624" s="5" t="s">
        <v>13</v>
      </c>
      <c r="D1624" s="10"/>
      <c r="E1624" s="8"/>
      <c r="F1624" s="9">
        <v>29003.1</v>
      </c>
      <c r="I1624" s="10" t="s">
        <v>9</v>
      </c>
      <c r="J1624" s="5" t="s">
        <v>17</v>
      </c>
    </row>
    <row r="1625" spans="1:10">
      <c r="A1625" s="5" t="s">
        <v>724</v>
      </c>
      <c r="B1625" s="6">
        <v>44967.476715983794</v>
      </c>
      <c r="C1625" s="5" t="s">
        <v>13</v>
      </c>
      <c r="D1625" s="10"/>
      <c r="E1625" s="8"/>
      <c r="F1625" s="9">
        <v>8049.9</v>
      </c>
      <c r="I1625" s="10" t="s">
        <v>9</v>
      </c>
      <c r="J1625" s="5" t="s">
        <v>18</v>
      </c>
    </row>
    <row r="1626" spans="1:10">
      <c r="A1626" s="5" t="s">
        <v>724</v>
      </c>
      <c r="B1626" s="6">
        <v>44967.476715983794</v>
      </c>
      <c r="C1626" s="5" t="s">
        <v>13</v>
      </c>
      <c r="D1626" s="10"/>
      <c r="E1626" s="8"/>
      <c r="F1626" s="9">
        <v>14342.2</v>
      </c>
      <c r="I1626" s="10" t="s">
        <v>9</v>
      </c>
      <c r="J1626" s="5" t="s">
        <v>19</v>
      </c>
    </row>
    <row r="1627" spans="1:10">
      <c r="A1627" s="5" t="s">
        <v>724</v>
      </c>
      <c r="B1627" s="6">
        <v>44967.476715983794</v>
      </c>
      <c r="C1627" s="5" t="s">
        <v>13</v>
      </c>
      <c r="D1627" s="10"/>
      <c r="E1627" s="8"/>
      <c r="F1627" s="9">
        <v>10484.1</v>
      </c>
      <c r="I1627" s="10" t="s">
        <v>9</v>
      </c>
      <c r="J1627" s="5" t="s">
        <v>20</v>
      </c>
    </row>
    <row r="1628" spans="1:10">
      <c r="A1628" s="5" t="s">
        <v>724</v>
      </c>
      <c r="B1628" s="6">
        <v>44967.476715983794</v>
      </c>
      <c r="C1628" s="5" t="s">
        <v>13</v>
      </c>
      <c r="D1628" s="10"/>
      <c r="E1628" s="8"/>
      <c r="F1628" s="9">
        <v>14254.9</v>
      </c>
      <c r="I1628" s="10" t="s">
        <v>9</v>
      </c>
      <c r="J1628" s="5" t="s">
        <v>21</v>
      </c>
    </row>
    <row r="1629" spans="1:10">
      <c r="A1629" s="5" t="s">
        <v>724</v>
      </c>
      <c r="B1629" s="6">
        <v>44967.476715983794</v>
      </c>
      <c r="C1629" s="5" t="s">
        <v>13</v>
      </c>
      <c r="D1629" s="10"/>
      <c r="E1629" s="8"/>
      <c r="F1629" s="9">
        <v>10896.3</v>
      </c>
      <c r="I1629" s="10" t="s">
        <v>9</v>
      </c>
      <c r="J1629" s="8" t="s">
        <v>178</v>
      </c>
    </row>
    <row r="1630" spans="1:10">
      <c r="A1630" s="5" t="s">
        <v>724</v>
      </c>
      <c r="B1630" s="6">
        <v>44967.476715983794</v>
      </c>
      <c r="C1630" s="5" t="s">
        <v>13</v>
      </c>
      <c r="D1630" s="10"/>
      <c r="E1630" s="8"/>
      <c r="F1630" s="9">
        <v>18144</v>
      </c>
      <c r="I1630" s="10" t="s">
        <v>9</v>
      </c>
      <c r="J1630" s="8" t="s">
        <v>179</v>
      </c>
    </row>
    <row r="1631" spans="1:10">
      <c r="A1631" s="5" t="s">
        <v>724</v>
      </c>
      <c r="B1631" s="6">
        <v>44967.476715983794</v>
      </c>
      <c r="C1631" s="5" t="s">
        <v>13</v>
      </c>
      <c r="D1631" s="10"/>
      <c r="E1631" s="8"/>
      <c r="F1631" s="9">
        <v>8834.7999999999993</v>
      </c>
      <c r="I1631" s="10" t="s">
        <v>9</v>
      </c>
      <c r="J1631" s="8" t="s">
        <v>181</v>
      </c>
    </row>
    <row r="1632" spans="1:10">
      <c r="A1632" s="11" t="s">
        <v>22</v>
      </c>
      <c r="B1632" s="3"/>
      <c r="C1632" s="3"/>
      <c r="D1632" s="7"/>
      <c r="E1632" s="8"/>
      <c r="F1632" s="31">
        <f>SUM(F1621:G1631)</f>
        <v>140198.29999999999</v>
      </c>
      <c r="H1632" s="9"/>
      <c r="I1632" s="10"/>
      <c r="J1632" s="5"/>
    </row>
    <row r="1633" spans="1:10" ht="15.75">
      <c r="A1633" s="13" t="s">
        <v>23</v>
      </c>
      <c r="B1633" s="13" t="s">
        <v>24</v>
      </c>
      <c r="C1633" s="13" t="s">
        <v>25</v>
      </c>
      <c r="D1633" s="14">
        <v>112736335</v>
      </c>
      <c r="E1633" s="8"/>
      <c r="H1633" s="9"/>
      <c r="I1633" s="10"/>
      <c r="J1633" s="5"/>
    </row>
    <row r="1634" spans="1:10">
      <c r="A1634" s="5"/>
      <c r="B1634" s="6"/>
      <c r="C1634" s="5"/>
      <c r="D1634" s="7"/>
      <c r="E1634" s="8"/>
      <c r="H1634" s="9"/>
      <c r="I1634" s="10"/>
      <c r="J1634" s="5"/>
    </row>
    <row r="1635" spans="1:10">
      <c r="A1635" s="5"/>
      <c r="B1635" s="6"/>
      <c r="C1635" s="5"/>
      <c r="D1635" s="7"/>
      <c r="E1635" s="8"/>
      <c r="H1635" s="9"/>
      <c r="I1635" s="10"/>
      <c r="J1635" s="5"/>
    </row>
    <row r="1636" spans="1:10">
      <c r="A1636" s="5" t="s">
        <v>722</v>
      </c>
      <c r="B1636" s="6">
        <v>44967.85776515046</v>
      </c>
      <c r="C1636" s="5" t="s">
        <v>13</v>
      </c>
      <c r="D1636" s="15">
        <v>45163252188</v>
      </c>
      <c r="E1636" s="8" t="s">
        <v>27</v>
      </c>
      <c r="H1636" s="9">
        <v>352.85</v>
      </c>
      <c r="I1636" s="5" t="s">
        <v>28</v>
      </c>
      <c r="J1636" s="5" t="s">
        <v>30</v>
      </c>
    </row>
    <row r="1637" spans="1:10">
      <c r="A1637" s="5" t="s">
        <v>722</v>
      </c>
      <c r="B1637" s="6">
        <v>44967.85776515046</v>
      </c>
      <c r="C1637" s="5" t="s">
        <v>13</v>
      </c>
      <c r="D1637" s="15">
        <v>45133164536</v>
      </c>
      <c r="E1637" s="8" t="s">
        <v>27</v>
      </c>
      <c r="H1637" s="9">
        <v>315.2</v>
      </c>
      <c r="I1637" s="5" t="s">
        <v>28</v>
      </c>
      <c r="J1637" s="5" t="s">
        <v>30</v>
      </c>
    </row>
    <row r="1638" spans="1:10">
      <c r="A1638" s="5" t="s">
        <v>722</v>
      </c>
      <c r="B1638" s="6">
        <v>44967.85776515046</v>
      </c>
      <c r="C1638" s="5" t="s">
        <v>13</v>
      </c>
      <c r="D1638" s="15">
        <v>45133165176</v>
      </c>
      <c r="E1638" s="8" t="s">
        <v>27</v>
      </c>
      <c r="H1638" s="9">
        <v>782.72</v>
      </c>
      <c r="I1638" s="5" t="s">
        <v>28</v>
      </c>
      <c r="J1638" s="5" t="s">
        <v>30</v>
      </c>
    </row>
    <row r="1639" spans="1:10">
      <c r="A1639" s="5" t="s">
        <v>722</v>
      </c>
      <c r="B1639" s="6">
        <v>44967.85776515046</v>
      </c>
      <c r="C1639" s="5" t="s">
        <v>13</v>
      </c>
      <c r="D1639" s="15">
        <v>45113314844</v>
      </c>
      <c r="E1639" s="8" t="s">
        <v>27</v>
      </c>
      <c r="H1639" s="9">
        <v>484</v>
      </c>
      <c r="I1639" s="5" t="s">
        <v>28</v>
      </c>
      <c r="J1639" s="5" t="s">
        <v>30</v>
      </c>
    </row>
    <row r="1640" spans="1:10">
      <c r="A1640" s="5" t="s">
        <v>722</v>
      </c>
      <c r="B1640" s="6">
        <v>44967.85776515046</v>
      </c>
      <c r="C1640" s="5" t="s">
        <v>13</v>
      </c>
      <c r="D1640" s="15">
        <v>45173228697</v>
      </c>
      <c r="E1640" s="8" t="s">
        <v>27</v>
      </c>
      <c r="H1640" s="9">
        <v>207.1</v>
      </c>
      <c r="I1640" s="5" t="s">
        <v>28</v>
      </c>
      <c r="J1640" s="5" t="s">
        <v>30</v>
      </c>
    </row>
    <row r="1641" spans="1:10">
      <c r="A1641" s="5" t="s">
        <v>722</v>
      </c>
      <c r="B1641" s="6">
        <v>44967.85776515046</v>
      </c>
      <c r="C1641" s="5" t="s">
        <v>13</v>
      </c>
      <c r="D1641" s="15">
        <v>45113311268</v>
      </c>
      <c r="E1641" s="8" t="s">
        <v>27</v>
      </c>
      <c r="H1641" s="9">
        <v>130</v>
      </c>
      <c r="I1641" s="5" t="s">
        <v>28</v>
      </c>
      <c r="J1641" s="5" t="s">
        <v>30</v>
      </c>
    </row>
    <row r="1642" spans="1:10">
      <c r="A1642" s="5" t="s">
        <v>722</v>
      </c>
      <c r="B1642" s="6">
        <v>44967.85776515046</v>
      </c>
      <c r="C1642" s="5" t="s">
        <v>13</v>
      </c>
      <c r="D1642" s="15">
        <v>14556702353</v>
      </c>
      <c r="E1642" s="5" t="s">
        <v>311</v>
      </c>
      <c r="H1642" s="9">
        <v>343.2</v>
      </c>
      <c r="I1642" s="5" t="s">
        <v>28</v>
      </c>
      <c r="J1642" s="5" t="s">
        <v>30</v>
      </c>
    </row>
    <row r="1643" spans="1:10">
      <c r="A1643" s="5" t="s">
        <v>722</v>
      </c>
      <c r="B1643" s="6">
        <v>44967.85776515046</v>
      </c>
      <c r="C1643" s="5" t="s">
        <v>13</v>
      </c>
      <c r="D1643" s="15">
        <v>45123296830</v>
      </c>
      <c r="E1643" s="8" t="s">
        <v>27</v>
      </c>
      <c r="H1643" s="9">
        <v>195.94</v>
      </c>
      <c r="I1643" s="5" t="s">
        <v>28</v>
      </c>
      <c r="J1643" s="5" t="s">
        <v>30</v>
      </c>
    </row>
    <row r="1644" spans="1:10">
      <c r="A1644" s="5" t="s">
        <v>722</v>
      </c>
      <c r="B1644" s="6">
        <v>44967.85776515046</v>
      </c>
      <c r="C1644" s="5" t="s">
        <v>13</v>
      </c>
      <c r="D1644" s="15">
        <v>45153159787</v>
      </c>
      <c r="E1644" s="8" t="s">
        <v>27</v>
      </c>
      <c r="H1644" s="9">
        <v>347.3</v>
      </c>
      <c r="I1644" s="5" t="s">
        <v>28</v>
      </c>
      <c r="J1644" s="5" t="s">
        <v>30</v>
      </c>
    </row>
    <row r="1645" spans="1:10">
      <c r="A1645" s="5" t="s">
        <v>722</v>
      </c>
      <c r="B1645" s="6">
        <v>44967.85776515046</v>
      </c>
      <c r="C1645" s="5" t="s">
        <v>13</v>
      </c>
      <c r="D1645" s="15">
        <v>45143529013</v>
      </c>
      <c r="E1645" s="8" t="s">
        <v>27</v>
      </c>
      <c r="H1645" s="9">
        <v>522.9</v>
      </c>
      <c r="I1645" s="5" t="s">
        <v>28</v>
      </c>
      <c r="J1645" s="5" t="s">
        <v>30</v>
      </c>
    </row>
    <row r="1646" spans="1:10">
      <c r="A1646" s="5" t="s">
        <v>722</v>
      </c>
      <c r="B1646" s="6">
        <v>44967.85776515046</v>
      </c>
      <c r="C1646" s="5" t="s">
        <v>13</v>
      </c>
      <c r="D1646" s="15">
        <v>53312266548</v>
      </c>
      <c r="E1646" s="8" t="s">
        <v>27</v>
      </c>
      <c r="H1646" s="9">
        <v>943</v>
      </c>
      <c r="I1646" s="5" t="s">
        <v>28</v>
      </c>
      <c r="J1646" s="5" t="s">
        <v>30</v>
      </c>
    </row>
    <row r="1647" spans="1:10">
      <c r="A1647" s="5" t="s">
        <v>722</v>
      </c>
      <c r="B1647" s="6">
        <v>44967.85776515046</v>
      </c>
      <c r="C1647" s="5" t="s">
        <v>13</v>
      </c>
      <c r="D1647" s="15">
        <v>45123297891</v>
      </c>
      <c r="E1647" s="8" t="s">
        <v>27</v>
      </c>
      <c r="H1647" s="9">
        <v>314</v>
      </c>
      <c r="I1647" s="5" t="s">
        <v>28</v>
      </c>
      <c r="J1647" s="5" t="s">
        <v>30</v>
      </c>
    </row>
    <row r="1648" spans="1:10">
      <c r="A1648" s="5" t="s">
        <v>722</v>
      </c>
      <c r="B1648" s="6">
        <v>44967.85776515046</v>
      </c>
      <c r="C1648" s="5" t="s">
        <v>13</v>
      </c>
      <c r="D1648" s="15">
        <v>45133166089</v>
      </c>
      <c r="E1648" s="8" t="s">
        <v>27</v>
      </c>
      <c r="H1648" s="9">
        <v>271.2</v>
      </c>
      <c r="I1648" s="5" t="s">
        <v>28</v>
      </c>
      <c r="J1648" s="5" t="s">
        <v>30</v>
      </c>
    </row>
    <row r="1649" spans="1:10">
      <c r="A1649" s="5" t="s">
        <v>722</v>
      </c>
      <c r="B1649" s="6">
        <v>44967.85776515046</v>
      </c>
      <c r="C1649" s="5" t="s">
        <v>13</v>
      </c>
      <c r="D1649" s="7">
        <v>241964</v>
      </c>
      <c r="E1649" s="8" t="s">
        <v>27</v>
      </c>
      <c r="H1649" s="9">
        <v>17448.3</v>
      </c>
      <c r="I1649" s="5" t="s">
        <v>28</v>
      </c>
      <c r="J1649" s="8" t="s">
        <v>422</v>
      </c>
    </row>
    <row r="1650" spans="1:10">
      <c r="A1650" s="5" t="s">
        <v>722</v>
      </c>
      <c r="B1650" s="6">
        <v>44967.85776515046</v>
      </c>
      <c r="C1650" s="5" t="s">
        <v>13</v>
      </c>
      <c r="D1650" s="15">
        <v>45153155738</v>
      </c>
      <c r="E1650" s="8" t="s">
        <v>27</v>
      </c>
      <c r="H1650" s="9">
        <v>684</v>
      </c>
      <c r="I1650" s="5" t="s">
        <v>28</v>
      </c>
      <c r="J1650" s="5" t="s">
        <v>32</v>
      </c>
    </row>
    <row r="1651" spans="1:10">
      <c r="A1651" s="5" t="s">
        <v>722</v>
      </c>
      <c r="B1651" s="6">
        <v>44967.85776515046</v>
      </c>
      <c r="C1651" s="5" t="s">
        <v>13</v>
      </c>
      <c r="D1651" s="7">
        <v>241991</v>
      </c>
      <c r="E1651" s="8" t="s">
        <v>27</v>
      </c>
      <c r="H1651" s="9">
        <v>3118.2</v>
      </c>
      <c r="I1651" s="5" t="s">
        <v>28</v>
      </c>
      <c r="J1651" s="5" t="s">
        <v>32</v>
      </c>
    </row>
    <row r="1652" spans="1:10">
      <c r="A1652" s="5" t="s">
        <v>722</v>
      </c>
      <c r="B1652" s="6">
        <v>44967.85776515046</v>
      </c>
      <c r="C1652" s="5" t="s">
        <v>13</v>
      </c>
      <c r="D1652" s="7">
        <v>2419901</v>
      </c>
      <c r="E1652" s="8" t="s">
        <v>27</v>
      </c>
      <c r="H1652" s="9">
        <v>1119.6199999999999</v>
      </c>
      <c r="I1652" s="5" t="s">
        <v>28</v>
      </c>
      <c r="J1652" s="5" t="s">
        <v>32</v>
      </c>
    </row>
    <row r="1653" spans="1:10">
      <c r="A1653" s="5" t="s">
        <v>722</v>
      </c>
      <c r="B1653" s="6">
        <v>44967.85776515046</v>
      </c>
      <c r="C1653" s="5" t="s">
        <v>13</v>
      </c>
      <c r="D1653" s="7">
        <v>2419902</v>
      </c>
      <c r="E1653" s="8" t="s">
        <v>27</v>
      </c>
      <c r="H1653" s="9">
        <v>1043.4000000000001</v>
      </c>
      <c r="I1653" s="5" t="s">
        <v>28</v>
      </c>
      <c r="J1653" s="5" t="s">
        <v>32</v>
      </c>
    </row>
    <row r="1654" spans="1:10">
      <c r="A1654" s="5" t="s">
        <v>722</v>
      </c>
      <c r="B1654" s="6">
        <v>44967.85776515046</v>
      </c>
      <c r="C1654" s="5" t="s">
        <v>13</v>
      </c>
      <c r="D1654" s="7">
        <v>206187</v>
      </c>
      <c r="E1654" s="8" t="s">
        <v>27</v>
      </c>
      <c r="H1654" s="9">
        <v>22043.9</v>
      </c>
      <c r="I1654" s="5" t="s">
        <v>28</v>
      </c>
      <c r="J1654" s="5" t="s">
        <v>29</v>
      </c>
    </row>
    <row r="1655" spans="1:10">
      <c r="A1655" s="5" t="s">
        <v>722</v>
      </c>
      <c r="B1655" s="6">
        <v>44967.85776515046</v>
      </c>
      <c r="C1655" s="5" t="s">
        <v>13</v>
      </c>
      <c r="D1655" s="15">
        <v>45123300724</v>
      </c>
      <c r="E1655" s="8" t="s">
        <v>27</v>
      </c>
      <c r="H1655" s="9">
        <v>1305</v>
      </c>
      <c r="I1655" s="5" t="s">
        <v>28</v>
      </c>
      <c r="J1655" s="5" t="s">
        <v>30</v>
      </c>
    </row>
    <row r="1656" spans="1:10">
      <c r="A1656" s="5" t="s">
        <v>723</v>
      </c>
      <c r="B1656" s="6">
        <v>44967.85776515046</v>
      </c>
      <c r="C1656" s="5" t="s">
        <v>13</v>
      </c>
      <c r="D1656" s="7"/>
      <c r="E1656" s="8"/>
      <c r="F1656" s="9">
        <v>9846.9</v>
      </c>
      <c r="I1656" s="10" t="s">
        <v>9</v>
      </c>
      <c r="J1656" s="5" t="s">
        <v>20</v>
      </c>
    </row>
    <row r="1657" spans="1:10">
      <c r="A1657" s="5" t="s">
        <v>722</v>
      </c>
      <c r="B1657" s="6">
        <v>44967.85776515046</v>
      </c>
      <c r="C1657" s="5" t="s">
        <v>13</v>
      </c>
      <c r="D1657" s="7"/>
      <c r="E1657" s="8"/>
      <c r="F1657" s="9">
        <v>8081.3</v>
      </c>
      <c r="I1657" s="10" t="s">
        <v>9</v>
      </c>
      <c r="J1657" s="8" t="s">
        <v>14</v>
      </c>
    </row>
    <row r="1658" spans="1:10">
      <c r="A1658" s="5" t="s">
        <v>722</v>
      </c>
      <c r="B1658" s="6">
        <v>44967.85776515046</v>
      </c>
      <c r="C1658" s="5" t="s">
        <v>13</v>
      </c>
      <c r="D1658" s="7"/>
      <c r="E1658" s="8"/>
      <c r="F1658" s="9">
        <v>5863.5</v>
      </c>
      <c r="I1658" s="10" t="s">
        <v>9</v>
      </c>
      <c r="J1658" s="5" t="s">
        <v>175</v>
      </c>
    </row>
    <row r="1659" spans="1:10">
      <c r="A1659" s="5" t="s">
        <v>722</v>
      </c>
      <c r="B1659" s="6">
        <v>44967.85776515046</v>
      </c>
      <c r="C1659" s="5" t="s">
        <v>13</v>
      </c>
      <c r="D1659" s="7"/>
      <c r="E1659" s="8"/>
      <c r="F1659" s="9">
        <v>4910.6000000000004</v>
      </c>
      <c r="I1659" s="10" t="s">
        <v>9</v>
      </c>
      <c r="J1659" s="8" t="s">
        <v>176</v>
      </c>
    </row>
    <row r="1660" spans="1:10">
      <c r="A1660" s="5" t="s">
        <v>722</v>
      </c>
      <c r="B1660" s="6">
        <v>44967.85776515046</v>
      </c>
      <c r="C1660" s="5" t="s">
        <v>13</v>
      </c>
      <c r="D1660" s="7"/>
      <c r="E1660" s="8"/>
      <c r="F1660" s="9">
        <v>23116.9</v>
      </c>
      <c r="I1660" s="10" t="s">
        <v>9</v>
      </c>
      <c r="J1660" s="5" t="s">
        <v>16</v>
      </c>
    </row>
    <row r="1661" spans="1:10">
      <c r="A1661" s="5" t="s">
        <v>722</v>
      </c>
      <c r="B1661" s="6">
        <v>44967.85776515046</v>
      </c>
      <c r="C1661" s="5" t="s">
        <v>13</v>
      </c>
      <c r="D1661" s="7"/>
      <c r="E1661" s="8"/>
      <c r="F1661" s="9">
        <v>12231.9</v>
      </c>
      <c r="I1661" s="10" t="s">
        <v>9</v>
      </c>
      <c r="J1661" s="5" t="s">
        <v>17</v>
      </c>
    </row>
    <row r="1662" spans="1:10">
      <c r="A1662" s="5" t="s">
        <v>722</v>
      </c>
      <c r="B1662" s="6">
        <v>44967.85776515046</v>
      </c>
      <c r="C1662" s="5" t="s">
        <v>13</v>
      </c>
      <c r="D1662" s="7"/>
      <c r="E1662" s="8"/>
      <c r="F1662" s="9">
        <v>10487.1</v>
      </c>
      <c r="I1662" s="10" t="s">
        <v>9</v>
      </c>
      <c r="J1662" s="5" t="s">
        <v>18</v>
      </c>
    </row>
    <row r="1663" spans="1:10">
      <c r="A1663" s="5" t="s">
        <v>722</v>
      </c>
      <c r="B1663" s="6">
        <v>44967.85776515046</v>
      </c>
      <c r="C1663" s="5" t="s">
        <v>13</v>
      </c>
      <c r="D1663" s="7"/>
      <c r="E1663" s="8"/>
      <c r="F1663" s="9">
        <v>13401.8</v>
      </c>
      <c r="I1663" s="10" t="s">
        <v>9</v>
      </c>
      <c r="J1663" s="5" t="s">
        <v>19</v>
      </c>
    </row>
    <row r="1664" spans="1:10">
      <c r="A1664" s="5" t="s">
        <v>722</v>
      </c>
      <c r="B1664" s="6">
        <v>44967.85776515046</v>
      </c>
      <c r="C1664" s="5" t="s">
        <v>13</v>
      </c>
      <c r="D1664" s="7"/>
      <c r="E1664" s="8"/>
      <c r="F1664" s="9">
        <v>11344.1</v>
      </c>
      <c r="I1664" s="10" t="s">
        <v>9</v>
      </c>
      <c r="J1664" s="5" t="s">
        <v>21</v>
      </c>
    </row>
    <row r="1665" spans="1:10">
      <c r="A1665" s="5" t="s">
        <v>722</v>
      </c>
      <c r="B1665" s="6">
        <v>44967.85776515046</v>
      </c>
      <c r="C1665" s="5" t="s">
        <v>13</v>
      </c>
      <c r="D1665" s="7"/>
      <c r="E1665" s="8"/>
      <c r="F1665" s="9">
        <v>9087.7999999999993</v>
      </c>
      <c r="I1665" s="10" t="s">
        <v>9</v>
      </c>
      <c r="J1665" s="8" t="s">
        <v>179</v>
      </c>
    </row>
    <row r="1666" spans="1:10">
      <c r="A1666" s="5" t="s">
        <v>722</v>
      </c>
      <c r="B1666" s="6">
        <v>44967.85776515046</v>
      </c>
      <c r="C1666" s="5" t="s">
        <v>13</v>
      </c>
      <c r="D1666" s="7"/>
      <c r="E1666" s="8"/>
      <c r="F1666" s="9">
        <v>12596.1</v>
      </c>
      <c r="I1666" s="10" t="s">
        <v>9</v>
      </c>
      <c r="J1666" s="8" t="s">
        <v>180</v>
      </c>
    </row>
    <row r="1667" spans="1:10">
      <c r="A1667" s="5" t="s">
        <v>722</v>
      </c>
      <c r="B1667" s="6">
        <v>44967.85776515046</v>
      </c>
      <c r="C1667" s="5" t="s">
        <v>13</v>
      </c>
      <c r="D1667" s="7"/>
      <c r="E1667" s="8"/>
      <c r="F1667" s="9">
        <v>11530.8</v>
      </c>
      <c r="I1667" s="10" t="s">
        <v>9</v>
      </c>
      <c r="J1667" s="8" t="s">
        <v>181</v>
      </c>
    </row>
    <row r="1668" spans="1:10">
      <c r="A1668" s="5" t="s">
        <v>722</v>
      </c>
      <c r="B1668" s="6">
        <v>44967.85776515046</v>
      </c>
      <c r="C1668" s="5" t="s">
        <v>13</v>
      </c>
      <c r="D1668" s="7"/>
      <c r="E1668" s="8"/>
      <c r="F1668" s="9">
        <v>7071.8</v>
      </c>
      <c r="I1668" s="10" t="s">
        <v>9</v>
      </c>
      <c r="J1668" s="8" t="s">
        <v>182</v>
      </c>
    </row>
    <row r="1669" spans="1:10">
      <c r="A1669" s="11" t="s">
        <v>22</v>
      </c>
      <c r="B1669" s="3"/>
      <c r="C1669" s="3"/>
      <c r="D1669" s="7"/>
      <c r="E1669" s="8"/>
      <c r="F1669" s="31">
        <f>SUM(F1636:G1668)</f>
        <v>139570.6</v>
      </c>
      <c r="H1669" s="9"/>
      <c r="I1669" s="10"/>
      <c r="J1669" s="5"/>
    </row>
    <row r="1670" spans="1:10" ht="15.75">
      <c r="A1670" s="13" t="s">
        <v>23</v>
      </c>
      <c r="B1670" s="13" t="s">
        <v>24</v>
      </c>
      <c r="C1670" s="13" t="s">
        <v>25</v>
      </c>
      <c r="D1670" s="14">
        <v>112761094</v>
      </c>
      <c r="E1670" s="8"/>
      <c r="H1670" s="9"/>
      <c r="I1670" s="10"/>
      <c r="J1670" s="5"/>
    </row>
    <row r="1671" spans="1:10">
      <c r="A1671" s="5"/>
      <c r="B1671" s="6"/>
      <c r="C1671" s="5"/>
      <c r="D1671" s="7"/>
      <c r="E1671" s="8"/>
      <c r="H1671" s="9"/>
      <c r="I1671" s="10"/>
      <c r="J1671" s="5"/>
    </row>
    <row r="1672" spans="1:10">
      <c r="A1672" s="5"/>
      <c r="B1672" s="6"/>
      <c r="C1672" s="5"/>
      <c r="D1672" s="7"/>
      <c r="E1672" s="8"/>
      <c r="H1672" s="9"/>
      <c r="I1672" s="10"/>
      <c r="J1672" s="5"/>
    </row>
    <row r="1673" spans="1:10">
      <c r="A1673" s="1" t="s">
        <v>0</v>
      </c>
      <c r="B1673" s="2"/>
      <c r="C1673" s="2"/>
      <c r="D1673" s="2"/>
      <c r="E1673" s="2"/>
      <c r="F1673" s="2"/>
      <c r="G1673" s="2"/>
      <c r="H1673" s="2"/>
      <c r="I1673" s="2"/>
      <c r="J1673" s="2"/>
    </row>
    <row r="1674" spans="1:10">
      <c r="A1674" s="3" t="s">
        <v>721</v>
      </c>
      <c r="B1674" s="2"/>
      <c r="C1674" s="2"/>
      <c r="D1674" s="2"/>
      <c r="E1674" s="2"/>
      <c r="F1674" s="2"/>
      <c r="G1674" s="2"/>
      <c r="H1674" s="2"/>
      <c r="I1674" s="2"/>
      <c r="J1674" s="2"/>
    </row>
    <row r="1675" spans="1:10">
      <c r="A1675" s="69" t="s">
        <v>0</v>
      </c>
      <c r="B1675" s="69" t="s">
        <v>2</v>
      </c>
      <c r="C1675" s="69" t="s">
        <v>3</v>
      </c>
      <c r="D1675" s="69" t="s">
        <v>4</v>
      </c>
      <c r="E1675" s="69" t="s">
        <v>5</v>
      </c>
      <c r="F1675" s="71" t="s">
        <v>6</v>
      </c>
      <c r="G1675" s="72"/>
      <c r="H1675" s="73"/>
      <c r="I1675" s="69" t="s">
        <v>7</v>
      </c>
      <c r="J1675" s="69" t="s">
        <v>8</v>
      </c>
    </row>
    <row r="1676" spans="1:10">
      <c r="A1676" s="70"/>
      <c r="B1676" s="70"/>
      <c r="C1676" s="70"/>
      <c r="D1676" s="70"/>
      <c r="E1676" s="70"/>
      <c r="F1676" s="4" t="s">
        <v>9</v>
      </c>
      <c r="G1676" s="4" t="s">
        <v>10</v>
      </c>
      <c r="H1676" s="4" t="s">
        <v>11</v>
      </c>
      <c r="I1676" s="70"/>
      <c r="J1676" s="70"/>
    </row>
    <row r="1677" spans="1:10">
      <c r="A1677" s="5" t="s">
        <v>720</v>
      </c>
      <c r="B1677" s="6">
        <v>44968.600658796298</v>
      </c>
      <c r="C1677" s="5" t="s">
        <v>13</v>
      </c>
      <c r="D1677" s="15">
        <v>45113319984</v>
      </c>
      <c r="E1677" s="8" t="s">
        <v>27</v>
      </c>
      <c r="H1677" s="9">
        <v>324.95999999999998</v>
      </c>
      <c r="I1677" s="5" t="s">
        <v>28</v>
      </c>
      <c r="J1677" s="5" t="s">
        <v>30</v>
      </c>
    </row>
    <row r="1678" spans="1:10">
      <c r="A1678" s="5" t="s">
        <v>720</v>
      </c>
      <c r="B1678" s="6">
        <v>44968.600658796298</v>
      </c>
      <c r="C1678" s="5" t="s">
        <v>13</v>
      </c>
      <c r="D1678" s="15">
        <v>45153163340</v>
      </c>
      <c r="E1678" s="8" t="s">
        <v>27</v>
      </c>
      <c r="H1678" s="9">
        <v>1200.5999999999999</v>
      </c>
      <c r="I1678" s="5" t="s">
        <v>28</v>
      </c>
      <c r="J1678" s="5" t="s">
        <v>30</v>
      </c>
    </row>
    <row r="1679" spans="1:10">
      <c r="A1679" s="5" t="s">
        <v>720</v>
      </c>
      <c r="B1679" s="6">
        <v>44968.600658796298</v>
      </c>
      <c r="C1679" s="5" t="s">
        <v>13</v>
      </c>
      <c r="D1679" s="15">
        <v>45143536600</v>
      </c>
      <c r="E1679" s="8" t="s">
        <v>27</v>
      </c>
      <c r="H1679" s="9">
        <v>222.5</v>
      </c>
      <c r="I1679" s="5" t="s">
        <v>28</v>
      </c>
      <c r="J1679" s="5" t="s">
        <v>30</v>
      </c>
    </row>
    <row r="1680" spans="1:10">
      <c r="A1680" s="5" t="s">
        <v>720</v>
      </c>
      <c r="B1680" s="6">
        <v>44968.600658796298</v>
      </c>
      <c r="C1680" s="5" t="s">
        <v>13</v>
      </c>
      <c r="D1680" s="15">
        <v>45133172072</v>
      </c>
      <c r="E1680" s="8" t="s">
        <v>27</v>
      </c>
      <c r="H1680" s="9">
        <v>653.5</v>
      </c>
      <c r="I1680" s="5" t="s">
        <v>28</v>
      </c>
      <c r="J1680" s="5" t="s">
        <v>32</v>
      </c>
    </row>
    <row r="1681" spans="1:10">
      <c r="A1681" s="5" t="s">
        <v>720</v>
      </c>
      <c r="B1681" s="6">
        <v>44968.600658796298</v>
      </c>
      <c r="C1681" s="5" t="s">
        <v>13</v>
      </c>
      <c r="D1681" s="7">
        <v>206338</v>
      </c>
      <c r="E1681" s="8" t="s">
        <v>27</v>
      </c>
      <c r="H1681" s="9">
        <v>5081.8999999999996</v>
      </c>
      <c r="I1681" s="5" t="s">
        <v>28</v>
      </c>
      <c r="J1681" s="5" t="s">
        <v>32</v>
      </c>
    </row>
    <row r="1682" spans="1:10">
      <c r="A1682" s="5" t="s">
        <v>720</v>
      </c>
      <c r="B1682" s="6">
        <v>44968.600658796298</v>
      </c>
      <c r="C1682" s="5" t="s">
        <v>13</v>
      </c>
      <c r="D1682" s="7">
        <v>292716</v>
      </c>
      <c r="E1682" s="8" t="s">
        <v>27</v>
      </c>
      <c r="H1682" s="9">
        <v>25040.3</v>
      </c>
      <c r="I1682" s="5" t="s">
        <v>28</v>
      </c>
      <c r="J1682" s="5" t="s">
        <v>29</v>
      </c>
    </row>
    <row r="1683" spans="1:10">
      <c r="A1683" s="5" t="s">
        <v>720</v>
      </c>
      <c r="B1683" s="6">
        <v>44968.600658796298</v>
      </c>
      <c r="C1683" s="5" t="s">
        <v>13</v>
      </c>
      <c r="D1683" s="7">
        <v>242128</v>
      </c>
      <c r="E1683" s="8" t="s">
        <v>27</v>
      </c>
      <c r="H1683" s="9">
        <v>15422.3</v>
      </c>
      <c r="I1683" s="5" t="s">
        <v>28</v>
      </c>
      <c r="J1683" s="8" t="s">
        <v>422</v>
      </c>
    </row>
    <row r="1684" spans="1:10">
      <c r="A1684" s="11" t="s">
        <v>22</v>
      </c>
      <c r="B1684" s="3"/>
      <c r="C1684" s="3"/>
      <c r="D1684" s="7"/>
      <c r="E1684" s="8"/>
      <c r="H1684" s="9"/>
      <c r="I1684" s="10"/>
      <c r="J1684" s="5"/>
    </row>
    <row r="1685" spans="1:10">
      <c r="A1685" s="13" t="s">
        <v>23</v>
      </c>
      <c r="B1685" s="13" t="s">
        <v>24</v>
      </c>
      <c r="C1685" s="13" t="s">
        <v>25</v>
      </c>
      <c r="D1685" s="7"/>
      <c r="E1685" s="8"/>
      <c r="H1685" s="9"/>
      <c r="I1685" s="10"/>
      <c r="J1685" s="5"/>
    </row>
    <row r="1686" spans="1:10">
      <c r="A1686" s="34" t="s">
        <v>320</v>
      </c>
      <c r="B1686" s="35"/>
      <c r="C1686" s="5"/>
      <c r="D1686" s="7"/>
      <c r="E1686" s="8"/>
      <c r="H1686" s="9"/>
      <c r="I1686" s="10"/>
      <c r="J1686" s="5"/>
    </row>
    <row r="1688" spans="1:10">
      <c r="A1688" s="1" t="s">
        <v>0</v>
      </c>
      <c r="B1688" s="2"/>
      <c r="C1688" s="2"/>
      <c r="D1688" s="2"/>
      <c r="E1688" s="2"/>
      <c r="F1688" s="2"/>
      <c r="G1688" s="2"/>
      <c r="H1688" s="2"/>
      <c r="I1688" s="2"/>
      <c r="J1688" s="2"/>
    </row>
    <row r="1689" spans="1:10">
      <c r="A1689" s="3" t="s">
        <v>788</v>
      </c>
      <c r="B1689" s="2"/>
      <c r="C1689" s="2"/>
      <c r="D1689" s="2"/>
      <c r="E1689" s="2"/>
      <c r="F1689" s="2"/>
      <c r="G1689" s="2"/>
      <c r="H1689" s="2"/>
      <c r="I1689" s="2"/>
      <c r="J1689" s="2"/>
    </row>
    <row r="1690" spans="1:10">
      <c r="A1690" s="69" t="s">
        <v>0</v>
      </c>
      <c r="B1690" s="69" t="s">
        <v>2</v>
      </c>
      <c r="C1690" s="69" t="s">
        <v>3</v>
      </c>
      <c r="D1690" s="69" t="s">
        <v>4</v>
      </c>
      <c r="E1690" s="69" t="s">
        <v>5</v>
      </c>
      <c r="F1690" s="71" t="s">
        <v>6</v>
      </c>
      <c r="G1690" s="72"/>
      <c r="H1690" s="73"/>
      <c r="I1690" s="69" t="s">
        <v>7</v>
      </c>
      <c r="J1690" s="69" t="s">
        <v>8</v>
      </c>
    </row>
    <row r="1691" spans="1:10">
      <c r="A1691" s="70"/>
      <c r="B1691" s="70"/>
      <c r="C1691" s="70"/>
      <c r="D1691" s="70"/>
      <c r="E1691" s="70"/>
      <c r="F1691" s="4" t="s">
        <v>9</v>
      </c>
      <c r="G1691" s="4" t="s">
        <v>10</v>
      </c>
      <c r="H1691" s="4" t="s">
        <v>11</v>
      </c>
      <c r="I1691" s="70"/>
      <c r="J1691" s="70"/>
    </row>
    <row r="1692" spans="1:10">
      <c r="A1692" s="5" t="s">
        <v>787</v>
      </c>
      <c r="B1692" s="6">
        <v>44970.523805185185</v>
      </c>
      <c r="C1692" s="5" t="s">
        <v>13</v>
      </c>
      <c r="D1692" s="10"/>
      <c r="E1692" s="8"/>
      <c r="F1692" s="9">
        <v>6251.9</v>
      </c>
      <c r="I1692" s="10" t="s">
        <v>9</v>
      </c>
      <c r="J1692" s="8" t="s">
        <v>14</v>
      </c>
    </row>
    <row r="1693" spans="1:10">
      <c r="A1693" s="5" t="s">
        <v>787</v>
      </c>
      <c r="B1693" s="6">
        <v>44970.523805185185</v>
      </c>
      <c r="C1693" s="5" t="s">
        <v>13</v>
      </c>
      <c r="D1693" s="10"/>
      <c r="E1693" s="8"/>
      <c r="F1693" s="9">
        <v>5880.5</v>
      </c>
      <c r="I1693" s="10" t="s">
        <v>9</v>
      </c>
      <c r="J1693" s="5" t="s">
        <v>175</v>
      </c>
    </row>
    <row r="1694" spans="1:10">
      <c r="A1694" s="5" t="s">
        <v>787</v>
      </c>
      <c r="B1694" s="6">
        <v>44970.523805185185</v>
      </c>
      <c r="C1694" s="5" t="s">
        <v>13</v>
      </c>
      <c r="D1694" s="10"/>
      <c r="E1694" s="8"/>
      <c r="F1694" s="9">
        <v>7908.2</v>
      </c>
      <c r="I1694" s="10" t="s">
        <v>9</v>
      </c>
      <c r="J1694" s="5" t="s">
        <v>15</v>
      </c>
    </row>
    <row r="1695" spans="1:10">
      <c r="A1695" s="5" t="s">
        <v>787</v>
      </c>
      <c r="B1695" s="6">
        <v>44970.523805185185</v>
      </c>
      <c r="C1695" s="5" t="s">
        <v>13</v>
      </c>
      <c r="D1695" s="10"/>
      <c r="E1695" s="8"/>
      <c r="F1695" s="9">
        <v>3113.6</v>
      </c>
      <c r="I1695" s="10" t="s">
        <v>9</v>
      </c>
      <c r="J1695" s="8" t="s">
        <v>176</v>
      </c>
    </row>
    <row r="1696" spans="1:10">
      <c r="A1696" s="5" t="s">
        <v>787</v>
      </c>
      <c r="B1696" s="6">
        <v>44970.523805185185</v>
      </c>
      <c r="C1696" s="5" t="s">
        <v>13</v>
      </c>
      <c r="D1696" s="10"/>
      <c r="E1696" s="8"/>
      <c r="F1696" s="9">
        <v>4934.8</v>
      </c>
      <c r="I1696" s="10" t="s">
        <v>9</v>
      </c>
      <c r="J1696" s="5" t="s">
        <v>16</v>
      </c>
    </row>
    <row r="1697" spans="1:10">
      <c r="A1697" s="5" t="s">
        <v>787</v>
      </c>
      <c r="B1697" s="6">
        <v>44970.523805185185</v>
      </c>
      <c r="C1697" s="5" t="s">
        <v>13</v>
      </c>
      <c r="D1697" s="10"/>
      <c r="E1697" s="8"/>
      <c r="F1697" s="9">
        <v>4787.1000000000004</v>
      </c>
      <c r="I1697" s="10" t="s">
        <v>9</v>
      </c>
      <c r="J1697" s="5" t="s">
        <v>17</v>
      </c>
    </row>
    <row r="1698" spans="1:10">
      <c r="A1698" s="5" t="s">
        <v>787</v>
      </c>
      <c r="B1698" s="6">
        <v>44970.523805185185</v>
      </c>
      <c r="C1698" s="5" t="s">
        <v>13</v>
      </c>
      <c r="D1698" s="10"/>
      <c r="E1698" s="8"/>
      <c r="F1698" s="9">
        <v>5236.6000000000004</v>
      </c>
      <c r="I1698" s="10" t="s">
        <v>9</v>
      </c>
      <c r="J1698" s="5" t="s">
        <v>18</v>
      </c>
    </row>
    <row r="1699" spans="1:10">
      <c r="A1699" s="5" t="s">
        <v>787</v>
      </c>
      <c r="B1699" s="6">
        <v>44970.523805185185</v>
      </c>
      <c r="C1699" s="5" t="s">
        <v>13</v>
      </c>
      <c r="D1699" s="10"/>
      <c r="E1699" s="8"/>
      <c r="F1699" s="9">
        <v>15711.2</v>
      </c>
      <c r="I1699" s="10" t="s">
        <v>9</v>
      </c>
      <c r="J1699" s="5" t="s">
        <v>19</v>
      </c>
    </row>
    <row r="1700" spans="1:10">
      <c r="A1700" s="5" t="s">
        <v>787</v>
      </c>
      <c r="B1700" s="6">
        <v>44970.523805185185</v>
      </c>
      <c r="C1700" s="5" t="s">
        <v>13</v>
      </c>
      <c r="D1700" s="10"/>
      <c r="E1700" s="8"/>
      <c r="F1700" s="9">
        <v>11588.6</v>
      </c>
      <c r="I1700" s="10" t="s">
        <v>9</v>
      </c>
      <c r="J1700" s="5" t="s">
        <v>20</v>
      </c>
    </row>
    <row r="1701" spans="1:10">
      <c r="A1701" s="5" t="s">
        <v>787</v>
      </c>
      <c r="B1701" s="6">
        <v>44970.523805185185</v>
      </c>
      <c r="C1701" s="5" t="s">
        <v>13</v>
      </c>
      <c r="D1701" s="10"/>
      <c r="E1701" s="8"/>
      <c r="F1701" s="9">
        <v>9722.9</v>
      </c>
      <c r="I1701" s="10" t="s">
        <v>9</v>
      </c>
      <c r="J1701" s="5" t="s">
        <v>21</v>
      </c>
    </row>
    <row r="1702" spans="1:10">
      <c r="A1702" s="5" t="s">
        <v>787</v>
      </c>
      <c r="B1702" s="6">
        <v>44970.523805185185</v>
      </c>
      <c r="C1702" s="5" t="s">
        <v>13</v>
      </c>
      <c r="D1702" s="10"/>
      <c r="E1702" s="8"/>
      <c r="F1702" s="9">
        <v>21729</v>
      </c>
      <c r="I1702" s="10" t="s">
        <v>9</v>
      </c>
      <c r="J1702" s="8" t="s">
        <v>178</v>
      </c>
    </row>
    <row r="1703" spans="1:10">
      <c r="A1703" s="5" t="s">
        <v>787</v>
      </c>
      <c r="B1703" s="6">
        <v>44970.523805185185</v>
      </c>
      <c r="C1703" s="5" t="s">
        <v>13</v>
      </c>
      <c r="D1703" s="10"/>
      <c r="E1703" s="8"/>
      <c r="F1703" s="9">
        <v>1952.1</v>
      </c>
      <c r="I1703" s="10" t="s">
        <v>9</v>
      </c>
      <c r="J1703" s="8" t="s">
        <v>179</v>
      </c>
    </row>
    <row r="1704" spans="1:10">
      <c r="A1704" s="5" t="s">
        <v>787</v>
      </c>
      <c r="B1704" s="6">
        <v>44970.523805185185</v>
      </c>
      <c r="C1704" s="5" t="s">
        <v>13</v>
      </c>
      <c r="D1704" s="10"/>
      <c r="E1704" s="8"/>
      <c r="F1704" s="9">
        <v>11846.4</v>
      </c>
      <c r="I1704" s="10" t="s">
        <v>9</v>
      </c>
      <c r="J1704" s="8" t="s">
        <v>180</v>
      </c>
    </row>
    <row r="1705" spans="1:10">
      <c r="A1705" s="5" t="s">
        <v>787</v>
      </c>
      <c r="B1705" s="6">
        <v>44970.523805185185</v>
      </c>
      <c r="C1705" s="5" t="s">
        <v>13</v>
      </c>
      <c r="D1705" s="10"/>
      <c r="E1705" s="8"/>
      <c r="F1705" s="9">
        <v>5778.2</v>
      </c>
      <c r="I1705" s="10" t="s">
        <v>9</v>
      </c>
      <c r="J1705" s="8" t="s">
        <v>181</v>
      </c>
    </row>
    <row r="1706" spans="1:10">
      <c r="A1706" s="5" t="s">
        <v>787</v>
      </c>
      <c r="B1706" s="6">
        <v>44970.523805185185</v>
      </c>
      <c r="C1706" s="5" t="s">
        <v>13</v>
      </c>
      <c r="D1706" s="10"/>
      <c r="E1706" s="8"/>
      <c r="F1706" s="9">
        <v>6664.8</v>
      </c>
      <c r="I1706" s="10" t="s">
        <v>9</v>
      </c>
      <c r="J1706" s="8" t="s">
        <v>182</v>
      </c>
    </row>
    <row r="1707" spans="1:10">
      <c r="A1707" s="5" t="s">
        <v>787</v>
      </c>
      <c r="B1707" s="6">
        <v>44970.523805185185</v>
      </c>
      <c r="C1707" s="5" t="s">
        <v>13</v>
      </c>
      <c r="D1707" s="10"/>
      <c r="E1707" s="8"/>
      <c r="F1707" s="9">
        <v>2202.9</v>
      </c>
      <c r="I1707" s="10" t="s">
        <v>9</v>
      </c>
      <c r="J1707" s="8" t="s">
        <v>204</v>
      </c>
    </row>
    <row r="1708" spans="1:10">
      <c r="A1708" s="11" t="s">
        <v>22</v>
      </c>
      <c r="B1708" s="3"/>
      <c r="C1708" s="3"/>
      <c r="D1708" s="7"/>
      <c r="E1708" s="8"/>
      <c r="F1708" s="31">
        <f>SUM(F1692:G1707)</f>
        <v>125308.79999999999</v>
      </c>
      <c r="H1708" s="9"/>
      <c r="I1708" s="10"/>
      <c r="J1708" s="5"/>
    </row>
    <row r="1709" spans="1:10" ht="15.75">
      <c r="A1709" s="13" t="s">
        <v>23</v>
      </c>
      <c r="B1709" s="13" t="s">
        <v>24</v>
      </c>
      <c r="C1709" s="13" t="s">
        <v>25</v>
      </c>
      <c r="D1709" s="14">
        <v>112761095</v>
      </c>
      <c r="E1709" s="8"/>
      <c r="H1709" s="9"/>
      <c r="I1709" s="10"/>
      <c r="J1709" s="5"/>
    </row>
    <row r="1710" spans="1:10">
      <c r="A1710" s="5"/>
      <c r="B1710" s="6"/>
      <c r="C1710" s="5"/>
      <c r="D1710" s="7"/>
      <c r="E1710" s="8"/>
      <c r="H1710" s="9"/>
      <c r="I1710" s="10"/>
      <c r="J1710" s="5"/>
    </row>
    <row r="1711" spans="1:10">
      <c r="A1711" s="5"/>
      <c r="B1711" s="6"/>
      <c r="C1711" s="5"/>
      <c r="D1711" s="7"/>
      <c r="E1711" s="8"/>
      <c r="H1711" s="9"/>
      <c r="I1711" s="10"/>
      <c r="J1711" s="5"/>
    </row>
    <row r="1712" spans="1:10">
      <c r="A1712" s="5" t="s">
        <v>786</v>
      </c>
      <c r="B1712" s="6">
        <v>44970.759303541665</v>
      </c>
      <c r="C1712" s="5" t="s">
        <v>13</v>
      </c>
      <c r="D1712" s="7">
        <v>242267</v>
      </c>
      <c r="E1712" s="8" t="s">
        <v>27</v>
      </c>
      <c r="H1712" s="9">
        <v>25355.4</v>
      </c>
      <c r="I1712" s="5" t="s">
        <v>28</v>
      </c>
      <c r="J1712" s="8" t="s">
        <v>422</v>
      </c>
    </row>
    <row r="1713" spans="1:10">
      <c r="A1713" s="5" t="s">
        <v>785</v>
      </c>
      <c r="B1713" s="6">
        <v>44970.759303541665</v>
      </c>
      <c r="C1713" s="5" t="s">
        <v>13</v>
      </c>
      <c r="D1713" s="15">
        <v>45153166092</v>
      </c>
      <c r="E1713" s="8" t="s">
        <v>27</v>
      </c>
      <c r="H1713" s="9">
        <v>394.2</v>
      </c>
      <c r="I1713" s="5" t="s">
        <v>28</v>
      </c>
      <c r="J1713" s="5" t="s">
        <v>32</v>
      </c>
    </row>
    <row r="1714" spans="1:10">
      <c r="A1714" s="5" t="s">
        <v>785</v>
      </c>
      <c r="B1714" s="6">
        <v>44970.759303541665</v>
      </c>
      <c r="C1714" s="5" t="s">
        <v>13</v>
      </c>
      <c r="D1714" s="15">
        <v>45163260447</v>
      </c>
      <c r="E1714" s="8" t="s">
        <v>27</v>
      </c>
      <c r="H1714" s="9">
        <v>430.7</v>
      </c>
      <c r="I1714" s="5" t="s">
        <v>28</v>
      </c>
      <c r="J1714" s="5" t="s">
        <v>32</v>
      </c>
    </row>
    <row r="1715" spans="1:10">
      <c r="A1715" s="5" t="s">
        <v>785</v>
      </c>
      <c r="B1715" s="6">
        <v>44970.759303541665</v>
      </c>
      <c r="C1715" s="5" t="s">
        <v>13</v>
      </c>
      <c r="D1715" s="15">
        <v>51117579335</v>
      </c>
      <c r="E1715" s="8" t="s">
        <v>27</v>
      </c>
      <c r="H1715" s="9">
        <v>530.09</v>
      </c>
      <c r="I1715" s="5" t="s">
        <v>28</v>
      </c>
      <c r="J1715" s="5" t="s">
        <v>30</v>
      </c>
    </row>
    <row r="1716" spans="1:10">
      <c r="A1716" s="5" t="s">
        <v>785</v>
      </c>
      <c r="B1716" s="6">
        <v>44970.759303541665</v>
      </c>
      <c r="C1716" s="5" t="s">
        <v>13</v>
      </c>
      <c r="D1716" s="15">
        <v>511175793351</v>
      </c>
      <c r="E1716" s="8" t="s">
        <v>27</v>
      </c>
      <c r="H1716" s="9">
        <v>3078.94</v>
      </c>
      <c r="I1716" s="5" t="s">
        <v>28</v>
      </c>
      <c r="J1716" s="5" t="s">
        <v>30</v>
      </c>
    </row>
    <row r="1717" spans="1:10">
      <c r="A1717" s="5" t="s">
        <v>785</v>
      </c>
      <c r="B1717" s="6">
        <v>44970.759303541665</v>
      </c>
      <c r="C1717" s="5" t="s">
        <v>13</v>
      </c>
      <c r="D1717" s="15">
        <v>51517533811</v>
      </c>
      <c r="E1717" s="8" t="s">
        <v>27</v>
      </c>
      <c r="H1717" s="9">
        <v>10766.56</v>
      </c>
      <c r="I1717" s="5" t="s">
        <v>28</v>
      </c>
      <c r="J1717" s="5" t="s">
        <v>30</v>
      </c>
    </row>
    <row r="1718" spans="1:10">
      <c r="A1718" s="5" t="s">
        <v>785</v>
      </c>
      <c r="B1718" s="6">
        <v>44970.759303541665</v>
      </c>
      <c r="C1718" s="5" t="s">
        <v>13</v>
      </c>
      <c r="D1718" s="15">
        <v>45153165868</v>
      </c>
      <c r="E1718" s="8" t="s">
        <v>27</v>
      </c>
      <c r="H1718" s="9">
        <v>250.5</v>
      </c>
      <c r="I1718" s="5" t="s">
        <v>28</v>
      </c>
      <c r="J1718" s="5" t="s">
        <v>30</v>
      </c>
    </row>
    <row r="1719" spans="1:10">
      <c r="A1719" s="5" t="s">
        <v>785</v>
      </c>
      <c r="B1719" s="6">
        <v>44970.759303541665</v>
      </c>
      <c r="C1719" s="5" t="s">
        <v>13</v>
      </c>
      <c r="D1719" s="15">
        <v>45163260242</v>
      </c>
      <c r="E1719" s="8" t="s">
        <v>27</v>
      </c>
      <c r="H1719" s="9">
        <v>120.8</v>
      </c>
      <c r="I1719" s="5" t="s">
        <v>28</v>
      </c>
      <c r="J1719" s="5" t="s">
        <v>30</v>
      </c>
    </row>
    <row r="1720" spans="1:10">
      <c r="A1720" s="5" t="s">
        <v>785</v>
      </c>
      <c r="B1720" s="6">
        <v>44970.759303541665</v>
      </c>
      <c r="C1720" s="5" t="s">
        <v>13</v>
      </c>
      <c r="D1720" s="7">
        <v>6945759505</v>
      </c>
      <c r="E1720" s="5" t="s">
        <v>311</v>
      </c>
      <c r="H1720" s="9">
        <v>8721</v>
      </c>
      <c r="I1720" s="5" t="s">
        <v>28</v>
      </c>
      <c r="J1720" s="5" t="s">
        <v>30</v>
      </c>
    </row>
    <row r="1721" spans="1:10">
      <c r="A1721" s="5" t="s">
        <v>785</v>
      </c>
      <c r="B1721" s="6">
        <v>44970.759303541665</v>
      </c>
      <c r="C1721" s="5" t="s">
        <v>13</v>
      </c>
      <c r="D1721" s="7">
        <v>636673</v>
      </c>
      <c r="E1721" s="8" t="s">
        <v>27</v>
      </c>
      <c r="H1721" s="9">
        <v>10723.6</v>
      </c>
      <c r="I1721" s="5" t="s">
        <v>28</v>
      </c>
      <c r="J1721" s="5" t="s">
        <v>32</v>
      </c>
    </row>
    <row r="1722" spans="1:10">
      <c r="A1722" s="5" t="s">
        <v>785</v>
      </c>
      <c r="B1722" s="6">
        <v>44970.759303541665</v>
      </c>
      <c r="C1722" s="5" t="s">
        <v>13</v>
      </c>
      <c r="D1722" s="7">
        <v>292871</v>
      </c>
      <c r="E1722" s="8" t="s">
        <v>27</v>
      </c>
      <c r="H1722" s="9">
        <v>24030.2</v>
      </c>
      <c r="I1722" s="5" t="s">
        <v>28</v>
      </c>
      <c r="J1722" s="5" t="s">
        <v>29</v>
      </c>
    </row>
    <row r="1723" spans="1:10">
      <c r="A1723" s="5" t="s">
        <v>785</v>
      </c>
      <c r="B1723" s="6">
        <v>44970.759303541665</v>
      </c>
      <c r="C1723" s="5" t="s">
        <v>13</v>
      </c>
      <c r="D1723" s="7"/>
      <c r="E1723" s="8"/>
      <c r="F1723" s="9">
        <v>2707.7</v>
      </c>
      <c r="I1723" s="10" t="s">
        <v>9</v>
      </c>
      <c r="J1723" s="5" t="s">
        <v>15</v>
      </c>
    </row>
    <row r="1724" spans="1:10">
      <c r="A1724" s="5" t="s">
        <v>785</v>
      </c>
      <c r="B1724" s="6">
        <v>44970.759303541665</v>
      </c>
      <c r="C1724" s="5" t="s">
        <v>13</v>
      </c>
      <c r="D1724" s="7"/>
      <c r="E1724" s="8"/>
      <c r="F1724" s="9">
        <v>4170.8</v>
      </c>
      <c r="I1724" s="10" t="s">
        <v>9</v>
      </c>
      <c r="J1724" s="8" t="s">
        <v>176</v>
      </c>
    </row>
    <row r="1725" spans="1:10">
      <c r="A1725" s="5" t="s">
        <v>785</v>
      </c>
      <c r="B1725" s="6">
        <v>44970.759303541665</v>
      </c>
      <c r="C1725" s="5" t="s">
        <v>13</v>
      </c>
      <c r="D1725" s="7"/>
      <c r="E1725" s="8"/>
      <c r="F1725" s="9">
        <v>4435.1000000000004</v>
      </c>
      <c r="I1725" s="10" t="s">
        <v>9</v>
      </c>
      <c r="J1725" s="5" t="s">
        <v>19</v>
      </c>
    </row>
    <row r="1726" spans="1:10">
      <c r="A1726" s="5" t="s">
        <v>785</v>
      </c>
      <c r="B1726" s="6">
        <v>44970.759303541665</v>
      </c>
      <c r="C1726" s="5" t="s">
        <v>13</v>
      </c>
      <c r="D1726" s="7"/>
      <c r="E1726" s="8"/>
      <c r="F1726" s="9">
        <v>8323.4</v>
      </c>
      <c r="I1726" s="10" t="s">
        <v>9</v>
      </c>
      <c r="J1726" s="5" t="s">
        <v>21</v>
      </c>
    </row>
    <row r="1727" spans="1:10">
      <c r="A1727" s="5" t="s">
        <v>785</v>
      </c>
      <c r="B1727" s="6">
        <v>44970.759303541665</v>
      </c>
      <c r="C1727" s="5" t="s">
        <v>13</v>
      </c>
      <c r="D1727" s="7"/>
      <c r="E1727" s="8"/>
      <c r="F1727" s="9">
        <v>0.1</v>
      </c>
      <c r="I1727" s="10" t="s">
        <v>9</v>
      </c>
      <c r="J1727" s="5" t="s">
        <v>30</v>
      </c>
    </row>
    <row r="1728" spans="1:10">
      <c r="A1728" s="5" t="s">
        <v>785</v>
      </c>
      <c r="B1728" s="6">
        <v>44970.759303541665</v>
      </c>
      <c r="C1728" s="5" t="s">
        <v>13</v>
      </c>
      <c r="D1728" s="7"/>
      <c r="E1728" s="8"/>
      <c r="F1728" s="9">
        <v>4639.1000000000004</v>
      </c>
      <c r="I1728" s="10" t="s">
        <v>9</v>
      </c>
      <c r="J1728" s="8" t="s">
        <v>179</v>
      </c>
    </row>
    <row r="1729" spans="1:10">
      <c r="A1729" s="5" t="s">
        <v>785</v>
      </c>
      <c r="B1729" s="6">
        <v>44970.759303541665</v>
      </c>
      <c r="C1729" s="5" t="s">
        <v>13</v>
      </c>
      <c r="D1729" s="7"/>
      <c r="E1729" s="8"/>
      <c r="F1729" s="9">
        <v>7256.4</v>
      </c>
      <c r="I1729" s="10" t="s">
        <v>9</v>
      </c>
      <c r="J1729" s="8" t="s">
        <v>180</v>
      </c>
    </row>
    <row r="1730" spans="1:10">
      <c r="A1730" s="5" t="s">
        <v>785</v>
      </c>
      <c r="B1730" s="6">
        <v>44970.759303541665</v>
      </c>
      <c r="C1730" s="5" t="s">
        <v>13</v>
      </c>
      <c r="D1730" s="7"/>
      <c r="E1730" s="8"/>
      <c r="F1730" s="9">
        <v>11831.8</v>
      </c>
      <c r="I1730" s="10" t="s">
        <v>9</v>
      </c>
      <c r="J1730" s="8" t="s">
        <v>182</v>
      </c>
    </row>
    <row r="1731" spans="1:10">
      <c r="A1731" s="11" t="s">
        <v>22</v>
      </c>
      <c r="B1731" s="3"/>
      <c r="C1731" s="3"/>
      <c r="D1731" s="7"/>
      <c r="E1731" s="8"/>
      <c r="F1731" s="31">
        <f>SUM(F1712:G1730)</f>
        <v>43364.399999999994</v>
      </c>
      <c r="H1731" s="9"/>
      <c r="I1731" s="10"/>
      <c r="J1731" s="5"/>
    </row>
    <row r="1732" spans="1:10" ht="15.75">
      <c r="A1732" s="13" t="s">
        <v>23</v>
      </c>
      <c r="B1732" s="13" t="s">
        <v>24</v>
      </c>
      <c r="C1732" s="13" t="s">
        <v>25</v>
      </c>
      <c r="D1732" s="14">
        <v>112774107</v>
      </c>
      <c r="E1732" s="8"/>
      <c r="H1732" s="9"/>
      <c r="I1732" s="10"/>
      <c r="J1732" s="5"/>
    </row>
    <row r="1735" spans="1:10">
      <c r="A1735" s="1" t="s">
        <v>0</v>
      </c>
      <c r="B1735" s="2"/>
      <c r="C1735" s="2"/>
      <c r="D1735" s="2"/>
      <c r="E1735" s="2"/>
      <c r="F1735" s="2"/>
      <c r="G1735" s="2"/>
      <c r="H1735" s="2"/>
      <c r="I1735" s="2"/>
      <c r="J1735" s="2"/>
    </row>
    <row r="1736" spans="1:10">
      <c r="A1736" s="3" t="s">
        <v>827</v>
      </c>
      <c r="B1736" s="2"/>
      <c r="C1736" s="2"/>
      <c r="D1736" s="2"/>
      <c r="E1736" s="2"/>
      <c r="F1736" s="2"/>
      <c r="G1736" s="2"/>
      <c r="H1736" s="2"/>
      <c r="I1736" s="2"/>
      <c r="J1736" s="2"/>
    </row>
    <row r="1737" spans="1:10">
      <c r="A1737" s="69" t="s">
        <v>0</v>
      </c>
      <c r="B1737" s="69" t="s">
        <v>2</v>
      </c>
      <c r="C1737" s="69" t="s">
        <v>3</v>
      </c>
      <c r="D1737" s="69" t="s">
        <v>4</v>
      </c>
      <c r="E1737" s="69" t="s">
        <v>5</v>
      </c>
      <c r="F1737" s="71" t="s">
        <v>6</v>
      </c>
      <c r="G1737" s="72"/>
      <c r="H1737" s="73"/>
      <c r="I1737" s="69" t="s">
        <v>7</v>
      </c>
      <c r="J1737" s="69" t="s">
        <v>8</v>
      </c>
    </row>
    <row r="1738" spans="1:10">
      <c r="A1738" s="70"/>
      <c r="B1738" s="70"/>
      <c r="C1738" s="70"/>
      <c r="D1738" s="70"/>
      <c r="E1738" s="70"/>
      <c r="F1738" s="4" t="s">
        <v>9</v>
      </c>
      <c r="G1738" s="4" t="s">
        <v>10</v>
      </c>
      <c r="H1738" s="4" t="s">
        <v>11</v>
      </c>
      <c r="I1738" s="70"/>
      <c r="J1738" s="70"/>
    </row>
    <row r="1739" spans="1:10">
      <c r="A1739" s="5" t="s">
        <v>826</v>
      </c>
      <c r="B1739" s="6">
        <v>44971.471757557869</v>
      </c>
      <c r="C1739" s="5" t="s">
        <v>13</v>
      </c>
      <c r="D1739" s="10"/>
      <c r="E1739" s="8"/>
      <c r="F1739" s="9">
        <v>8119.7</v>
      </c>
      <c r="I1739" s="10" t="s">
        <v>9</v>
      </c>
      <c r="J1739" s="8" t="s">
        <v>14</v>
      </c>
    </row>
    <row r="1740" spans="1:10">
      <c r="A1740" s="5" t="s">
        <v>826</v>
      </c>
      <c r="B1740" s="6">
        <v>44971.471757557869</v>
      </c>
      <c r="C1740" s="5" t="s">
        <v>13</v>
      </c>
      <c r="D1740" s="10"/>
      <c r="E1740" s="8"/>
      <c r="F1740" s="9">
        <v>4861.2</v>
      </c>
      <c r="I1740" s="10" t="s">
        <v>9</v>
      </c>
      <c r="J1740" s="5" t="s">
        <v>175</v>
      </c>
    </row>
    <row r="1741" spans="1:10">
      <c r="A1741" s="5" t="s">
        <v>826</v>
      </c>
      <c r="B1741" s="6">
        <v>44971.471757557869</v>
      </c>
      <c r="C1741" s="5" t="s">
        <v>13</v>
      </c>
      <c r="D1741" s="10"/>
      <c r="E1741" s="8"/>
      <c r="F1741" s="9">
        <v>5029.2</v>
      </c>
      <c r="I1741" s="10" t="s">
        <v>9</v>
      </c>
      <c r="J1741" s="5" t="s">
        <v>16</v>
      </c>
    </row>
    <row r="1742" spans="1:10">
      <c r="A1742" s="5" t="s">
        <v>826</v>
      </c>
      <c r="B1742" s="6">
        <v>44971.471757557869</v>
      </c>
      <c r="C1742" s="5" t="s">
        <v>13</v>
      </c>
      <c r="D1742" s="10"/>
      <c r="E1742" s="8"/>
      <c r="F1742" s="9">
        <v>13509.2</v>
      </c>
      <c r="I1742" s="10" t="s">
        <v>9</v>
      </c>
      <c r="J1742" s="5" t="s">
        <v>17</v>
      </c>
    </row>
    <row r="1743" spans="1:10">
      <c r="A1743" s="5" t="s">
        <v>826</v>
      </c>
      <c r="B1743" s="6">
        <v>44971.471757557869</v>
      </c>
      <c r="C1743" s="5" t="s">
        <v>13</v>
      </c>
      <c r="D1743" s="10"/>
      <c r="E1743" s="8"/>
      <c r="F1743" s="9">
        <v>11723.4</v>
      </c>
      <c r="I1743" s="10" t="s">
        <v>9</v>
      </c>
      <c r="J1743" s="5" t="s">
        <v>18</v>
      </c>
    </row>
    <row r="1744" spans="1:10">
      <c r="A1744" s="5" t="s">
        <v>826</v>
      </c>
      <c r="B1744" s="6">
        <v>44971.471757557869</v>
      </c>
      <c r="C1744" s="5" t="s">
        <v>13</v>
      </c>
      <c r="D1744" s="10"/>
      <c r="E1744" s="8"/>
      <c r="F1744" s="9">
        <v>4589.7</v>
      </c>
      <c r="I1744" s="10" t="s">
        <v>9</v>
      </c>
      <c r="J1744" s="5" t="s">
        <v>20</v>
      </c>
    </row>
    <row r="1745" spans="1:10">
      <c r="A1745" s="5" t="s">
        <v>826</v>
      </c>
      <c r="B1745" s="6">
        <v>44971.471757557869</v>
      </c>
      <c r="C1745" s="5" t="s">
        <v>13</v>
      </c>
      <c r="D1745" s="10"/>
      <c r="E1745" s="8"/>
      <c r="F1745" s="9">
        <v>5906.5</v>
      </c>
      <c r="I1745" s="10" t="s">
        <v>9</v>
      </c>
      <c r="J1745" s="8" t="s">
        <v>178</v>
      </c>
    </row>
    <row r="1746" spans="1:10">
      <c r="A1746" s="5" t="s">
        <v>826</v>
      </c>
      <c r="B1746" s="6">
        <v>44971.471757557869</v>
      </c>
      <c r="C1746" s="5" t="s">
        <v>13</v>
      </c>
      <c r="D1746" s="10"/>
      <c r="E1746" s="8"/>
      <c r="F1746" s="9">
        <v>8246.9</v>
      </c>
      <c r="I1746" s="10" t="s">
        <v>9</v>
      </c>
      <c r="J1746" s="8" t="s">
        <v>181</v>
      </c>
    </row>
    <row r="1747" spans="1:10">
      <c r="A1747" s="11" t="s">
        <v>22</v>
      </c>
      <c r="B1747" s="3"/>
      <c r="C1747" s="3"/>
      <c r="D1747" s="7"/>
      <c r="E1747" s="8"/>
      <c r="F1747" s="31">
        <f>SUM(F1739:G1746)</f>
        <v>61985.799999999996</v>
      </c>
      <c r="H1747" s="9"/>
      <c r="I1747" s="10"/>
      <c r="J1747" s="5"/>
    </row>
    <row r="1748" spans="1:10" ht="15.75">
      <c r="A1748" s="13" t="s">
        <v>23</v>
      </c>
      <c r="B1748" s="13" t="s">
        <v>24</v>
      </c>
      <c r="C1748" s="13" t="s">
        <v>25</v>
      </c>
      <c r="D1748" s="14">
        <v>112774108</v>
      </c>
      <c r="E1748" s="8"/>
      <c r="H1748" s="9"/>
      <c r="I1748" s="10"/>
      <c r="J1748" s="5"/>
    </row>
    <row r="1749" spans="1:10">
      <c r="A1749" s="5"/>
      <c r="B1749" s="6"/>
      <c r="C1749" s="5"/>
      <c r="D1749" s="7"/>
      <c r="E1749" s="8"/>
      <c r="H1749" s="9"/>
      <c r="I1749" s="10"/>
      <c r="J1749" s="5"/>
    </row>
    <row r="1750" spans="1:10">
      <c r="A1750" s="5"/>
      <c r="B1750" s="6"/>
      <c r="C1750" s="5"/>
      <c r="D1750" s="7"/>
      <c r="E1750" s="8"/>
      <c r="H1750" s="9"/>
      <c r="I1750" s="10"/>
      <c r="J1750" s="5"/>
    </row>
    <row r="1751" spans="1:10">
      <c r="A1751" s="5" t="s">
        <v>825</v>
      </c>
      <c r="B1751" s="6">
        <v>44971.72513136574</v>
      </c>
      <c r="C1751" s="5" t="s">
        <v>13</v>
      </c>
      <c r="D1751" s="15">
        <v>45173237444</v>
      </c>
      <c r="E1751" s="8" t="s">
        <v>27</v>
      </c>
      <c r="H1751" s="9">
        <v>6000.6</v>
      </c>
      <c r="I1751" s="5" t="s">
        <v>28</v>
      </c>
      <c r="J1751" s="5" t="s">
        <v>30</v>
      </c>
    </row>
    <row r="1752" spans="1:10">
      <c r="A1752" s="5" t="s">
        <v>825</v>
      </c>
      <c r="B1752" s="6">
        <v>44971.72513136574</v>
      </c>
      <c r="C1752" s="5" t="s">
        <v>13</v>
      </c>
      <c r="D1752" s="15">
        <v>45113330055</v>
      </c>
      <c r="E1752" s="8" t="s">
        <v>27</v>
      </c>
      <c r="H1752" s="9">
        <v>1085.9000000000001</v>
      </c>
      <c r="I1752" s="5" t="s">
        <v>28</v>
      </c>
      <c r="J1752" s="5" t="s">
        <v>32</v>
      </c>
    </row>
    <row r="1753" spans="1:10">
      <c r="A1753" s="5" t="s">
        <v>825</v>
      </c>
      <c r="B1753" s="6">
        <v>44971.72513136574</v>
      </c>
      <c r="C1753" s="5" t="s">
        <v>13</v>
      </c>
      <c r="D1753" s="15">
        <v>51717434330</v>
      </c>
      <c r="E1753" s="8" t="s">
        <v>27</v>
      </c>
      <c r="H1753" s="9">
        <v>25542.93</v>
      </c>
      <c r="I1753" s="5" t="s">
        <v>28</v>
      </c>
      <c r="J1753" s="5" t="s">
        <v>30</v>
      </c>
    </row>
    <row r="1754" spans="1:10">
      <c r="A1754" s="5" t="s">
        <v>825</v>
      </c>
      <c r="B1754" s="6">
        <v>44971.72513136574</v>
      </c>
      <c r="C1754" s="5" t="s">
        <v>13</v>
      </c>
      <c r="D1754" s="15">
        <v>51117591663</v>
      </c>
      <c r="E1754" s="8" t="s">
        <v>27</v>
      </c>
      <c r="H1754" s="9">
        <v>245.4</v>
      </c>
      <c r="I1754" s="5" t="s">
        <v>28</v>
      </c>
      <c r="J1754" s="5" t="s">
        <v>30</v>
      </c>
    </row>
    <row r="1755" spans="1:10">
      <c r="A1755" s="5" t="s">
        <v>825</v>
      </c>
      <c r="B1755" s="6">
        <v>44971.72513136574</v>
      </c>
      <c r="C1755" s="5" t="s">
        <v>13</v>
      </c>
      <c r="D1755" s="15">
        <v>52616844725</v>
      </c>
      <c r="E1755" s="8" t="s">
        <v>27</v>
      </c>
      <c r="H1755" s="9">
        <v>403</v>
      </c>
      <c r="I1755" s="5" t="s">
        <v>28</v>
      </c>
      <c r="J1755" s="5" t="s">
        <v>32</v>
      </c>
    </row>
    <row r="1756" spans="1:10">
      <c r="A1756" s="5" t="s">
        <v>825</v>
      </c>
      <c r="B1756" s="6">
        <v>44971.72513136574</v>
      </c>
      <c r="C1756" s="5" t="s">
        <v>13</v>
      </c>
      <c r="D1756" s="7">
        <v>242413</v>
      </c>
      <c r="E1756" s="8" t="s">
        <v>27</v>
      </c>
      <c r="H1756" s="9">
        <v>25555.8</v>
      </c>
      <c r="I1756" s="5" t="s">
        <v>28</v>
      </c>
      <c r="J1756" s="8" t="s">
        <v>422</v>
      </c>
    </row>
    <row r="1757" spans="1:10">
      <c r="A1757" s="5" t="s">
        <v>825</v>
      </c>
      <c r="B1757" s="6">
        <v>44971.72513136574</v>
      </c>
      <c r="C1757" s="5" t="s">
        <v>13</v>
      </c>
      <c r="D1757" s="15">
        <v>45173238487</v>
      </c>
      <c r="E1757" s="8" t="s">
        <v>27</v>
      </c>
      <c r="H1757" s="9">
        <v>344</v>
      </c>
      <c r="I1757" s="5" t="s">
        <v>28</v>
      </c>
      <c r="J1757" s="5" t="s">
        <v>30</v>
      </c>
    </row>
    <row r="1758" spans="1:10">
      <c r="A1758" s="5" t="s">
        <v>825</v>
      </c>
      <c r="B1758" s="6">
        <v>44971.72513136574</v>
      </c>
      <c r="C1758" s="5" t="s">
        <v>13</v>
      </c>
      <c r="D1758" s="7">
        <v>473896</v>
      </c>
      <c r="E1758" s="8" t="s">
        <v>27</v>
      </c>
      <c r="H1758" s="9">
        <v>23602.2</v>
      </c>
      <c r="I1758" s="5" t="s">
        <v>28</v>
      </c>
      <c r="J1758" s="5" t="s">
        <v>29</v>
      </c>
    </row>
    <row r="1759" spans="1:10">
      <c r="A1759" s="5" t="s">
        <v>825</v>
      </c>
      <c r="B1759" s="6">
        <v>44971.72513136574</v>
      </c>
      <c r="C1759" s="5" t="s">
        <v>13</v>
      </c>
      <c r="D1759" s="15">
        <v>45133182737</v>
      </c>
      <c r="E1759" s="8" t="s">
        <v>27</v>
      </c>
      <c r="H1759" s="9">
        <v>234.8</v>
      </c>
      <c r="I1759" s="5" t="s">
        <v>28</v>
      </c>
      <c r="J1759" s="5" t="s">
        <v>32</v>
      </c>
    </row>
    <row r="1760" spans="1:10">
      <c r="A1760" s="5" t="s">
        <v>825</v>
      </c>
      <c r="B1760" s="6">
        <v>44971.72513136574</v>
      </c>
      <c r="C1760" s="5" t="s">
        <v>13</v>
      </c>
      <c r="D1760" s="15">
        <v>45123308470</v>
      </c>
      <c r="E1760" s="5" t="s">
        <v>74</v>
      </c>
      <c r="H1760" s="9">
        <v>2144.3200000000002</v>
      </c>
      <c r="I1760" s="5" t="s">
        <v>28</v>
      </c>
      <c r="J1760" s="5" t="s">
        <v>32</v>
      </c>
    </row>
    <row r="1761" spans="1:10">
      <c r="A1761" s="5" t="s">
        <v>825</v>
      </c>
      <c r="B1761" s="6">
        <v>44971.72513136574</v>
      </c>
      <c r="C1761" s="5" t="s">
        <v>13</v>
      </c>
      <c r="D1761" s="15">
        <v>451233084701</v>
      </c>
      <c r="E1761" s="5" t="s">
        <v>74</v>
      </c>
      <c r="H1761" s="9">
        <v>2844.92</v>
      </c>
      <c r="I1761" s="5" t="s">
        <v>28</v>
      </c>
      <c r="J1761" s="5" t="s">
        <v>32</v>
      </c>
    </row>
    <row r="1762" spans="1:10">
      <c r="A1762" s="5" t="s">
        <v>825</v>
      </c>
      <c r="B1762" s="6">
        <v>44971.72513136574</v>
      </c>
      <c r="C1762" s="5" t="s">
        <v>13</v>
      </c>
      <c r="D1762" s="15">
        <v>18540581060</v>
      </c>
      <c r="E1762" s="8" t="s">
        <v>27</v>
      </c>
      <c r="H1762" s="9">
        <v>1300</v>
      </c>
      <c r="I1762" s="5" t="s">
        <v>28</v>
      </c>
      <c r="J1762" s="5" t="s">
        <v>32</v>
      </c>
    </row>
    <row r="1763" spans="1:10">
      <c r="A1763" s="5" t="s">
        <v>825</v>
      </c>
      <c r="B1763" s="6">
        <v>44971.72513136574</v>
      </c>
      <c r="C1763" s="5" t="s">
        <v>13</v>
      </c>
      <c r="D1763" s="7">
        <v>610579</v>
      </c>
      <c r="E1763" s="8" t="s">
        <v>27</v>
      </c>
      <c r="H1763" s="9">
        <v>7282</v>
      </c>
      <c r="I1763" s="5" t="s">
        <v>28</v>
      </c>
      <c r="J1763" s="5" t="s">
        <v>32</v>
      </c>
    </row>
    <row r="1764" spans="1:10">
      <c r="A1764" s="5" t="s">
        <v>825</v>
      </c>
      <c r="B1764" s="6">
        <v>44971.72513136574</v>
      </c>
      <c r="C1764" s="5" t="s">
        <v>13</v>
      </c>
      <c r="D1764" s="7">
        <v>610577</v>
      </c>
      <c r="E1764" s="8" t="s">
        <v>27</v>
      </c>
      <c r="H1764" s="9">
        <v>2136.81</v>
      </c>
      <c r="I1764" s="5" t="s">
        <v>28</v>
      </c>
      <c r="J1764" s="5" t="s">
        <v>32</v>
      </c>
    </row>
    <row r="1765" spans="1:10">
      <c r="A1765" s="5" t="s">
        <v>825</v>
      </c>
      <c r="B1765" s="6">
        <v>44971.72513136574</v>
      </c>
      <c r="C1765" s="5" t="s">
        <v>13</v>
      </c>
      <c r="D1765" s="7">
        <v>610578</v>
      </c>
      <c r="E1765" s="8" t="s">
        <v>203</v>
      </c>
      <c r="H1765" s="9">
        <v>348</v>
      </c>
      <c r="I1765" s="5" t="s">
        <v>28</v>
      </c>
      <c r="J1765" s="5" t="s">
        <v>32</v>
      </c>
    </row>
    <row r="1766" spans="1:10">
      <c r="A1766" s="5" t="s">
        <v>825</v>
      </c>
      <c r="B1766" s="6">
        <v>44971.72513136574</v>
      </c>
      <c r="C1766" s="5" t="s">
        <v>13</v>
      </c>
      <c r="D1766" s="7"/>
      <c r="E1766" s="8"/>
      <c r="F1766" s="9">
        <v>4447.1000000000004</v>
      </c>
      <c r="I1766" s="10" t="s">
        <v>9</v>
      </c>
      <c r="J1766" s="8" t="s">
        <v>176</v>
      </c>
    </row>
    <row r="1767" spans="1:10">
      <c r="A1767" s="5" t="s">
        <v>825</v>
      </c>
      <c r="B1767" s="6">
        <v>44971.72513136574</v>
      </c>
      <c r="C1767" s="5" t="s">
        <v>13</v>
      </c>
      <c r="D1767" s="7"/>
      <c r="E1767" s="8"/>
      <c r="F1767" s="9">
        <v>860.3</v>
      </c>
      <c r="I1767" s="10" t="s">
        <v>9</v>
      </c>
      <c r="J1767" s="5" t="s">
        <v>30</v>
      </c>
    </row>
    <row r="1768" spans="1:10">
      <c r="A1768" s="11" t="s">
        <v>22</v>
      </c>
      <c r="B1768" s="3"/>
      <c r="C1768" s="3"/>
      <c r="D1768" s="7"/>
      <c r="E1768" s="8"/>
      <c r="F1768" s="31">
        <f>SUM(F1760:G1767)</f>
        <v>5307.4000000000005</v>
      </c>
      <c r="H1768" s="9"/>
      <c r="I1768" s="10"/>
      <c r="J1768" s="5"/>
    </row>
    <row r="1769" spans="1:10" ht="15.75">
      <c r="A1769" s="13" t="s">
        <v>23</v>
      </c>
      <c r="B1769" s="13" t="s">
        <v>24</v>
      </c>
      <c r="C1769" s="13" t="s">
        <v>25</v>
      </c>
      <c r="D1769" s="14">
        <v>112782181</v>
      </c>
      <c r="E1769" s="8"/>
      <c r="H1769" s="9"/>
      <c r="I1769" s="10"/>
      <c r="J1769" s="5"/>
    </row>
    <row r="1772" spans="1:10">
      <c r="A1772" s="1" t="s">
        <v>0</v>
      </c>
      <c r="B1772" s="2"/>
      <c r="C1772" s="2"/>
      <c r="D1772" s="2"/>
      <c r="E1772" s="2"/>
      <c r="F1772" s="2"/>
      <c r="G1772" s="2"/>
      <c r="H1772" s="2"/>
      <c r="I1772" s="2"/>
      <c r="J1772" s="2"/>
    </row>
    <row r="1773" spans="1:10">
      <c r="A1773" s="3" t="s">
        <v>864</v>
      </c>
      <c r="B1773" s="2"/>
      <c r="C1773" s="2"/>
      <c r="D1773" s="2"/>
      <c r="E1773" s="2"/>
      <c r="F1773" s="2"/>
      <c r="G1773" s="2"/>
      <c r="H1773" s="2"/>
      <c r="I1773" s="2"/>
      <c r="J1773" s="2"/>
    </row>
    <row r="1774" spans="1:10">
      <c r="A1774" s="69" t="s">
        <v>0</v>
      </c>
      <c r="B1774" s="69" t="s">
        <v>2</v>
      </c>
      <c r="C1774" s="69" t="s">
        <v>3</v>
      </c>
      <c r="D1774" s="69" t="s">
        <v>4</v>
      </c>
      <c r="E1774" s="69" t="s">
        <v>5</v>
      </c>
      <c r="F1774" s="71" t="s">
        <v>6</v>
      </c>
      <c r="G1774" s="72"/>
      <c r="H1774" s="73"/>
      <c r="I1774" s="69" t="s">
        <v>7</v>
      </c>
      <c r="J1774" s="69" t="s">
        <v>8</v>
      </c>
    </row>
    <row r="1775" spans="1:10">
      <c r="A1775" s="70"/>
      <c r="B1775" s="70"/>
      <c r="C1775" s="70"/>
      <c r="D1775" s="70"/>
      <c r="E1775" s="70"/>
      <c r="F1775" s="4" t="s">
        <v>9</v>
      </c>
      <c r="G1775" s="4" t="s">
        <v>10</v>
      </c>
      <c r="H1775" s="4" t="s">
        <v>11</v>
      </c>
      <c r="I1775" s="70"/>
      <c r="J1775" s="70"/>
    </row>
    <row r="1776" spans="1:10">
      <c r="A1776" s="5" t="s">
        <v>863</v>
      </c>
      <c r="B1776" s="6">
        <v>44972.499534444447</v>
      </c>
      <c r="C1776" s="5" t="s">
        <v>13</v>
      </c>
      <c r="D1776" s="7"/>
      <c r="E1776" s="8"/>
      <c r="F1776" s="9">
        <v>3894.9</v>
      </c>
      <c r="I1776" s="10" t="s">
        <v>9</v>
      </c>
      <c r="J1776" s="8" t="s">
        <v>14</v>
      </c>
    </row>
    <row r="1777" spans="1:10">
      <c r="A1777" s="5" t="s">
        <v>863</v>
      </c>
      <c r="B1777" s="6">
        <v>44972.499534444447</v>
      </c>
      <c r="C1777" s="5" t="s">
        <v>13</v>
      </c>
      <c r="D1777" s="7"/>
      <c r="E1777" s="8"/>
      <c r="F1777" s="9">
        <v>10129.799999999999</v>
      </c>
      <c r="I1777" s="10" t="s">
        <v>9</v>
      </c>
      <c r="J1777" s="5" t="s">
        <v>15</v>
      </c>
    </row>
    <row r="1778" spans="1:10">
      <c r="A1778" s="5" t="s">
        <v>863</v>
      </c>
      <c r="B1778" s="6">
        <v>44972.499534444447</v>
      </c>
      <c r="C1778" s="5" t="s">
        <v>13</v>
      </c>
      <c r="D1778" s="7"/>
      <c r="E1778" s="8"/>
      <c r="F1778" s="9">
        <v>19632.7</v>
      </c>
      <c r="I1778" s="10" t="s">
        <v>9</v>
      </c>
      <c r="J1778" s="5" t="s">
        <v>16</v>
      </c>
    </row>
    <row r="1779" spans="1:10">
      <c r="A1779" s="5" t="s">
        <v>863</v>
      </c>
      <c r="B1779" s="6">
        <v>44972.499534444447</v>
      </c>
      <c r="C1779" s="5" t="s">
        <v>13</v>
      </c>
      <c r="D1779" s="7"/>
      <c r="E1779" s="8"/>
      <c r="F1779" s="9">
        <v>7576.8</v>
      </c>
      <c r="I1779" s="10" t="s">
        <v>9</v>
      </c>
      <c r="J1779" s="5" t="s">
        <v>17</v>
      </c>
    </row>
    <row r="1780" spans="1:10">
      <c r="A1780" s="5" t="s">
        <v>863</v>
      </c>
      <c r="B1780" s="6">
        <v>44972.499534444447</v>
      </c>
      <c r="C1780" s="5" t="s">
        <v>13</v>
      </c>
      <c r="D1780" s="7"/>
      <c r="E1780" s="8"/>
      <c r="F1780" s="9">
        <v>173.3</v>
      </c>
      <c r="I1780" s="10" t="s">
        <v>9</v>
      </c>
      <c r="J1780" s="5" t="s">
        <v>177</v>
      </c>
    </row>
    <row r="1781" spans="1:10">
      <c r="A1781" s="5" t="s">
        <v>863</v>
      </c>
      <c r="B1781" s="6">
        <v>44972.499534444447</v>
      </c>
      <c r="C1781" s="5" t="s">
        <v>13</v>
      </c>
      <c r="D1781" s="7"/>
      <c r="E1781" s="8"/>
      <c r="F1781" s="9">
        <v>10706.4</v>
      </c>
      <c r="I1781" s="10" t="s">
        <v>9</v>
      </c>
      <c r="J1781" s="5" t="s">
        <v>18</v>
      </c>
    </row>
    <row r="1782" spans="1:10">
      <c r="A1782" s="5" t="s">
        <v>863</v>
      </c>
      <c r="B1782" s="6">
        <v>44972.499534444447</v>
      </c>
      <c r="C1782" s="5" t="s">
        <v>13</v>
      </c>
      <c r="D1782" s="7"/>
      <c r="E1782" s="8"/>
      <c r="F1782" s="9">
        <v>16138.7</v>
      </c>
      <c r="I1782" s="10" t="s">
        <v>9</v>
      </c>
      <c r="J1782" s="5" t="s">
        <v>19</v>
      </c>
    </row>
    <row r="1783" spans="1:10">
      <c r="A1783" s="5" t="s">
        <v>863</v>
      </c>
      <c r="B1783" s="6">
        <v>44972.499534444447</v>
      </c>
      <c r="C1783" s="5" t="s">
        <v>13</v>
      </c>
      <c r="D1783" s="7"/>
      <c r="E1783" s="8"/>
      <c r="F1783" s="9">
        <v>16044.6</v>
      </c>
      <c r="I1783" s="10" t="s">
        <v>9</v>
      </c>
      <c r="J1783" s="5" t="s">
        <v>20</v>
      </c>
    </row>
    <row r="1784" spans="1:10">
      <c r="A1784" s="5" t="s">
        <v>863</v>
      </c>
      <c r="B1784" s="6">
        <v>44972.499534444447</v>
      </c>
      <c r="C1784" s="5" t="s">
        <v>13</v>
      </c>
      <c r="D1784" s="7"/>
      <c r="E1784" s="8"/>
      <c r="F1784" s="9">
        <v>10879.8</v>
      </c>
      <c r="I1784" s="10" t="s">
        <v>9</v>
      </c>
      <c r="J1784" s="5" t="s">
        <v>21</v>
      </c>
    </row>
    <row r="1785" spans="1:10">
      <c r="A1785" s="5" t="s">
        <v>863</v>
      </c>
      <c r="B1785" s="6">
        <v>44972.499534444447</v>
      </c>
      <c r="C1785" s="5" t="s">
        <v>13</v>
      </c>
      <c r="D1785" s="7"/>
      <c r="E1785" s="8"/>
      <c r="F1785" s="9">
        <v>5958.5</v>
      </c>
      <c r="I1785" s="10" t="s">
        <v>9</v>
      </c>
      <c r="J1785" s="8" t="s">
        <v>178</v>
      </c>
    </row>
    <row r="1786" spans="1:10">
      <c r="A1786" s="5" t="s">
        <v>863</v>
      </c>
      <c r="B1786" s="6">
        <v>44972.499534444447</v>
      </c>
      <c r="C1786" s="5" t="s">
        <v>13</v>
      </c>
      <c r="D1786" s="7"/>
      <c r="E1786" s="8"/>
      <c r="F1786" s="9">
        <v>11093.2</v>
      </c>
      <c r="I1786" s="10" t="s">
        <v>9</v>
      </c>
      <c r="J1786" s="8" t="s">
        <v>179</v>
      </c>
    </row>
    <row r="1787" spans="1:10">
      <c r="A1787" s="5" t="s">
        <v>863</v>
      </c>
      <c r="B1787" s="6">
        <v>44972.499534444447</v>
      </c>
      <c r="C1787" s="5" t="s">
        <v>13</v>
      </c>
      <c r="D1787" s="7"/>
      <c r="E1787" s="8"/>
      <c r="F1787" s="9">
        <v>11322.7</v>
      </c>
      <c r="I1787" s="10" t="s">
        <v>9</v>
      </c>
      <c r="J1787" s="8" t="s">
        <v>180</v>
      </c>
    </row>
    <row r="1788" spans="1:10">
      <c r="A1788" s="5" t="s">
        <v>863</v>
      </c>
      <c r="B1788" s="6">
        <v>44972.499534444447</v>
      </c>
      <c r="C1788" s="5" t="s">
        <v>13</v>
      </c>
      <c r="D1788" s="7"/>
      <c r="E1788" s="8"/>
      <c r="F1788" s="9">
        <v>15371.6</v>
      </c>
      <c r="I1788" s="10" t="s">
        <v>9</v>
      </c>
      <c r="J1788" s="8" t="s">
        <v>181</v>
      </c>
    </row>
    <row r="1789" spans="1:10">
      <c r="A1789" s="5" t="s">
        <v>863</v>
      </c>
      <c r="B1789" s="6">
        <v>44972.499534444447</v>
      </c>
      <c r="C1789" s="5" t="s">
        <v>13</v>
      </c>
      <c r="D1789" s="7"/>
      <c r="E1789" s="8"/>
      <c r="F1789" s="9">
        <v>9699.7000000000007</v>
      </c>
      <c r="I1789" s="10" t="s">
        <v>9</v>
      </c>
      <c r="J1789" s="8" t="s">
        <v>182</v>
      </c>
    </row>
    <row r="1790" spans="1:10">
      <c r="A1790" s="5" t="s">
        <v>863</v>
      </c>
      <c r="B1790" s="6">
        <v>44972.499534444447</v>
      </c>
      <c r="C1790" s="5" t="s">
        <v>13</v>
      </c>
      <c r="D1790" s="7"/>
      <c r="E1790" s="8"/>
      <c r="F1790" s="9">
        <v>102356</v>
      </c>
      <c r="I1790" s="10" t="s">
        <v>9</v>
      </c>
      <c r="J1790" s="8" t="s">
        <v>204</v>
      </c>
    </row>
    <row r="1791" spans="1:10">
      <c r="A1791" s="11" t="s">
        <v>22</v>
      </c>
      <c r="B1791" s="3"/>
      <c r="C1791" s="3"/>
      <c r="D1791" s="7"/>
      <c r="E1791" s="8"/>
      <c r="F1791" s="31">
        <f>SUM(F1776:G1790)</f>
        <v>250978.7</v>
      </c>
      <c r="H1791" s="9"/>
      <c r="I1791" s="10"/>
      <c r="J1791" s="5"/>
    </row>
    <row r="1792" spans="1:10" ht="15.75">
      <c r="A1792" s="13" t="s">
        <v>23</v>
      </c>
      <c r="B1792" s="13" t="s">
        <v>24</v>
      </c>
      <c r="C1792" s="13" t="s">
        <v>25</v>
      </c>
      <c r="D1792" s="14">
        <v>112782182</v>
      </c>
      <c r="E1792" s="8"/>
      <c r="H1792" s="9"/>
      <c r="I1792" s="10"/>
      <c r="J1792" s="5"/>
    </row>
    <row r="1793" spans="1:10">
      <c r="A1793" s="5"/>
      <c r="B1793" s="6"/>
      <c r="C1793" s="5"/>
      <c r="D1793" s="7"/>
      <c r="E1793" s="8"/>
      <c r="H1793" s="9"/>
      <c r="I1793" s="10"/>
      <c r="J1793" s="5"/>
    </row>
    <row r="1794" spans="1:10">
      <c r="A1794" s="5"/>
      <c r="B1794" s="6"/>
      <c r="C1794" s="5"/>
      <c r="D1794" s="7"/>
      <c r="E1794" s="8"/>
      <c r="H1794" s="9"/>
      <c r="I1794" s="10"/>
      <c r="J1794" s="5"/>
    </row>
    <row r="1795" spans="1:10">
      <c r="A1795" s="5" t="s">
        <v>862</v>
      </c>
      <c r="B1795" s="6">
        <v>44972.783710925927</v>
      </c>
      <c r="C1795" s="5" t="s">
        <v>13</v>
      </c>
      <c r="D1795" s="15">
        <v>451531750911</v>
      </c>
      <c r="E1795" s="8" t="s">
        <v>27</v>
      </c>
      <c r="H1795" s="9">
        <v>2340</v>
      </c>
      <c r="I1795" s="5" t="s">
        <v>28</v>
      </c>
      <c r="J1795" s="5" t="s">
        <v>30</v>
      </c>
    </row>
    <row r="1796" spans="1:10">
      <c r="A1796" s="5" t="s">
        <v>861</v>
      </c>
      <c r="B1796" s="6">
        <v>44972.783710925927</v>
      </c>
      <c r="C1796" s="5" t="s">
        <v>13</v>
      </c>
      <c r="D1796" s="15">
        <v>45153175087</v>
      </c>
      <c r="E1796" s="8" t="s">
        <v>27</v>
      </c>
      <c r="H1796" s="9">
        <v>263.2</v>
      </c>
      <c r="I1796" s="5" t="s">
        <v>28</v>
      </c>
      <c r="J1796" s="5" t="s">
        <v>30</v>
      </c>
    </row>
    <row r="1797" spans="1:10">
      <c r="A1797" s="5" t="s">
        <v>861</v>
      </c>
      <c r="B1797" s="6">
        <v>44972.783710925927</v>
      </c>
      <c r="C1797" s="5" t="s">
        <v>13</v>
      </c>
      <c r="D1797" s="15">
        <v>451531750871</v>
      </c>
      <c r="E1797" s="8" t="s">
        <v>27</v>
      </c>
      <c r="H1797" s="9">
        <v>3429.3</v>
      </c>
      <c r="I1797" s="5" t="s">
        <v>28</v>
      </c>
      <c r="J1797" s="5" t="s">
        <v>30</v>
      </c>
    </row>
    <row r="1798" spans="1:10">
      <c r="A1798" s="5" t="s">
        <v>861</v>
      </c>
      <c r="B1798" s="6">
        <v>44972.783710925927</v>
      </c>
      <c r="C1798" s="5" t="s">
        <v>13</v>
      </c>
      <c r="D1798" s="15">
        <v>451531750872</v>
      </c>
      <c r="E1798" s="8" t="s">
        <v>27</v>
      </c>
      <c r="H1798" s="9">
        <v>3018</v>
      </c>
      <c r="I1798" s="5" t="s">
        <v>28</v>
      </c>
      <c r="J1798" s="5" t="s">
        <v>30</v>
      </c>
    </row>
    <row r="1799" spans="1:10">
      <c r="A1799" s="5" t="s">
        <v>861</v>
      </c>
      <c r="B1799" s="6">
        <v>44972.783710925927</v>
      </c>
      <c r="C1799" s="5" t="s">
        <v>13</v>
      </c>
      <c r="D1799" s="15">
        <v>451531750873</v>
      </c>
      <c r="E1799" s="8" t="s">
        <v>27</v>
      </c>
      <c r="H1799" s="9">
        <v>2085.6</v>
      </c>
      <c r="I1799" s="5" t="s">
        <v>28</v>
      </c>
      <c r="J1799" s="5" t="s">
        <v>30</v>
      </c>
    </row>
    <row r="1800" spans="1:10">
      <c r="A1800" s="5" t="s">
        <v>861</v>
      </c>
      <c r="B1800" s="6">
        <v>44972.783710925927</v>
      </c>
      <c r="C1800" s="5" t="s">
        <v>13</v>
      </c>
      <c r="D1800" s="15">
        <v>451531750874</v>
      </c>
      <c r="E1800" s="8" t="s">
        <v>27</v>
      </c>
      <c r="H1800" s="9">
        <v>4943</v>
      </c>
      <c r="I1800" s="5" t="s">
        <v>28</v>
      </c>
      <c r="J1800" s="5" t="s">
        <v>30</v>
      </c>
    </row>
    <row r="1801" spans="1:10">
      <c r="A1801" s="5" t="s">
        <v>861</v>
      </c>
      <c r="B1801" s="6">
        <v>44972.783710925927</v>
      </c>
      <c r="C1801" s="5" t="s">
        <v>13</v>
      </c>
      <c r="D1801" s="15">
        <v>451531750875</v>
      </c>
      <c r="E1801" s="8" t="s">
        <v>27</v>
      </c>
      <c r="H1801" s="9">
        <v>2716.8</v>
      </c>
      <c r="I1801" s="5" t="s">
        <v>28</v>
      </c>
      <c r="J1801" s="5" t="s">
        <v>30</v>
      </c>
    </row>
    <row r="1802" spans="1:10">
      <c r="A1802" s="5" t="s">
        <v>861</v>
      </c>
      <c r="B1802" s="6">
        <v>44972.783710925927</v>
      </c>
      <c r="C1802" s="5" t="s">
        <v>13</v>
      </c>
      <c r="D1802" s="15">
        <v>451531750876</v>
      </c>
      <c r="E1802" s="8" t="s">
        <v>27</v>
      </c>
      <c r="H1802" s="9">
        <v>2132.8000000000002</v>
      </c>
      <c r="I1802" s="5" t="s">
        <v>28</v>
      </c>
      <c r="J1802" s="5" t="s">
        <v>30</v>
      </c>
    </row>
    <row r="1803" spans="1:10">
      <c r="A1803" s="5" t="s">
        <v>861</v>
      </c>
      <c r="B1803" s="6">
        <v>44972.783710925927</v>
      </c>
      <c r="C1803" s="5" t="s">
        <v>13</v>
      </c>
      <c r="D1803" s="15">
        <v>451531750877</v>
      </c>
      <c r="E1803" s="8" t="s">
        <v>27</v>
      </c>
      <c r="H1803" s="9">
        <v>4746.6000000000004</v>
      </c>
      <c r="I1803" s="5" t="s">
        <v>28</v>
      </c>
      <c r="J1803" s="5" t="s">
        <v>30</v>
      </c>
    </row>
    <row r="1804" spans="1:10">
      <c r="A1804" s="5" t="s">
        <v>861</v>
      </c>
      <c r="B1804" s="6">
        <v>44972.783710925927</v>
      </c>
      <c r="C1804" s="5" t="s">
        <v>13</v>
      </c>
      <c r="D1804" s="15">
        <v>45173241740</v>
      </c>
      <c r="E1804" s="8" t="s">
        <v>27</v>
      </c>
      <c r="H1804" s="9">
        <v>10830.41</v>
      </c>
      <c r="I1804" s="5" t="s">
        <v>28</v>
      </c>
      <c r="J1804" s="5" t="s">
        <v>30</v>
      </c>
    </row>
    <row r="1805" spans="1:10">
      <c r="A1805" s="5" t="s">
        <v>861</v>
      </c>
      <c r="B1805" s="6">
        <v>44972.783710925927</v>
      </c>
      <c r="C1805" s="5" t="s">
        <v>13</v>
      </c>
      <c r="D1805" s="15">
        <v>451732417401</v>
      </c>
      <c r="E1805" s="8" t="s">
        <v>27</v>
      </c>
      <c r="H1805" s="9">
        <v>67075.55</v>
      </c>
      <c r="I1805" s="5" t="s">
        <v>28</v>
      </c>
      <c r="J1805" s="5" t="s">
        <v>30</v>
      </c>
    </row>
    <row r="1806" spans="1:10">
      <c r="A1806" s="5" t="s">
        <v>861</v>
      </c>
      <c r="B1806" s="6">
        <v>44972.783710925927</v>
      </c>
      <c r="C1806" s="5" t="s">
        <v>13</v>
      </c>
      <c r="D1806" s="15">
        <v>451732417402</v>
      </c>
      <c r="E1806" s="8" t="s">
        <v>27</v>
      </c>
      <c r="H1806" s="9">
        <v>470</v>
      </c>
      <c r="I1806" s="5" t="s">
        <v>28</v>
      </c>
      <c r="J1806" s="5" t="s">
        <v>30</v>
      </c>
    </row>
    <row r="1807" spans="1:10">
      <c r="A1807" s="5" t="s">
        <v>861</v>
      </c>
      <c r="B1807" s="6">
        <v>44972.783710925927</v>
      </c>
      <c r="C1807" s="5" t="s">
        <v>13</v>
      </c>
      <c r="D1807" s="15">
        <v>81600128114</v>
      </c>
      <c r="E1807" s="8" t="s">
        <v>27</v>
      </c>
      <c r="H1807" s="9">
        <v>900</v>
      </c>
      <c r="I1807" s="5" t="s">
        <v>28</v>
      </c>
      <c r="J1807" s="5" t="s">
        <v>32</v>
      </c>
    </row>
    <row r="1808" spans="1:10">
      <c r="A1808" s="5" t="s">
        <v>861</v>
      </c>
      <c r="B1808" s="6">
        <v>44972.783710925927</v>
      </c>
      <c r="C1808" s="5" t="s">
        <v>13</v>
      </c>
      <c r="D1808" s="15">
        <v>451732417403</v>
      </c>
      <c r="E1808" s="8" t="s">
        <v>27</v>
      </c>
      <c r="H1808" s="9">
        <v>45717.59</v>
      </c>
      <c r="I1808" s="5" t="s">
        <v>28</v>
      </c>
      <c r="J1808" s="5" t="s">
        <v>30</v>
      </c>
    </row>
    <row r="1809" spans="1:10">
      <c r="A1809" s="5" t="s">
        <v>861</v>
      </c>
      <c r="B1809" s="6">
        <v>44972.783710925927</v>
      </c>
      <c r="C1809" s="5" t="s">
        <v>13</v>
      </c>
      <c r="D1809" s="15">
        <v>451732417404</v>
      </c>
      <c r="E1809" s="8" t="s">
        <v>27</v>
      </c>
      <c r="H1809" s="9">
        <v>34921.78</v>
      </c>
      <c r="I1809" s="5" t="s">
        <v>28</v>
      </c>
      <c r="J1809" s="5" t="s">
        <v>30</v>
      </c>
    </row>
    <row r="1810" spans="1:10">
      <c r="A1810" s="5" t="s">
        <v>861</v>
      </c>
      <c r="B1810" s="6">
        <v>44972.783710925927</v>
      </c>
      <c r="C1810" s="5" t="s">
        <v>13</v>
      </c>
      <c r="D1810" s="15">
        <v>451732417405</v>
      </c>
      <c r="E1810" s="8" t="s">
        <v>27</v>
      </c>
      <c r="H1810" s="9">
        <v>34879.760000000002</v>
      </c>
      <c r="I1810" s="5" t="s">
        <v>28</v>
      </c>
      <c r="J1810" s="5" t="s">
        <v>30</v>
      </c>
    </row>
    <row r="1811" spans="1:10">
      <c r="A1811" s="5" t="s">
        <v>861</v>
      </c>
      <c r="B1811" s="6">
        <v>44972.783710925927</v>
      </c>
      <c r="C1811" s="5" t="s">
        <v>13</v>
      </c>
      <c r="D1811" s="15">
        <v>451732417406</v>
      </c>
      <c r="E1811" s="8" t="s">
        <v>27</v>
      </c>
      <c r="H1811" s="9">
        <v>43363.3</v>
      </c>
      <c r="I1811" s="5" t="s">
        <v>28</v>
      </c>
      <c r="J1811" s="5" t="s">
        <v>30</v>
      </c>
    </row>
    <row r="1812" spans="1:10">
      <c r="A1812" s="5" t="s">
        <v>861</v>
      </c>
      <c r="B1812" s="6">
        <v>44972.783710925927</v>
      </c>
      <c r="C1812" s="5" t="s">
        <v>13</v>
      </c>
      <c r="D1812" s="15">
        <v>451732417407</v>
      </c>
      <c r="E1812" s="8" t="s">
        <v>27</v>
      </c>
      <c r="H1812" s="9">
        <v>43876.89</v>
      </c>
      <c r="I1812" s="5" t="s">
        <v>28</v>
      </c>
      <c r="J1812" s="5" t="s">
        <v>30</v>
      </c>
    </row>
    <row r="1813" spans="1:10">
      <c r="A1813" s="5" t="s">
        <v>861</v>
      </c>
      <c r="B1813" s="6">
        <v>44972.783710925927</v>
      </c>
      <c r="C1813" s="5" t="s">
        <v>13</v>
      </c>
      <c r="D1813" s="7">
        <v>242544</v>
      </c>
      <c r="E1813" s="8" t="s">
        <v>27</v>
      </c>
      <c r="H1813" s="9">
        <v>10830</v>
      </c>
      <c r="I1813" s="5" t="s">
        <v>28</v>
      </c>
      <c r="J1813" s="8" t="s">
        <v>422</v>
      </c>
    </row>
    <row r="1814" spans="1:10">
      <c r="A1814" s="5" t="s">
        <v>861</v>
      </c>
      <c r="B1814" s="6">
        <v>44972.783710925927</v>
      </c>
      <c r="C1814" s="5" t="s">
        <v>13</v>
      </c>
      <c r="D1814" s="15">
        <v>451732417408</v>
      </c>
      <c r="E1814" s="8" t="s">
        <v>27</v>
      </c>
      <c r="H1814" s="9">
        <v>59201.760000000002</v>
      </c>
      <c r="I1814" s="5" t="s">
        <v>28</v>
      </c>
      <c r="J1814" s="5" t="s">
        <v>30</v>
      </c>
    </row>
    <row r="1815" spans="1:10">
      <c r="A1815" s="5" t="s">
        <v>861</v>
      </c>
      <c r="B1815" s="6">
        <v>44972.783710925927</v>
      </c>
      <c r="C1815" s="5" t="s">
        <v>13</v>
      </c>
      <c r="D1815" s="15">
        <v>45153175091</v>
      </c>
      <c r="E1815" s="8" t="s">
        <v>27</v>
      </c>
      <c r="H1815" s="9">
        <v>39</v>
      </c>
      <c r="I1815" s="5" t="s">
        <v>28</v>
      </c>
      <c r="J1815" s="5" t="s">
        <v>30</v>
      </c>
    </row>
    <row r="1816" spans="1:10">
      <c r="A1816" s="5" t="s">
        <v>861</v>
      </c>
      <c r="B1816" s="6">
        <v>44972.783710925927</v>
      </c>
      <c r="C1816" s="5" t="s">
        <v>13</v>
      </c>
      <c r="D1816" s="7">
        <v>457755</v>
      </c>
      <c r="E1816" s="8" t="s">
        <v>27</v>
      </c>
      <c r="H1816" s="9">
        <v>11384.9</v>
      </c>
      <c r="I1816" s="5" t="s">
        <v>28</v>
      </c>
      <c r="J1816" s="5" t="s">
        <v>29</v>
      </c>
    </row>
    <row r="1817" spans="1:10">
      <c r="A1817" s="5" t="s">
        <v>861</v>
      </c>
      <c r="B1817" s="6">
        <v>44972.783710925927</v>
      </c>
      <c r="C1817" s="5" t="s">
        <v>13</v>
      </c>
      <c r="D1817" s="15">
        <v>451531750912</v>
      </c>
      <c r="E1817" s="8" t="s">
        <v>27</v>
      </c>
      <c r="H1817" s="9">
        <v>17264.900000000001</v>
      </c>
      <c r="I1817" s="5" t="s">
        <v>28</v>
      </c>
      <c r="J1817" s="5" t="s">
        <v>30</v>
      </c>
    </row>
    <row r="1818" spans="1:10">
      <c r="A1818" s="5" t="s">
        <v>861</v>
      </c>
      <c r="B1818" s="6">
        <v>44972.783710925927</v>
      </c>
      <c r="C1818" s="5" t="s">
        <v>13</v>
      </c>
      <c r="D1818" s="15">
        <v>45143552870</v>
      </c>
      <c r="E1818" s="8" t="s">
        <v>27</v>
      </c>
      <c r="H1818" s="9">
        <v>3820.18</v>
      </c>
      <c r="I1818" s="5" t="s">
        <v>28</v>
      </c>
      <c r="J1818" s="5" t="s">
        <v>32</v>
      </c>
    </row>
    <row r="1819" spans="1:10">
      <c r="A1819" s="5" t="s">
        <v>861</v>
      </c>
      <c r="B1819" s="6">
        <v>44972.783710925927</v>
      </c>
      <c r="C1819" s="5" t="s">
        <v>13</v>
      </c>
      <c r="D1819" s="15">
        <v>45163273954</v>
      </c>
      <c r="E1819" s="8" t="s">
        <v>27</v>
      </c>
      <c r="H1819" s="9">
        <v>270.60000000000002</v>
      </c>
      <c r="I1819" s="5" t="s">
        <v>28</v>
      </c>
      <c r="J1819" s="5" t="s">
        <v>32</v>
      </c>
    </row>
    <row r="1820" spans="1:10">
      <c r="A1820" s="5" t="s">
        <v>861</v>
      </c>
      <c r="B1820" s="6">
        <v>44972.783710925927</v>
      </c>
      <c r="C1820" s="5" t="s">
        <v>13</v>
      </c>
      <c r="D1820" s="15">
        <v>451531750913</v>
      </c>
      <c r="E1820" s="8" t="s">
        <v>27</v>
      </c>
      <c r="H1820" s="9">
        <v>3174</v>
      </c>
      <c r="I1820" s="5" t="s">
        <v>28</v>
      </c>
      <c r="J1820" s="5" t="s">
        <v>30</v>
      </c>
    </row>
    <row r="1821" spans="1:10">
      <c r="A1821" s="5" t="s">
        <v>861</v>
      </c>
      <c r="B1821" s="6">
        <v>44972.783710925927</v>
      </c>
      <c r="C1821" s="5" t="s">
        <v>13</v>
      </c>
      <c r="D1821" s="15">
        <v>451531750914</v>
      </c>
      <c r="E1821" s="8" t="s">
        <v>27</v>
      </c>
      <c r="H1821" s="9">
        <v>25420.57</v>
      </c>
      <c r="I1821" s="5" t="s">
        <v>28</v>
      </c>
      <c r="J1821" s="5" t="s">
        <v>30</v>
      </c>
    </row>
    <row r="1822" spans="1:10">
      <c r="A1822" s="5" t="s">
        <v>861</v>
      </c>
      <c r="B1822" s="6">
        <v>44972.783710925927</v>
      </c>
      <c r="C1822" s="5" t="s">
        <v>13</v>
      </c>
      <c r="D1822" s="15">
        <v>451531750915</v>
      </c>
      <c r="E1822" s="8" t="s">
        <v>27</v>
      </c>
      <c r="H1822" s="9">
        <v>15628.8</v>
      </c>
      <c r="I1822" s="5" t="s">
        <v>28</v>
      </c>
      <c r="J1822" s="5" t="s">
        <v>30</v>
      </c>
    </row>
    <row r="1823" spans="1:10">
      <c r="A1823" s="5" t="s">
        <v>861</v>
      </c>
      <c r="B1823" s="6">
        <v>44972.783710925927</v>
      </c>
      <c r="C1823" s="5" t="s">
        <v>13</v>
      </c>
      <c r="D1823" s="7">
        <v>206884</v>
      </c>
      <c r="E1823" s="8" t="s">
        <v>27</v>
      </c>
      <c r="H1823" s="9">
        <v>7017.5</v>
      </c>
      <c r="I1823" s="5" t="s">
        <v>28</v>
      </c>
      <c r="J1823" s="5" t="s">
        <v>32</v>
      </c>
    </row>
    <row r="1824" spans="1:10">
      <c r="A1824" s="5" t="s">
        <v>861</v>
      </c>
      <c r="B1824" s="6">
        <v>44972.783710925927</v>
      </c>
      <c r="C1824" s="5" t="s">
        <v>13</v>
      </c>
      <c r="D1824" s="7">
        <v>206885</v>
      </c>
      <c r="E1824" s="8" t="s">
        <v>27</v>
      </c>
      <c r="H1824" s="9">
        <v>2867.96</v>
      </c>
      <c r="I1824" s="5" t="s">
        <v>28</v>
      </c>
      <c r="J1824" s="5" t="s">
        <v>32</v>
      </c>
    </row>
    <row r="1825" spans="1:10">
      <c r="A1825" s="5" t="s">
        <v>861</v>
      </c>
      <c r="B1825" s="6">
        <v>44972.783710925927</v>
      </c>
      <c r="C1825" s="5" t="s">
        <v>13</v>
      </c>
      <c r="D1825" s="15">
        <v>51217634229</v>
      </c>
      <c r="E1825" s="8" t="s">
        <v>27</v>
      </c>
      <c r="H1825" s="9">
        <v>1594</v>
      </c>
      <c r="I1825" s="5" t="s">
        <v>28</v>
      </c>
      <c r="J1825" s="5" t="s">
        <v>30</v>
      </c>
    </row>
    <row r="1826" spans="1:10">
      <c r="A1826" s="5" t="s">
        <v>861</v>
      </c>
      <c r="B1826" s="6">
        <v>44972.783710925927</v>
      </c>
      <c r="C1826" s="5" t="s">
        <v>13</v>
      </c>
      <c r="D1826" s="15">
        <v>45163271347</v>
      </c>
      <c r="E1826" s="8" t="s">
        <v>27</v>
      </c>
      <c r="H1826" s="9">
        <v>50</v>
      </c>
      <c r="I1826" s="5" t="s">
        <v>28</v>
      </c>
      <c r="J1826" s="5" t="s">
        <v>30</v>
      </c>
    </row>
    <row r="1827" spans="1:10">
      <c r="A1827" s="5" t="s">
        <v>861</v>
      </c>
      <c r="B1827" s="6">
        <v>44972.783710925927</v>
      </c>
      <c r="C1827" s="5" t="s">
        <v>13</v>
      </c>
      <c r="D1827" s="15">
        <v>45113332981</v>
      </c>
      <c r="E1827" s="8" t="s">
        <v>27</v>
      </c>
      <c r="H1827" s="9">
        <v>1085.5</v>
      </c>
      <c r="I1827" s="5" t="s">
        <v>28</v>
      </c>
      <c r="J1827" s="5" t="s">
        <v>30</v>
      </c>
    </row>
    <row r="1828" spans="1:10">
      <c r="A1828" s="5" t="s">
        <v>861</v>
      </c>
      <c r="B1828" s="6">
        <v>44972.783710925927</v>
      </c>
      <c r="C1828" s="5" t="s">
        <v>13</v>
      </c>
      <c r="D1828" s="15">
        <v>45133184236</v>
      </c>
      <c r="E1828" s="8" t="s">
        <v>27</v>
      </c>
      <c r="H1828" s="9">
        <v>181.6</v>
      </c>
      <c r="I1828" s="5" t="s">
        <v>28</v>
      </c>
      <c r="J1828" s="5" t="s">
        <v>30</v>
      </c>
    </row>
    <row r="1829" spans="1:10">
      <c r="A1829" s="5" t="s">
        <v>861</v>
      </c>
      <c r="B1829" s="6">
        <v>44972.783710925927</v>
      </c>
      <c r="C1829" s="5" t="s">
        <v>13</v>
      </c>
      <c r="D1829" s="15">
        <v>51117596189</v>
      </c>
      <c r="E1829" s="8" t="s">
        <v>27</v>
      </c>
      <c r="H1829" s="9">
        <v>942.06</v>
      </c>
      <c r="I1829" s="5" t="s">
        <v>28</v>
      </c>
      <c r="J1829" s="5" t="s">
        <v>30</v>
      </c>
    </row>
    <row r="1830" spans="1:10">
      <c r="A1830" s="5" t="s">
        <v>861</v>
      </c>
      <c r="B1830" s="6">
        <v>44972.783710925927</v>
      </c>
      <c r="C1830" s="5" t="s">
        <v>13</v>
      </c>
      <c r="D1830" s="15">
        <v>45133181011</v>
      </c>
      <c r="E1830" s="8" t="s">
        <v>27</v>
      </c>
      <c r="H1830" s="9">
        <v>84</v>
      </c>
      <c r="I1830" s="5" t="s">
        <v>28</v>
      </c>
      <c r="J1830" s="5" t="s">
        <v>30</v>
      </c>
    </row>
    <row r="1831" spans="1:10">
      <c r="A1831" s="5" t="s">
        <v>861</v>
      </c>
      <c r="B1831" s="6">
        <v>44972.783710925927</v>
      </c>
      <c r="C1831" s="5" t="s">
        <v>13</v>
      </c>
      <c r="D1831" s="7"/>
      <c r="E1831" s="8"/>
      <c r="F1831" s="9">
        <v>10108.799999999999</v>
      </c>
      <c r="I1831" s="10" t="s">
        <v>9</v>
      </c>
      <c r="J1831" s="8" t="s">
        <v>14</v>
      </c>
    </row>
    <row r="1832" spans="1:10">
      <c r="A1832" s="5" t="s">
        <v>861</v>
      </c>
      <c r="B1832" s="6">
        <v>44972.783710925927</v>
      </c>
      <c r="C1832" s="5" t="s">
        <v>13</v>
      </c>
      <c r="D1832" s="7"/>
      <c r="E1832" s="8"/>
      <c r="F1832" s="9">
        <v>9722.9</v>
      </c>
      <c r="I1832" s="10" t="s">
        <v>9</v>
      </c>
      <c r="J1832" s="8" t="s">
        <v>176</v>
      </c>
    </row>
    <row r="1833" spans="1:10">
      <c r="A1833" s="5" t="s">
        <v>861</v>
      </c>
      <c r="B1833" s="6">
        <v>44972.783710925927</v>
      </c>
      <c r="C1833" s="5" t="s">
        <v>13</v>
      </c>
      <c r="D1833" s="7"/>
      <c r="E1833" s="8"/>
      <c r="F1833" s="9">
        <v>9794.5</v>
      </c>
      <c r="I1833" s="10" t="s">
        <v>9</v>
      </c>
      <c r="J1833" s="5" t="s">
        <v>17</v>
      </c>
    </row>
    <row r="1834" spans="1:10">
      <c r="A1834" s="5" t="s">
        <v>861</v>
      </c>
      <c r="B1834" s="6">
        <v>44972.783710925927</v>
      </c>
      <c r="C1834" s="5" t="s">
        <v>13</v>
      </c>
      <c r="D1834" s="7"/>
      <c r="E1834" s="8"/>
      <c r="F1834" s="9">
        <v>12574.3</v>
      </c>
      <c r="I1834" s="10" t="s">
        <v>9</v>
      </c>
      <c r="J1834" s="5" t="s">
        <v>21</v>
      </c>
    </row>
    <row r="1835" spans="1:10">
      <c r="A1835" s="5" t="s">
        <v>861</v>
      </c>
      <c r="B1835" s="6">
        <v>44972.783710925927</v>
      </c>
      <c r="C1835" s="5" t="s">
        <v>13</v>
      </c>
      <c r="D1835" s="7"/>
      <c r="E1835" s="8"/>
      <c r="F1835" s="9">
        <v>10251.200000000001</v>
      </c>
      <c r="I1835" s="10" t="s">
        <v>9</v>
      </c>
      <c r="J1835" s="8" t="s">
        <v>182</v>
      </c>
    </row>
    <row r="1836" spans="1:10">
      <c r="A1836" s="5" t="s">
        <v>861</v>
      </c>
      <c r="B1836" s="6">
        <v>44972.783710925927</v>
      </c>
      <c r="C1836" s="5" t="s">
        <v>13</v>
      </c>
      <c r="D1836" s="7"/>
      <c r="E1836" s="8"/>
      <c r="F1836" s="9">
        <v>26432</v>
      </c>
      <c r="I1836" s="10" t="s">
        <v>9</v>
      </c>
      <c r="J1836" s="8" t="s">
        <v>204</v>
      </c>
    </row>
    <row r="1837" spans="1:10">
      <c r="A1837" s="11" t="s">
        <v>22</v>
      </c>
      <c r="B1837" s="3"/>
      <c r="C1837" s="3"/>
      <c r="D1837" s="7"/>
      <c r="E1837" s="8"/>
      <c r="F1837" s="31">
        <f>SUM(F1795:G1836)</f>
        <v>78883.7</v>
      </c>
      <c r="H1837" s="9"/>
      <c r="I1837" s="10"/>
      <c r="J1837" s="5"/>
    </row>
    <row r="1838" spans="1:10" ht="15.75">
      <c r="A1838" s="13" t="s">
        <v>23</v>
      </c>
      <c r="B1838" s="13" t="s">
        <v>24</v>
      </c>
      <c r="C1838" s="13" t="s">
        <v>25</v>
      </c>
      <c r="D1838" s="14">
        <v>112790412</v>
      </c>
      <c r="E1838" s="8"/>
      <c r="H1838" s="9"/>
      <c r="I1838" s="10"/>
      <c r="J1838" s="5"/>
    </row>
    <row r="1839" spans="1:10">
      <c r="A1839" s="5"/>
      <c r="B1839" s="6"/>
      <c r="C1839" s="5"/>
      <c r="D1839" s="7"/>
      <c r="E1839" s="8"/>
      <c r="H1839" s="9"/>
      <c r="I1839" s="10"/>
      <c r="J1839" s="5"/>
    </row>
    <row r="1841" spans="1:10">
      <c r="A1841" s="1" t="s">
        <v>0</v>
      </c>
      <c r="B1841" s="2"/>
      <c r="C1841" s="2"/>
      <c r="D1841" s="2"/>
      <c r="E1841" s="2"/>
      <c r="F1841" s="2"/>
      <c r="G1841" s="2"/>
      <c r="H1841" s="2"/>
      <c r="I1841" s="2"/>
      <c r="J1841" s="2"/>
    </row>
    <row r="1842" spans="1:10">
      <c r="A1842" s="3" t="s">
        <v>904</v>
      </c>
      <c r="B1842" s="2"/>
      <c r="C1842" s="2"/>
      <c r="D1842" s="2"/>
      <c r="E1842" s="2"/>
      <c r="F1842" s="2"/>
      <c r="G1842" s="2"/>
      <c r="H1842" s="2"/>
      <c r="I1842" s="2"/>
      <c r="J1842" s="2"/>
    </row>
    <row r="1843" spans="1:10">
      <c r="A1843" s="69" t="s">
        <v>0</v>
      </c>
      <c r="B1843" s="69" t="s">
        <v>2</v>
      </c>
      <c r="C1843" s="69" t="s">
        <v>3</v>
      </c>
      <c r="D1843" s="69" t="s">
        <v>4</v>
      </c>
      <c r="E1843" s="69" t="s">
        <v>5</v>
      </c>
      <c r="F1843" s="71" t="s">
        <v>6</v>
      </c>
      <c r="G1843" s="72"/>
      <c r="H1843" s="73"/>
      <c r="I1843" s="69" t="s">
        <v>7</v>
      </c>
      <c r="J1843" s="69" t="s">
        <v>8</v>
      </c>
    </row>
    <row r="1844" spans="1:10">
      <c r="A1844" s="70"/>
      <c r="B1844" s="70"/>
      <c r="C1844" s="70"/>
      <c r="D1844" s="70"/>
      <c r="E1844" s="70"/>
      <c r="F1844" s="4" t="s">
        <v>9</v>
      </c>
      <c r="G1844" s="4" t="s">
        <v>10</v>
      </c>
      <c r="H1844" s="4" t="s">
        <v>11</v>
      </c>
      <c r="I1844" s="70"/>
      <c r="J1844" s="70"/>
    </row>
    <row r="1845" spans="1:10">
      <c r="A1845" s="5" t="s">
        <v>903</v>
      </c>
      <c r="B1845" s="6">
        <v>44973.511536446757</v>
      </c>
      <c r="C1845" s="5" t="s">
        <v>13</v>
      </c>
      <c r="D1845" s="7"/>
      <c r="E1845" s="8"/>
      <c r="F1845" s="9">
        <v>11499.8</v>
      </c>
      <c r="I1845" s="10" t="s">
        <v>9</v>
      </c>
      <c r="J1845" s="5" t="s">
        <v>175</v>
      </c>
    </row>
    <row r="1846" spans="1:10">
      <c r="A1846" s="5" t="s">
        <v>903</v>
      </c>
      <c r="B1846" s="6">
        <v>44973.511536446757</v>
      </c>
      <c r="C1846" s="5" t="s">
        <v>13</v>
      </c>
      <c r="D1846" s="7"/>
      <c r="E1846" s="8"/>
      <c r="F1846" s="9">
        <v>8084.2</v>
      </c>
      <c r="I1846" s="10" t="s">
        <v>9</v>
      </c>
      <c r="J1846" s="5" t="s">
        <v>15</v>
      </c>
    </row>
    <row r="1847" spans="1:10">
      <c r="A1847" s="5" t="s">
        <v>903</v>
      </c>
      <c r="B1847" s="6">
        <v>44973.511536446757</v>
      </c>
      <c r="C1847" s="5" t="s">
        <v>13</v>
      </c>
      <c r="D1847" s="7"/>
      <c r="E1847" s="8"/>
      <c r="F1847" s="9">
        <v>19724.400000000001</v>
      </c>
      <c r="I1847" s="10" t="s">
        <v>9</v>
      </c>
      <c r="J1847" s="5" t="s">
        <v>16</v>
      </c>
    </row>
    <row r="1848" spans="1:10">
      <c r="A1848" s="5" t="s">
        <v>903</v>
      </c>
      <c r="B1848" s="6">
        <v>44973.511536446757</v>
      </c>
      <c r="C1848" s="5" t="s">
        <v>13</v>
      </c>
      <c r="D1848" s="7"/>
      <c r="E1848" s="8"/>
      <c r="F1848" s="9">
        <v>14193</v>
      </c>
      <c r="I1848" s="10" t="s">
        <v>9</v>
      </c>
      <c r="J1848" s="5" t="s">
        <v>18</v>
      </c>
    </row>
    <row r="1849" spans="1:10">
      <c r="A1849" s="5" t="s">
        <v>903</v>
      </c>
      <c r="B1849" s="6">
        <v>44973.511536446757</v>
      </c>
      <c r="C1849" s="5" t="s">
        <v>13</v>
      </c>
      <c r="D1849" s="7"/>
      <c r="E1849" s="8"/>
      <c r="F1849" s="9">
        <v>18067.099999999999</v>
      </c>
      <c r="I1849" s="10" t="s">
        <v>9</v>
      </c>
      <c r="J1849" s="5" t="s">
        <v>19</v>
      </c>
    </row>
    <row r="1850" spans="1:10">
      <c r="A1850" s="5" t="s">
        <v>903</v>
      </c>
      <c r="B1850" s="6">
        <v>44973.511536446757</v>
      </c>
      <c r="C1850" s="5" t="s">
        <v>13</v>
      </c>
      <c r="D1850" s="7"/>
      <c r="E1850" s="8"/>
      <c r="F1850" s="9">
        <v>15592.6</v>
      </c>
      <c r="I1850" s="10" t="s">
        <v>9</v>
      </c>
      <c r="J1850" s="5" t="s">
        <v>20</v>
      </c>
    </row>
    <row r="1851" spans="1:10">
      <c r="A1851" s="5" t="s">
        <v>903</v>
      </c>
      <c r="B1851" s="6">
        <v>44973.511536446757</v>
      </c>
      <c r="C1851" s="5" t="s">
        <v>13</v>
      </c>
      <c r="D1851" s="7"/>
      <c r="E1851" s="8"/>
      <c r="F1851" s="9">
        <v>66432</v>
      </c>
      <c r="I1851" s="10" t="s">
        <v>9</v>
      </c>
      <c r="J1851" s="5" t="s">
        <v>33</v>
      </c>
    </row>
    <row r="1852" spans="1:10">
      <c r="A1852" s="5" t="s">
        <v>903</v>
      </c>
      <c r="B1852" s="6">
        <v>44973.511536446757</v>
      </c>
      <c r="C1852" s="5" t="s">
        <v>13</v>
      </c>
      <c r="D1852" s="7"/>
      <c r="E1852" s="8"/>
      <c r="F1852" s="9">
        <v>7405.5</v>
      </c>
      <c r="I1852" s="10" t="s">
        <v>9</v>
      </c>
      <c r="J1852" s="8" t="s">
        <v>178</v>
      </c>
    </row>
    <row r="1853" spans="1:10">
      <c r="A1853" s="5" t="s">
        <v>903</v>
      </c>
      <c r="B1853" s="6">
        <v>44973.511536446757</v>
      </c>
      <c r="C1853" s="5" t="s">
        <v>13</v>
      </c>
      <c r="D1853" s="7"/>
      <c r="E1853" s="8"/>
      <c r="F1853" s="9">
        <v>13908.3</v>
      </c>
      <c r="I1853" s="10" t="s">
        <v>9</v>
      </c>
      <c r="J1853" s="8" t="s">
        <v>179</v>
      </c>
    </row>
    <row r="1854" spans="1:10">
      <c r="A1854" s="5" t="s">
        <v>903</v>
      </c>
      <c r="B1854" s="6">
        <v>44973.511536446757</v>
      </c>
      <c r="C1854" s="5" t="s">
        <v>13</v>
      </c>
      <c r="D1854" s="7"/>
      <c r="E1854" s="8"/>
      <c r="F1854" s="9">
        <v>9669.9</v>
      </c>
      <c r="I1854" s="10" t="s">
        <v>9</v>
      </c>
      <c r="J1854" s="8" t="s">
        <v>180</v>
      </c>
    </row>
    <row r="1855" spans="1:10">
      <c r="A1855" s="5" t="s">
        <v>903</v>
      </c>
      <c r="B1855" s="6">
        <v>44973.511536446757</v>
      </c>
      <c r="C1855" s="5" t="s">
        <v>13</v>
      </c>
      <c r="D1855" s="7"/>
      <c r="E1855" s="8"/>
      <c r="F1855" s="9">
        <v>18164.400000000001</v>
      </c>
      <c r="I1855" s="10" t="s">
        <v>9</v>
      </c>
      <c r="J1855" s="8" t="s">
        <v>181</v>
      </c>
    </row>
    <row r="1856" spans="1:10">
      <c r="A1856" s="11" t="s">
        <v>22</v>
      </c>
      <c r="B1856" s="3"/>
      <c r="C1856" s="3"/>
      <c r="D1856" s="7"/>
      <c r="E1856" s="8"/>
      <c r="F1856" s="31">
        <f>SUM(F1845:G1855)</f>
        <v>202741.19999999998</v>
      </c>
      <c r="H1856" s="9"/>
      <c r="I1856" s="10"/>
      <c r="J1856" s="8"/>
    </row>
    <row r="1857" spans="1:10" ht="15.75">
      <c r="A1857" s="13" t="s">
        <v>23</v>
      </c>
      <c r="B1857" s="13" t="s">
        <v>24</v>
      </c>
      <c r="C1857" s="13" t="s">
        <v>25</v>
      </c>
      <c r="D1857" s="14">
        <v>112790415</v>
      </c>
      <c r="E1857" s="8"/>
      <c r="H1857" s="9"/>
      <c r="I1857" s="10"/>
      <c r="J1857" s="8"/>
    </row>
    <row r="1858" spans="1:10">
      <c r="A1858" s="5"/>
      <c r="B1858" s="6"/>
      <c r="C1858" s="5"/>
      <c r="D1858" s="7"/>
      <c r="E1858" s="8"/>
      <c r="H1858" s="9"/>
      <c r="I1858" s="10"/>
      <c r="J1858" s="8"/>
    </row>
    <row r="1859" spans="1:10">
      <c r="A1859" s="5"/>
      <c r="B1859" s="6"/>
      <c r="C1859" s="5"/>
      <c r="D1859" s="7"/>
      <c r="E1859" s="8"/>
      <c r="H1859" s="9"/>
      <c r="I1859" s="10"/>
      <c r="J1859" s="8"/>
    </row>
    <row r="1860" spans="1:10">
      <c r="A1860" s="5" t="s">
        <v>902</v>
      </c>
      <c r="B1860" s="6">
        <v>44973.719622546298</v>
      </c>
      <c r="C1860" s="5" t="s">
        <v>13</v>
      </c>
      <c r="D1860" s="7">
        <v>142207</v>
      </c>
      <c r="E1860" s="8" t="s">
        <v>27</v>
      </c>
      <c r="H1860" s="9">
        <v>19508.099999999999</v>
      </c>
      <c r="I1860" s="5" t="s">
        <v>28</v>
      </c>
      <c r="J1860" s="8" t="s">
        <v>422</v>
      </c>
    </row>
    <row r="1861" spans="1:10">
      <c r="A1861" s="5" t="s">
        <v>901</v>
      </c>
      <c r="B1861" s="6">
        <v>44973.719622546298</v>
      </c>
      <c r="C1861" s="5" t="s">
        <v>13</v>
      </c>
      <c r="D1861" s="15">
        <v>45153175092</v>
      </c>
      <c r="E1861" s="8" t="s">
        <v>27</v>
      </c>
      <c r="H1861" s="9">
        <v>4375.2700000000004</v>
      </c>
      <c r="I1861" s="5" t="s">
        <v>28</v>
      </c>
      <c r="J1861" s="5" t="s">
        <v>30</v>
      </c>
    </row>
    <row r="1862" spans="1:10">
      <c r="A1862" s="5" t="s">
        <v>901</v>
      </c>
      <c r="B1862" s="6">
        <v>44973.719622546298</v>
      </c>
      <c r="C1862" s="5" t="s">
        <v>13</v>
      </c>
      <c r="D1862" s="15">
        <v>451531750921</v>
      </c>
      <c r="E1862" s="8" t="s">
        <v>27</v>
      </c>
      <c r="H1862" s="9">
        <v>68651.3</v>
      </c>
      <c r="I1862" s="5" t="s">
        <v>28</v>
      </c>
      <c r="J1862" s="5" t="s">
        <v>30</v>
      </c>
    </row>
    <row r="1863" spans="1:10">
      <c r="A1863" s="5" t="s">
        <v>901</v>
      </c>
      <c r="B1863" s="6">
        <v>44973.719622546298</v>
      </c>
      <c r="C1863" s="5" t="s">
        <v>13</v>
      </c>
      <c r="D1863" s="15">
        <v>451531750922</v>
      </c>
      <c r="E1863" s="8" t="s">
        <v>27</v>
      </c>
      <c r="H1863" s="9">
        <v>1344</v>
      </c>
      <c r="I1863" s="5" t="s">
        <v>28</v>
      </c>
      <c r="J1863" s="5" t="s">
        <v>30</v>
      </c>
    </row>
    <row r="1864" spans="1:10">
      <c r="A1864" s="5" t="s">
        <v>901</v>
      </c>
      <c r="B1864" s="6">
        <v>44973.719622546298</v>
      </c>
      <c r="C1864" s="5" t="s">
        <v>13</v>
      </c>
      <c r="D1864" s="15">
        <v>451531750923</v>
      </c>
      <c r="E1864" s="8" t="s">
        <v>27</v>
      </c>
      <c r="H1864" s="9">
        <v>38638.76</v>
      </c>
      <c r="I1864" s="5" t="s">
        <v>28</v>
      </c>
      <c r="J1864" s="5" t="s">
        <v>30</v>
      </c>
    </row>
    <row r="1865" spans="1:10">
      <c r="A1865" s="5" t="s">
        <v>901</v>
      </c>
      <c r="B1865" s="6">
        <v>44973.719622546298</v>
      </c>
      <c r="C1865" s="5" t="s">
        <v>13</v>
      </c>
      <c r="D1865" s="15">
        <v>451531750924</v>
      </c>
      <c r="E1865" s="8" t="s">
        <v>27</v>
      </c>
      <c r="H1865" s="9">
        <v>672</v>
      </c>
      <c r="I1865" s="5" t="s">
        <v>28</v>
      </c>
      <c r="J1865" s="5" t="s">
        <v>30</v>
      </c>
    </row>
    <row r="1866" spans="1:10">
      <c r="A1866" s="5" t="s">
        <v>901</v>
      </c>
      <c r="B1866" s="6">
        <v>44973.719622546298</v>
      </c>
      <c r="C1866" s="5" t="s">
        <v>13</v>
      </c>
      <c r="D1866" s="15">
        <v>451531750925</v>
      </c>
      <c r="E1866" s="8" t="s">
        <v>27</v>
      </c>
      <c r="H1866" s="9">
        <v>56447.1</v>
      </c>
      <c r="I1866" s="5" t="s">
        <v>28</v>
      </c>
      <c r="J1866" s="5" t="s">
        <v>30</v>
      </c>
    </row>
    <row r="1867" spans="1:10">
      <c r="A1867" s="5" t="s">
        <v>901</v>
      </c>
      <c r="B1867" s="6">
        <v>44973.719622546298</v>
      </c>
      <c r="C1867" s="5" t="s">
        <v>13</v>
      </c>
      <c r="D1867" s="15">
        <v>451531750926</v>
      </c>
      <c r="E1867" s="8" t="s">
        <v>27</v>
      </c>
      <c r="H1867" s="9">
        <v>20541.689999999999</v>
      </c>
      <c r="I1867" s="5" t="s">
        <v>28</v>
      </c>
      <c r="J1867" s="5" t="s">
        <v>30</v>
      </c>
    </row>
    <row r="1868" spans="1:10">
      <c r="A1868" s="5" t="s">
        <v>901</v>
      </c>
      <c r="B1868" s="6">
        <v>44973.719622546298</v>
      </c>
      <c r="C1868" s="5" t="s">
        <v>13</v>
      </c>
      <c r="D1868" s="15">
        <v>451531750927</v>
      </c>
      <c r="E1868" s="8" t="s">
        <v>27</v>
      </c>
      <c r="H1868" s="9">
        <v>39143.64</v>
      </c>
      <c r="I1868" s="5" t="s">
        <v>28</v>
      </c>
      <c r="J1868" s="5" t="s">
        <v>30</v>
      </c>
    </row>
    <row r="1869" spans="1:10">
      <c r="A1869" s="5" t="s">
        <v>901</v>
      </c>
      <c r="B1869" s="6">
        <v>44973.719622546298</v>
      </c>
      <c r="C1869" s="5" t="s">
        <v>13</v>
      </c>
      <c r="D1869" s="15">
        <v>451531750928</v>
      </c>
      <c r="E1869" s="8" t="s">
        <v>27</v>
      </c>
      <c r="H1869" s="9">
        <v>65346.19</v>
      </c>
      <c r="I1869" s="5" t="s">
        <v>28</v>
      </c>
      <c r="J1869" s="5" t="s">
        <v>30</v>
      </c>
    </row>
    <row r="1870" spans="1:10">
      <c r="A1870" s="5" t="s">
        <v>901</v>
      </c>
      <c r="B1870" s="6">
        <v>44973.719622546298</v>
      </c>
      <c r="C1870" s="5" t="s">
        <v>13</v>
      </c>
      <c r="D1870" s="15">
        <v>451531750929</v>
      </c>
      <c r="E1870" s="8" t="s">
        <v>27</v>
      </c>
      <c r="H1870" s="9">
        <v>51645.8</v>
      </c>
      <c r="I1870" s="5" t="s">
        <v>28</v>
      </c>
      <c r="J1870" s="5" t="s">
        <v>30</v>
      </c>
    </row>
    <row r="1871" spans="1:10">
      <c r="A1871" s="5" t="s">
        <v>901</v>
      </c>
      <c r="B1871" s="6">
        <v>44973.719622546298</v>
      </c>
      <c r="C1871" s="5" t="s">
        <v>13</v>
      </c>
      <c r="D1871" s="15">
        <v>51417518423</v>
      </c>
      <c r="E1871" s="8" t="s">
        <v>27</v>
      </c>
      <c r="H1871" s="9">
        <v>9649.15</v>
      </c>
      <c r="I1871" s="5" t="s">
        <v>28</v>
      </c>
      <c r="J1871" s="5" t="s">
        <v>32</v>
      </c>
    </row>
    <row r="1872" spans="1:10">
      <c r="A1872" s="5" t="s">
        <v>901</v>
      </c>
      <c r="B1872" s="6">
        <v>44973.719622546298</v>
      </c>
      <c r="C1872" s="5" t="s">
        <v>13</v>
      </c>
      <c r="D1872" s="15">
        <v>45143556362</v>
      </c>
      <c r="E1872" s="8" t="s">
        <v>27</v>
      </c>
      <c r="H1872" s="9">
        <v>4524.8900000000003</v>
      </c>
      <c r="I1872" s="5" t="s">
        <v>28</v>
      </c>
      <c r="J1872" s="5" t="s">
        <v>30</v>
      </c>
    </row>
    <row r="1873" spans="1:10">
      <c r="A1873" s="5" t="s">
        <v>901</v>
      </c>
      <c r="B1873" s="6">
        <v>44973.719622546298</v>
      </c>
      <c r="C1873" s="5" t="s">
        <v>13</v>
      </c>
      <c r="D1873" s="15">
        <v>19120637221</v>
      </c>
      <c r="E1873" s="8" t="s">
        <v>27</v>
      </c>
      <c r="H1873" s="9">
        <v>936.88</v>
      </c>
      <c r="I1873" s="5" t="s">
        <v>28</v>
      </c>
      <c r="J1873" s="5" t="s">
        <v>30</v>
      </c>
    </row>
    <row r="1874" spans="1:10">
      <c r="A1874" s="5" t="s">
        <v>901</v>
      </c>
      <c r="B1874" s="6">
        <v>44973.719622546298</v>
      </c>
      <c r="C1874" s="5" t="s">
        <v>13</v>
      </c>
      <c r="D1874" s="15">
        <v>45173250355</v>
      </c>
      <c r="E1874" s="8" t="s">
        <v>27</v>
      </c>
      <c r="H1874" s="9">
        <v>634.94000000000005</v>
      </c>
      <c r="I1874" s="5" t="s">
        <v>28</v>
      </c>
      <c r="J1874" s="5" t="s">
        <v>30</v>
      </c>
    </row>
    <row r="1875" spans="1:10">
      <c r="A1875" s="5" t="s">
        <v>901</v>
      </c>
      <c r="B1875" s="6">
        <v>44973.719622546298</v>
      </c>
      <c r="C1875" s="5" t="s">
        <v>13</v>
      </c>
      <c r="D1875" s="7">
        <v>6948766358</v>
      </c>
      <c r="E1875" s="5" t="s">
        <v>311</v>
      </c>
      <c r="H1875" s="9">
        <v>113.4</v>
      </c>
      <c r="I1875" s="5" t="s">
        <v>28</v>
      </c>
      <c r="J1875" s="5" t="s">
        <v>30</v>
      </c>
    </row>
    <row r="1876" spans="1:10">
      <c r="A1876" s="5" t="s">
        <v>901</v>
      </c>
      <c r="B1876" s="6">
        <v>44973.719622546298</v>
      </c>
      <c r="C1876" s="5" t="s">
        <v>13</v>
      </c>
      <c r="D1876" s="15">
        <v>45153181132</v>
      </c>
      <c r="E1876" s="8" t="s">
        <v>27</v>
      </c>
      <c r="H1876" s="9">
        <v>1501.8</v>
      </c>
      <c r="I1876" s="5" t="s">
        <v>28</v>
      </c>
      <c r="J1876" s="5" t="s">
        <v>30</v>
      </c>
    </row>
    <row r="1877" spans="1:10">
      <c r="A1877" s="5" t="s">
        <v>901</v>
      </c>
      <c r="B1877" s="6">
        <v>44973.719622546298</v>
      </c>
      <c r="C1877" s="5" t="s">
        <v>13</v>
      </c>
      <c r="D1877" s="15">
        <v>51517548016</v>
      </c>
      <c r="E1877" s="8" t="s">
        <v>27</v>
      </c>
      <c r="H1877" s="9">
        <v>728</v>
      </c>
      <c r="I1877" s="5" t="s">
        <v>28</v>
      </c>
      <c r="J1877" s="5" t="s">
        <v>30</v>
      </c>
    </row>
    <row r="1878" spans="1:10">
      <c r="A1878" s="5" t="s">
        <v>901</v>
      </c>
      <c r="B1878" s="6">
        <v>44973.719622546298</v>
      </c>
      <c r="C1878" s="5" t="s">
        <v>13</v>
      </c>
      <c r="D1878" s="15">
        <v>51517554173</v>
      </c>
      <c r="E1878" s="8" t="s">
        <v>27</v>
      </c>
      <c r="H1878" s="9">
        <v>2894.63</v>
      </c>
      <c r="I1878" s="5" t="s">
        <v>28</v>
      </c>
      <c r="J1878" s="8" t="s">
        <v>422</v>
      </c>
    </row>
    <row r="1879" spans="1:10">
      <c r="A1879" s="5" t="s">
        <v>901</v>
      </c>
      <c r="B1879" s="6">
        <v>44973.719622546298</v>
      </c>
      <c r="C1879" s="5" t="s">
        <v>13</v>
      </c>
      <c r="D1879" s="15">
        <v>45173247619</v>
      </c>
      <c r="E1879" s="8" t="s">
        <v>27</v>
      </c>
      <c r="H1879" s="9">
        <v>143.6</v>
      </c>
      <c r="I1879" s="5" t="s">
        <v>28</v>
      </c>
      <c r="J1879" s="5" t="s">
        <v>30</v>
      </c>
    </row>
    <row r="1880" spans="1:10">
      <c r="A1880" s="5" t="s">
        <v>901</v>
      </c>
      <c r="B1880" s="6">
        <v>44973.719622546298</v>
      </c>
      <c r="C1880" s="5" t="s">
        <v>13</v>
      </c>
      <c r="D1880" s="15">
        <v>45143557491</v>
      </c>
      <c r="E1880" s="8" t="s">
        <v>27</v>
      </c>
      <c r="H1880" s="9">
        <v>2673.63</v>
      </c>
      <c r="I1880" s="5" t="s">
        <v>28</v>
      </c>
      <c r="J1880" s="5" t="s">
        <v>32</v>
      </c>
    </row>
    <row r="1881" spans="1:10">
      <c r="A1881" s="5" t="s">
        <v>901</v>
      </c>
      <c r="B1881" s="6">
        <v>44973.719622546298</v>
      </c>
      <c r="C1881" s="5" t="s">
        <v>13</v>
      </c>
      <c r="D1881" s="7">
        <v>474210</v>
      </c>
      <c r="E1881" s="8" t="s">
        <v>27</v>
      </c>
      <c r="H1881" s="9">
        <v>18627.3</v>
      </c>
      <c r="I1881" s="5" t="s">
        <v>28</v>
      </c>
      <c r="J1881" s="5" t="s">
        <v>29</v>
      </c>
    </row>
    <row r="1882" spans="1:10">
      <c r="A1882" s="5" t="s">
        <v>901</v>
      </c>
      <c r="B1882" s="6">
        <v>44973.719622546298</v>
      </c>
      <c r="C1882" s="5" t="s">
        <v>13</v>
      </c>
      <c r="D1882" s="7">
        <v>505781</v>
      </c>
      <c r="E1882" s="8" t="s">
        <v>27</v>
      </c>
      <c r="H1882" s="9">
        <v>2677.2</v>
      </c>
      <c r="I1882" s="5" t="s">
        <v>28</v>
      </c>
      <c r="J1882" s="5" t="s">
        <v>32</v>
      </c>
    </row>
    <row r="1883" spans="1:10">
      <c r="A1883" s="5" t="s">
        <v>901</v>
      </c>
      <c r="B1883" s="6">
        <v>44973.719622546298</v>
      </c>
      <c r="C1883" s="5" t="s">
        <v>13</v>
      </c>
      <c r="D1883" s="7">
        <v>505777</v>
      </c>
      <c r="E1883" s="8" t="s">
        <v>27</v>
      </c>
      <c r="H1883" s="9">
        <v>714.06</v>
      </c>
      <c r="I1883" s="5" t="s">
        <v>28</v>
      </c>
      <c r="J1883" s="5" t="s">
        <v>32</v>
      </c>
    </row>
    <row r="1884" spans="1:10">
      <c r="A1884" s="5" t="s">
        <v>901</v>
      </c>
      <c r="B1884" s="6">
        <v>44973.719622546298</v>
      </c>
      <c r="C1884" s="5" t="s">
        <v>13</v>
      </c>
      <c r="D1884" s="7">
        <v>505780</v>
      </c>
      <c r="E1884" s="8" t="s">
        <v>27</v>
      </c>
      <c r="H1884" s="9">
        <v>5987.88</v>
      </c>
      <c r="I1884" s="5" t="s">
        <v>28</v>
      </c>
      <c r="J1884" s="5" t="s">
        <v>32</v>
      </c>
    </row>
    <row r="1885" spans="1:10">
      <c r="A1885" s="5" t="s">
        <v>901</v>
      </c>
      <c r="B1885" s="6">
        <v>44973.719622546298</v>
      </c>
      <c r="C1885" s="5" t="s">
        <v>13</v>
      </c>
      <c r="D1885" s="7">
        <v>505779</v>
      </c>
      <c r="E1885" s="8" t="s">
        <v>27</v>
      </c>
      <c r="H1885" s="9">
        <v>1571.37</v>
      </c>
      <c r="I1885" s="5" t="s">
        <v>28</v>
      </c>
      <c r="J1885" s="5" t="s">
        <v>32</v>
      </c>
    </row>
    <row r="1886" spans="1:10">
      <c r="A1886" s="5" t="s">
        <v>901</v>
      </c>
      <c r="B1886" s="6">
        <v>44973.719622546298</v>
      </c>
      <c r="C1886" s="5" t="s">
        <v>13</v>
      </c>
      <c r="D1886" s="7">
        <v>505778</v>
      </c>
      <c r="E1886" s="8" t="s">
        <v>27</v>
      </c>
      <c r="H1886" s="9">
        <v>10977.6</v>
      </c>
      <c r="I1886" s="5" t="s">
        <v>28</v>
      </c>
      <c r="J1886" s="5" t="s">
        <v>32</v>
      </c>
    </row>
    <row r="1887" spans="1:10">
      <c r="A1887" s="5" t="s">
        <v>901</v>
      </c>
      <c r="B1887" s="6">
        <v>44973.719622546298</v>
      </c>
      <c r="C1887" s="5" t="s">
        <v>13</v>
      </c>
      <c r="D1887" s="15">
        <v>45173247863</v>
      </c>
      <c r="E1887" s="8" t="s">
        <v>27</v>
      </c>
      <c r="H1887" s="9">
        <v>90.94</v>
      </c>
      <c r="I1887" s="5" t="s">
        <v>28</v>
      </c>
      <c r="J1887" s="5" t="s">
        <v>30</v>
      </c>
    </row>
    <row r="1888" spans="1:10">
      <c r="A1888" s="5" t="s">
        <v>901</v>
      </c>
      <c r="B1888" s="6">
        <v>44973.719622546298</v>
      </c>
      <c r="C1888" s="5" t="s">
        <v>13</v>
      </c>
      <c r="D1888" s="15">
        <v>45163278634</v>
      </c>
      <c r="E1888" s="8" t="s">
        <v>27</v>
      </c>
      <c r="H1888" s="9">
        <v>405.96</v>
      </c>
      <c r="I1888" s="5" t="s">
        <v>28</v>
      </c>
      <c r="J1888" s="5" t="s">
        <v>30</v>
      </c>
    </row>
    <row r="1889" spans="1:10">
      <c r="A1889" s="5" t="s">
        <v>901</v>
      </c>
      <c r="B1889" s="6">
        <v>44973.719622546298</v>
      </c>
      <c r="C1889" s="5" t="s">
        <v>13</v>
      </c>
      <c r="D1889" s="15">
        <v>51517555334</v>
      </c>
      <c r="E1889" s="8" t="s">
        <v>27</v>
      </c>
      <c r="H1889" s="9">
        <v>469</v>
      </c>
      <c r="I1889" s="5" t="s">
        <v>28</v>
      </c>
      <c r="J1889" s="5" t="s">
        <v>30</v>
      </c>
    </row>
    <row r="1890" spans="1:10">
      <c r="A1890" s="5" t="s">
        <v>901</v>
      </c>
      <c r="B1890" s="6">
        <v>44973.719622546298</v>
      </c>
      <c r="C1890" s="5" t="s">
        <v>13</v>
      </c>
      <c r="D1890" s="15">
        <v>45163278417</v>
      </c>
      <c r="E1890" s="8" t="s">
        <v>27</v>
      </c>
      <c r="H1890" s="9">
        <v>237.95</v>
      </c>
      <c r="I1890" s="5" t="s">
        <v>28</v>
      </c>
      <c r="J1890" s="5" t="s">
        <v>30</v>
      </c>
    </row>
    <row r="1891" spans="1:10">
      <c r="A1891" s="5" t="s">
        <v>901</v>
      </c>
      <c r="B1891" s="6">
        <v>44973.719622546298</v>
      </c>
      <c r="C1891" s="5" t="s">
        <v>13</v>
      </c>
      <c r="D1891" s="15">
        <v>45153183962</v>
      </c>
      <c r="E1891" s="8" t="s">
        <v>27</v>
      </c>
      <c r="H1891" s="9">
        <v>595.58000000000004</v>
      </c>
      <c r="I1891" s="5" t="s">
        <v>28</v>
      </c>
      <c r="J1891" s="5" t="s">
        <v>30</v>
      </c>
    </row>
    <row r="1892" spans="1:10">
      <c r="A1892" s="5" t="s">
        <v>901</v>
      </c>
      <c r="B1892" s="6">
        <v>44973.719622546298</v>
      </c>
      <c r="C1892" s="5" t="s">
        <v>13</v>
      </c>
      <c r="D1892" s="15">
        <v>45153183999</v>
      </c>
      <c r="E1892" s="8" t="s">
        <v>27</v>
      </c>
      <c r="H1892" s="9">
        <v>1046.28</v>
      </c>
      <c r="I1892" s="5" t="s">
        <v>28</v>
      </c>
      <c r="J1892" s="5" t="s">
        <v>30</v>
      </c>
    </row>
    <row r="1893" spans="1:10">
      <c r="A1893" s="5" t="s">
        <v>901</v>
      </c>
      <c r="B1893" s="6">
        <v>44973.719622546298</v>
      </c>
      <c r="C1893" s="5" t="s">
        <v>13</v>
      </c>
      <c r="D1893" s="7"/>
      <c r="E1893" s="8"/>
      <c r="F1893" s="9">
        <v>1829.3</v>
      </c>
      <c r="I1893" s="10" t="s">
        <v>9</v>
      </c>
      <c r="J1893" s="8" t="s">
        <v>176</v>
      </c>
    </row>
    <row r="1894" spans="1:10">
      <c r="A1894" s="5" t="s">
        <v>901</v>
      </c>
      <c r="B1894" s="6">
        <v>44973.719622546298</v>
      </c>
      <c r="C1894" s="5" t="s">
        <v>13</v>
      </c>
      <c r="D1894" s="7"/>
      <c r="E1894" s="8"/>
      <c r="F1894" s="9">
        <v>10276.799999999999</v>
      </c>
      <c r="I1894" s="10" t="s">
        <v>9</v>
      </c>
      <c r="J1894" s="5" t="s">
        <v>21</v>
      </c>
    </row>
    <row r="1895" spans="1:10">
      <c r="A1895" s="5" t="s">
        <v>901</v>
      </c>
      <c r="B1895" s="6">
        <v>44973.719622546298</v>
      </c>
      <c r="C1895" s="5" t="s">
        <v>13</v>
      </c>
      <c r="D1895" s="7"/>
      <c r="E1895" s="8"/>
      <c r="F1895" s="9">
        <v>0.1</v>
      </c>
      <c r="I1895" s="10" t="s">
        <v>9</v>
      </c>
      <c r="J1895" s="5" t="s">
        <v>30</v>
      </c>
    </row>
    <row r="1896" spans="1:10">
      <c r="A1896" s="5" t="s">
        <v>901</v>
      </c>
      <c r="B1896" s="6">
        <v>44973.719622546298</v>
      </c>
      <c r="C1896" s="5" t="s">
        <v>13</v>
      </c>
      <c r="D1896" s="7"/>
      <c r="E1896" s="8"/>
      <c r="F1896" s="9">
        <v>5610.3</v>
      </c>
      <c r="I1896" s="10" t="s">
        <v>9</v>
      </c>
      <c r="J1896" s="8" t="s">
        <v>182</v>
      </c>
    </row>
    <row r="1897" spans="1:10">
      <c r="A1897" s="11" t="s">
        <v>22</v>
      </c>
      <c r="B1897" s="3"/>
      <c r="C1897" s="3"/>
      <c r="D1897" s="7"/>
      <c r="E1897" s="8"/>
      <c r="F1897" s="31">
        <f>SUM(F1860:G1896)</f>
        <v>17716.5</v>
      </c>
      <c r="H1897" s="9"/>
      <c r="I1897" s="10"/>
      <c r="J1897" s="8"/>
    </row>
    <row r="1898" spans="1:10" ht="15.75">
      <c r="A1898" s="13" t="s">
        <v>23</v>
      </c>
      <c r="B1898" s="13" t="s">
        <v>24</v>
      </c>
      <c r="C1898" s="13" t="s">
        <v>25</v>
      </c>
      <c r="D1898" s="14">
        <v>112800100</v>
      </c>
      <c r="E1898" s="8"/>
      <c r="H1898" s="9"/>
      <c r="I1898" s="10"/>
      <c r="J1898" s="8"/>
    </row>
    <row r="1899" spans="1:10">
      <c r="A1899" s="5"/>
      <c r="B1899" s="6"/>
      <c r="C1899" s="5"/>
      <c r="D1899" s="7"/>
      <c r="E1899" s="8"/>
      <c r="H1899" s="9"/>
      <c r="I1899" s="10"/>
      <c r="J1899" s="8"/>
    </row>
    <row r="1901" spans="1:10">
      <c r="A1901" s="1" t="s">
        <v>0</v>
      </c>
      <c r="B1901" s="2"/>
      <c r="C1901" s="2"/>
      <c r="D1901" s="2"/>
      <c r="E1901" s="2"/>
      <c r="F1901" s="2"/>
      <c r="G1901" s="2"/>
      <c r="H1901" s="2"/>
      <c r="I1901" s="2"/>
      <c r="J1901" s="2"/>
    </row>
    <row r="1902" spans="1:10">
      <c r="A1902" s="3" t="s">
        <v>948</v>
      </c>
      <c r="B1902" s="2"/>
      <c r="C1902" s="2"/>
      <c r="D1902" s="2"/>
      <c r="E1902" s="2"/>
      <c r="F1902" s="2"/>
      <c r="G1902" s="2"/>
      <c r="H1902" s="2"/>
      <c r="I1902" s="2"/>
      <c r="J1902" s="2"/>
    </row>
    <row r="1903" spans="1:10">
      <c r="A1903" s="69" t="s">
        <v>0</v>
      </c>
      <c r="B1903" s="69" t="s">
        <v>2</v>
      </c>
      <c r="C1903" s="69" t="s">
        <v>3</v>
      </c>
      <c r="D1903" s="69" t="s">
        <v>4</v>
      </c>
      <c r="E1903" s="69" t="s">
        <v>5</v>
      </c>
      <c r="F1903" s="71" t="s">
        <v>6</v>
      </c>
      <c r="G1903" s="72"/>
      <c r="H1903" s="73"/>
      <c r="I1903" s="69" t="s">
        <v>7</v>
      </c>
      <c r="J1903" s="69" t="s">
        <v>8</v>
      </c>
    </row>
    <row r="1904" spans="1:10">
      <c r="A1904" s="70"/>
      <c r="B1904" s="70"/>
      <c r="C1904" s="70"/>
      <c r="D1904" s="70"/>
      <c r="E1904" s="70"/>
      <c r="F1904" s="4" t="s">
        <v>9</v>
      </c>
      <c r="G1904" s="4" t="s">
        <v>10</v>
      </c>
      <c r="H1904" s="4" t="s">
        <v>11</v>
      </c>
      <c r="I1904" s="70"/>
      <c r="J1904" s="70"/>
    </row>
    <row r="1905" spans="1:10">
      <c r="A1905" s="5" t="s">
        <v>947</v>
      </c>
      <c r="B1905" s="6">
        <v>44974.474054548613</v>
      </c>
      <c r="C1905" s="5" t="s">
        <v>13</v>
      </c>
      <c r="D1905" s="7"/>
      <c r="E1905" s="8"/>
      <c r="F1905" s="9">
        <v>9206.6</v>
      </c>
      <c r="I1905" s="10" t="s">
        <v>9</v>
      </c>
      <c r="J1905" s="8" t="s">
        <v>14</v>
      </c>
    </row>
    <row r="1906" spans="1:10">
      <c r="A1906" s="5" t="s">
        <v>947</v>
      </c>
      <c r="B1906" s="6">
        <v>44974.474054548613</v>
      </c>
      <c r="C1906" s="5" t="s">
        <v>13</v>
      </c>
      <c r="D1906" s="7"/>
      <c r="E1906" s="8"/>
      <c r="F1906" s="9">
        <v>6139.4</v>
      </c>
      <c r="I1906" s="10" t="s">
        <v>9</v>
      </c>
      <c r="J1906" s="5" t="s">
        <v>175</v>
      </c>
    </row>
    <row r="1907" spans="1:10">
      <c r="A1907" s="5" t="s">
        <v>947</v>
      </c>
      <c r="B1907" s="6">
        <v>44974.474054548613</v>
      </c>
      <c r="C1907" s="5" t="s">
        <v>13</v>
      </c>
      <c r="D1907" s="7"/>
      <c r="E1907" s="8"/>
      <c r="F1907" s="9">
        <v>2838.1</v>
      </c>
      <c r="I1907" s="10" t="s">
        <v>9</v>
      </c>
      <c r="J1907" s="5" t="s">
        <v>15</v>
      </c>
    </row>
    <row r="1908" spans="1:10">
      <c r="A1908" s="5" t="s">
        <v>947</v>
      </c>
      <c r="B1908" s="6">
        <v>44974.474054548613</v>
      </c>
      <c r="C1908" s="5" t="s">
        <v>13</v>
      </c>
      <c r="D1908" s="7"/>
      <c r="E1908" s="8"/>
      <c r="F1908" s="9">
        <v>10748.2</v>
      </c>
      <c r="I1908" s="10" t="s">
        <v>9</v>
      </c>
      <c r="J1908" s="5" t="s">
        <v>16</v>
      </c>
    </row>
    <row r="1909" spans="1:10">
      <c r="A1909" s="5" t="s">
        <v>947</v>
      </c>
      <c r="B1909" s="6">
        <v>44974.474054548613</v>
      </c>
      <c r="C1909" s="5" t="s">
        <v>13</v>
      </c>
      <c r="D1909" s="7"/>
      <c r="E1909" s="8"/>
      <c r="F1909" s="9">
        <v>11406.7</v>
      </c>
      <c r="I1909" s="10" t="s">
        <v>9</v>
      </c>
      <c r="J1909" s="5" t="s">
        <v>17</v>
      </c>
    </row>
    <row r="1910" spans="1:10">
      <c r="A1910" s="5" t="s">
        <v>947</v>
      </c>
      <c r="B1910" s="6">
        <v>44974.474054548613</v>
      </c>
      <c r="C1910" s="5" t="s">
        <v>13</v>
      </c>
      <c r="D1910" s="7"/>
      <c r="E1910" s="8"/>
      <c r="F1910" s="9">
        <v>6210</v>
      </c>
      <c r="I1910" s="10" t="s">
        <v>9</v>
      </c>
      <c r="J1910" s="5" t="s">
        <v>18</v>
      </c>
    </row>
    <row r="1911" spans="1:10">
      <c r="A1911" s="5" t="s">
        <v>947</v>
      </c>
      <c r="B1911" s="6">
        <v>44974.474054548613</v>
      </c>
      <c r="C1911" s="5" t="s">
        <v>13</v>
      </c>
      <c r="D1911" s="7"/>
      <c r="E1911" s="8"/>
      <c r="F1911" s="9">
        <v>19135.3</v>
      </c>
      <c r="I1911" s="10" t="s">
        <v>9</v>
      </c>
      <c r="J1911" s="5" t="s">
        <v>19</v>
      </c>
    </row>
    <row r="1912" spans="1:10">
      <c r="A1912" s="5" t="s">
        <v>947</v>
      </c>
      <c r="B1912" s="6">
        <v>44974.474054548613</v>
      </c>
      <c r="C1912" s="5" t="s">
        <v>13</v>
      </c>
      <c r="D1912" s="7"/>
      <c r="E1912" s="8"/>
      <c r="F1912" s="9">
        <v>15748.3</v>
      </c>
      <c r="I1912" s="10" t="s">
        <v>9</v>
      </c>
      <c r="J1912" s="5" t="s">
        <v>21</v>
      </c>
    </row>
    <row r="1913" spans="1:10">
      <c r="A1913" s="5" t="s">
        <v>947</v>
      </c>
      <c r="B1913" s="6">
        <v>44974.474054548613</v>
      </c>
      <c r="C1913" s="5" t="s">
        <v>13</v>
      </c>
      <c r="D1913" s="7"/>
      <c r="E1913" s="8"/>
      <c r="F1913" s="9">
        <v>9275.4</v>
      </c>
      <c r="I1913" s="10" t="s">
        <v>9</v>
      </c>
      <c r="J1913" s="8" t="s">
        <v>178</v>
      </c>
    </row>
    <row r="1914" spans="1:10">
      <c r="A1914" s="5" t="s">
        <v>947</v>
      </c>
      <c r="B1914" s="6">
        <v>44974.474054548613</v>
      </c>
      <c r="C1914" s="5" t="s">
        <v>13</v>
      </c>
      <c r="D1914" s="7"/>
      <c r="E1914" s="8"/>
      <c r="F1914" s="9">
        <v>9084.6</v>
      </c>
      <c r="I1914" s="10" t="s">
        <v>9</v>
      </c>
      <c r="J1914" s="8" t="s">
        <v>180</v>
      </c>
    </row>
    <row r="1915" spans="1:10">
      <c r="A1915" s="5" t="s">
        <v>947</v>
      </c>
      <c r="B1915" s="6">
        <v>44974.474054548613</v>
      </c>
      <c r="C1915" s="5" t="s">
        <v>13</v>
      </c>
      <c r="D1915" s="7"/>
      <c r="E1915" s="8"/>
      <c r="F1915" s="9">
        <v>7901.8</v>
      </c>
      <c r="I1915" s="10" t="s">
        <v>9</v>
      </c>
      <c r="J1915" s="8" t="s">
        <v>181</v>
      </c>
    </row>
    <row r="1916" spans="1:10">
      <c r="A1916" s="11" t="s">
        <v>22</v>
      </c>
      <c r="B1916" s="3"/>
      <c r="C1916" s="3"/>
      <c r="D1916" s="7"/>
      <c r="E1916" s="8"/>
      <c r="F1916" s="31">
        <f>SUM(F1905:G1915)</f>
        <v>107694.40000000001</v>
      </c>
      <c r="G1916" s="9"/>
      <c r="I1916" s="10"/>
      <c r="J1916" s="8"/>
    </row>
    <row r="1917" spans="1:10" ht="15.75">
      <c r="A1917" s="13" t="s">
        <v>23</v>
      </c>
      <c r="B1917" s="13" t="s">
        <v>24</v>
      </c>
      <c r="C1917" s="13" t="s">
        <v>25</v>
      </c>
      <c r="D1917" s="14">
        <v>112800101</v>
      </c>
      <c r="E1917" s="8"/>
      <c r="G1917" s="9"/>
      <c r="I1917" s="10"/>
      <c r="J1917" s="8"/>
    </row>
    <row r="1918" spans="1:10">
      <c r="A1918" s="5"/>
      <c r="B1918" s="6"/>
      <c r="C1918" s="5"/>
      <c r="D1918" s="7"/>
      <c r="E1918" s="8"/>
      <c r="G1918" s="9"/>
      <c r="I1918" s="10"/>
      <c r="J1918" s="8"/>
    </row>
    <row r="1919" spans="1:10">
      <c r="A1919" s="5"/>
      <c r="B1919" s="6"/>
      <c r="C1919" s="5"/>
      <c r="D1919" s="7"/>
      <c r="E1919" s="8"/>
      <c r="G1919" s="9"/>
      <c r="I1919" s="10"/>
      <c r="J1919" s="8"/>
    </row>
    <row r="1920" spans="1:10">
      <c r="A1920" s="5" t="s">
        <v>943</v>
      </c>
      <c r="B1920" s="6">
        <v>44974.867092939814</v>
      </c>
      <c r="C1920" s="5" t="s">
        <v>13</v>
      </c>
      <c r="D1920" s="7">
        <v>458178</v>
      </c>
      <c r="E1920" s="8" t="s">
        <v>27</v>
      </c>
      <c r="H1920" s="9">
        <v>19733.8</v>
      </c>
      <c r="I1920" s="5" t="s">
        <v>28</v>
      </c>
      <c r="J1920" s="5" t="s">
        <v>29</v>
      </c>
    </row>
    <row r="1921" spans="1:10">
      <c r="A1921" s="5" t="s">
        <v>943</v>
      </c>
      <c r="B1921" s="6">
        <v>44974.867092939814</v>
      </c>
      <c r="C1921" s="5" t="s">
        <v>13</v>
      </c>
      <c r="D1921" s="15">
        <v>45133177890</v>
      </c>
      <c r="E1921" s="8" t="s">
        <v>27</v>
      </c>
      <c r="H1921" s="9">
        <v>198.7</v>
      </c>
      <c r="I1921" s="5" t="s">
        <v>28</v>
      </c>
      <c r="J1921" s="5" t="s">
        <v>30</v>
      </c>
    </row>
    <row r="1922" spans="1:10">
      <c r="A1922" s="5" t="s">
        <v>943</v>
      </c>
      <c r="B1922" s="6">
        <v>44974.867092939814</v>
      </c>
      <c r="C1922" s="5" t="s">
        <v>13</v>
      </c>
      <c r="D1922" s="7">
        <v>38729897</v>
      </c>
      <c r="E1922" s="5" t="s">
        <v>31</v>
      </c>
      <c r="H1922" s="9">
        <v>8845.07</v>
      </c>
      <c r="I1922" s="5" t="s">
        <v>28</v>
      </c>
      <c r="J1922" s="5" t="s">
        <v>30</v>
      </c>
    </row>
    <row r="1923" spans="1:10">
      <c r="A1923" s="5" t="s">
        <v>943</v>
      </c>
      <c r="B1923" s="6">
        <v>44974.867092939814</v>
      </c>
      <c r="C1923" s="5" t="s">
        <v>13</v>
      </c>
      <c r="D1923" s="7">
        <v>387298971</v>
      </c>
      <c r="E1923" s="5" t="s">
        <v>31</v>
      </c>
      <c r="H1923" s="9">
        <v>379.44</v>
      </c>
      <c r="I1923" s="5" t="s">
        <v>28</v>
      </c>
      <c r="J1923" s="5" t="s">
        <v>30</v>
      </c>
    </row>
    <row r="1924" spans="1:10">
      <c r="A1924" s="5" t="s">
        <v>943</v>
      </c>
      <c r="B1924" s="6">
        <v>44974.867092939814</v>
      </c>
      <c r="C1924" s="5" t="s">
        <v>13</v>
      </c>
      <c r="D1924" s="7">
        <v>387298972</v>
      </c>
      <c r="E1924" s="5" t="s">
        <v>31</v>
      </c>
      <c r="H1924" s="9">
        <v>3436.49</v>
      </c>
      <c r="I1924" s="5" t="s">
        <v>28</v>
      </c>
      <c r="J1924" s="5" t="s">
        <v>30</v>
      </c>
    </row>
    <row r="1925" spans="1:10">
      <c r="A1925" s="5" t="s">
        <v>943</v>
      </c>
      <c r="B1925" s="6">
        <v>44974.867092939814</v>
      </c>
      <c r="C1925" s="5" t="s">
        <v>13</v>
      </c>
      <c r="D1925" s="15">
        <v>45153184496</v>
      </c>
      <c r="E1925" s="8" t="s">
        <v>27</v>
      </c>
      <c r="H1925" s="9">
        <v>473.95</v>
      </c>
      <c r="I1925" s="5" t="s">
        <v>28</v>
      </c>
      <c r="J1925" s="5" t="s">
        <v>30</v>
      </c>
    </row>
    <row r="1926" spans="1:10">
      <c r="A1926" s="5" t="s">
        <v>943</v>
      </c>
      <c r="B1926" s="6">
        <v>44974.867092939814</v>
      </c>
      <c r="C1926" s="5" t="s">
        <v>13</v>
      </c>
      <c r="D1926" s="15">
        <v>11780870830</v>
      </c>
      <c r="E1926" s="8" t="s">
        <v>27</v>
      </c>
      <c r="H1926" s="9">
        <v>4724.72</v>
      </c>
      <c r="I1926" s="5" t="s">
        <v>28</v>
      </c>
      <c r="J1926" s="5" t="s">
        <v>32</v>
      </c>
    </row>
    <row r="1927" spans="1:10">
      <c r="A1927" s="5" t="s">
        <v>943</v>
      </c>
      <c r="B1927" s="6">
        <v>44974.867092939814</v>
      </c>
      <c r="C1927" s="5" t="s">
        <v>13</v>
      </c>
      <c r="D1927" s="15">
        <v>45153184664</v>
      </c>
      <c r="E1927" s="8" t="s">
        <v>27</v>
      </c>
      <c r="H1927" s="9">
        <v>201</v>
      </c>
      <c r="I1927" s="5" t="s">
        <v>28</v>
      </c>
      <c r="J1927" s="5" t="s">
        <v>30</v>
      </c>
    </row>
    <row r="1928" spans="1:10">
      <c r="A1928" s="5" t="s">
        <v>943</v>
      </c>
      <c r="B1928" s="6">
        <v>44974.867092939814</v>
      </c>
      <c r="C1928" s="5" t="s">
        <v>13</v>
      </c>
      <c r="D1928" s="15">
        <v>45143558402</v>
      </c>
      <c r="E1928" s="8" t="s">
        <v>27</v>
      </c>
      <c r="H1928" s="9">
        <v>69.3</v>
      </c>
      <c r="I1928" s="5" t="s">
        <v>28</v>
      </c>
      <c r="J1928" s="5" t="s">
        <v>30</v>
      </c>
    </row>
    <row r="1929" spans="1:10">
      <c r="A1929" s="5" t="s">
        <v>943</v>
      </c>
      <c r="B1929" s="6">
        <v>44974.867092939814</v>
      </c>
      <c r="C1929" s="5" t="s">
        <v>13</v>
      </c>
      <c r="D1929" s="15">
        <v>45163279798</v>
      </c>
      <c r="E1929" s="8" t="s">
        <v>27</v>
      </c>
      <c r="H1929" s="9">
        <v>1602.7</v>
      </c>
      <c r="I1929" s="5" t="s">
        <v>28</v>
      </c>
      <c r="J1929" s="5" t="s">
        <v>30</v>
      </c>
    </row>
    <row r="1930" spans="1:10">
      <c r="A1930" s="5" t="s">
        <v>943</v>
      </c>
      <c r="B1930" s="6">
        <v>44974.867092939814</v>
      </c>
      <c r="C1930" s="5" t="s">
        <v>13</v>
      </c>
      <c r="D1930" s="15">
        <v>45163277602</v>
      </c>
      <c r="E1930" s="5" t="s">
        <v>74</v>
      </c>
      <c r="H1930" s="9">
        <v>1156.72</v>
      </c>
      <c r="I1930" s="5" t="s">
        <v>28</v>
      </c>
      <c r="J1930" s="5" t="s">
        <v>32</v>
      </c>
    </row>
    <row r="1931" spans="1:10">
      <c r="A1931" s="5" t="s">
        <v>943</v>
      </c>
      <c r="B1931" s="6">
        <v>44974.867092939814</v>
      </c>
      <c r="C1931" s="5" t="s">
        <v>13</v>
      </c>
      <c r="D1931" s="15">
        <v>451632776021</v>
      </c>
      <c r="E1931" s="5" t="s">
        <v>74</v>
      </c>
      <c r="H1931" s="9">
        <v>486.18</v>
      </c>
      <c r="I1931" s="5" t="s">
        <v>28</v>
      </c>
      <c r="J1931" s="5" t="s">
        <v>32</v>
      </c>
    </row>
    <row r="1932" spans="1:10">
      <c r="A1932" s="5" t="s">
        <v>943</v>
      </c>
      <c r="B1932" s="6">
        <v>44974.867092939814</v>
      </c>
      <c r="C1932" s="5" t="s">
        <v>13</v>
      </c>
      <c r="D1932" s="15">
        <v>45113344132</v>
      </c>
      <c r="E1932" s="8" t="s">
        <v>27</v>
      </c>
      <c r="H1932" s="9">
        <v>18381.5</v>
      </c>
      <c r="I1932" s="5" t="s">
        <v>28</v>
      </c>
      <c r="J1932" s="5" t="s">
        <v>30</v>
      </c>
    </row>
    <row r="1933" spans="1:10">
      <c r="A1933" s="5" t="s">
        <v>943</v>
      </c>
      <c r="B1933" s="6">
        <v>44974.867092939814</v>
      </c>
      <c r="C1933" s="5" t="s">
        <v>13</v>
      </c>
      <c r="D1933" s="7">
        <v>3131369079</v>
      </c>
      <c r="E1933" s="5" t="s">
        <v>31</v>
      </c>
      <c r="H1933" s="9">
        <v>499.51</v>
      </c>
      <c r="I1933" s="5" t="s">
        <v>28</v>
      </c>
      <c r="J1933" s="5" t="s">
        <v>30</v>
      </c>
    </row>
    <row r="1934" spans="1:10">
      <c r="A1934" s="5" t="s">
        <v>943</v>
      </c>
      <c r="B1934" s="6">
        <v>44974.867092939814</v>
      </c>
      <c r="C1934" s="5" t="s">
        <v>13</v>
      </c>
      <c r="D1934" s="15">
        <v>31313690791</v>
      </c>
      <c r="E1934" s="5" t="s">
        <v>31</v>
      </c>
      <c r="H1934" s="9">
        <v>0.49</v>
      </c>
      <c r="I1934" s="5" t="s">
        <v>28</v>
      </c>
      <c r="J1934" s="5" t="s">
        <v>30</v>
      </c>
    </row>
    <row r="1935" spans="1:10">
      <c r="A1935" s="5" t="s">
        <v>943</v>
      </c>
      <c r="B1935" s="6">
        <v>44974.867092939814</v>
      </c>
      <c r="C1935" s="5" t="s">
        <v>13</v>
      </c>
      <c r="D1935" s="7">
        <v>242862</v>
      </c>
      <c r="E1935" s="8" t="s">
        <v>27</v>
      </c>
      <c r="H1935" s="9">
        <v>5000</v>
      </c>
      <c r="I1935" s="5" t="s">
        <v>28</v>
      </c>
      <c r="J1935" s="8" t="s">
        <v>422</v>
      </c>
    </row>
    <row r="1936" spans="1:10">
      <c r="A1936" s="5" t="s">
        <v>943</v>
      </c>
      <c r="B1936" s="6">
        <v>44974.867092939814</v>
      </c>
      <c r="C1936" s="5" t="s">
        <v>13</v>
      </c>
      <c r="D1936" s="7">
        <v>142325</v>
      </c>
      <c r="E1936" s="8" t="s">
        <v>27</v>
      </c>
      <c r="H1936" s="9">
        <v>17194.099999999999</v>
      </c>
      <c r="I1936" s="5" t="s">
        <v>28</v>
      </c>
      <c r="J1936" s="8" t="s">
        <v>422</v>
      </c>
    </row>
    <row r="1937" spans="1:10">
      <c r="A1937" s="5" t="s">
        <v>943</v>
      </c>
      <c r="B1937" s="6">
        <v>44974.867092939814</v>
      </c>
      <c r="C1937" s="5" t="s">
        <v>13</v>
      </c>
      <c r="D1937" s="7">
        <v>505923</v>
      </c>
      <c r="E1937" s="8" t="s">
        <v>27</v>
      </c>
      <c r="H1937" s="9">
        <v>20088.8</v>
      </c>
      <c r="I1937" s="5" t="s">
        <v>28</v>
      </c>
      <c r="J1937" s="5" t="s">
        <v>32</v>
      </c>
    </row>
    <row r="1938" spans="1:10">
      <c r="A1938" s="5" t="s">
        <v>943</v>
      </c>
      <c r="B1938" s="6">
        <v>44974.867092939814</v>
      </c>
      <c r="C1938" s="5" t="s">
        <v>13</v>
      </c>
      <c r="D1938" s="7"/>
      <c r="E1938" s="8"/>
      <c r="F1938" s="9">
        <v>11166.4</v>
      </c>
      <c r="I1938" s="10" t="s">
        <v>9</v>
      </c>
      <c r="J1938" s="8" t="s">
        <v>14</v>
      </c>
    </row>
    <row r="1939" spans="1:10">
      <c r="A1939" s="5" t="s">
        <v>943</v>
      </c>
      <c r="B1939" s="6">
        <v>44974.867092939814</v>
      </c>
      <c r="C1939" s="5" t="s">
        <v>13</v>
      </c>
      <c r="D1939" s="7"/>
      <c r="E1939" s="8"/>
      <c r="F1939" s="9">
        <v>8812</v>
      </c>
      <c r="I1939" s="10" t="s">
        <v>9</v>
      </c>
      <c r="J1939" s="5" t="s">
        <v>175</v>
      </c>
    </row>
    <row r="1940" spans="1:10">
      <c r="A1940" s="5" t="s">
        <v>943</v>
      </c>
      <c r="B1940" s="6">
        <v>44974.867092939814</v>
      </c>
      <c r="C1940" s="5" t="s">
        <v>13</v>
      </c>
      <c r="D1940" s="7"/>
      <c r="E1940" s="8"/>
      <c r="F1940" s="9">
        <v>9107.4</v>
      </c>
      <c r="I1940" s="10" t="s">
        <v>9</v>
      </c>
      <c r="J1940" s="8" t="s">
        <v>176</v>
      </c>
    </row>
    <row r="1941" spans="1:10">
      <c r="A1941" s="5" t="s">
        <v>943</v>
      </c>
      <c r="B1941" s="6">
        <v>44974.867092939814</v>
      </c>
      <c r="C1941" s="5" t="s">
        <v>13</v>
      </c>
      <c r="D1941" s="7"/>
      <c r="E1941" s="8"/>
      <c r="F1941" s="9">
        <v>20232.2</v>
      </c>
      <c r="I1941" s="10" t="s">
        <v>9</v>
      </c>
      <c r="J1941" s="5" t="s">
        <v>17</v>
      </c>
    </row>
    <row r="1942" spans="1:10">
      <c r="A1942" s="5" t="s">
        <v>943</v>
      </c>
      <c r="B1942" s="6">
        <v>44974.867092939814</v>
      </c>
      <c r="C1942" s="5" t="s">
        <v>13</v>
      </c>
      <c r="D1942" s="7"/>
      <c r="E1942" s="8"/>
      <c r="F1942" s="9">
        <v>11985.4</v>
      </c>
      <c r="I1942" s="10" t="s">
        <v>9</v>
      </c>
      <c r="J1942" s="5" t="s">
        <v>18</v>
      </c>
    </row>
    <row r="1943" spans="1:10">
      <c r="A1943" s="5" t="s">
        <v>943</v>
      </c>
      <c r="B1943" s="6">
        <v>44974.867092939814</v>
      </c>
      <c r="C1943" s="5" t="s">
        <v>13</v>
      </c>
      <c r="D1943" s="7"/>
      <c r="E1943" s="8"/>
      <c r="F1943" s="9">
        <v>24312.799999999999</v>
      </c>
      <c r="I1943" s="10" t="s">
        <v>9</v>
      </c>
      <c r="J1943" s="5" t="s">
        <v>19</v>
      </c>
    </row>
    <row r="1944" spans="1:10">
      <c r="A1944" s="5" t="s">
        <v>943</v>
      </c>
      <c r="B1944" s="6">
        <v>44974.867092939814</v>
      </c>
      <c r="C1944" s="5" t="s">
        <v>13</v>
      </c>
      <c r="D1944" s="7"/>
      <c r="E1944" s="8"/>
      <c r="F1944" s="9">
        <v>20819.900000000001</v>
      </c>
      <c r="I1944" s="10" t="s">
        <v>9</v>
      </c>
      <c r="J1944" s="5" t="s">
        <v>20</v>
      </c>
    </row>
    <row r="1945" spans="1:10">
      <c r="A1945" s="5" t="s">
        <v>943</v>
      </c>
      <c r="B1945" s="6">
        <v>44974.867092939814</v>
      </c>
      <c r="C1945" s="5" t="s">
        <v>13</v>
      </c>
      <c r="D1945" s="7"/>
      <c r="E1945" s="8"/>
      <c r="F1945" s="9">
        <v>55523.7</v>
      </c>
      <c r="I1945" s="10" t="s">
        <v>9</v>
      </c>
      <c r="J1945" s="5" t="s">
        <v>33</v>
      </c>
    </row>
    <row r="1946" spans="1:10">
      <c r="A1946" s="5" t="s">
        <v>943</v>
      </c>
      <c r="B1946" s="6">
        <v>44974.867092939814</v>
      </c>
      <c r="C1946" s="5" t="s">
        <v>13</v>
      </c>
      <c r="D1946" s="7"/>
      <c r="E1946" s="8"/>
      <c r="F1946" s="9">
        <v>16691.599999999999</v>
      </c>
      <c r="I1946" s="10" t="s">
        <v>9</v>
      </c>
      <c r="J1946" s="5" t="s">
        <v>21</v>
      </c>
    </row>
    <row r="1947" spans="1:10">
      <c r="A1947" s="5" t="s">
        <v>943</v>
      </c>
      <c r="B1947" s="6">
        <v>44974.867092939814</v>
      </c>
      <c r="C1947" s="5" t="s">
        <v>13</v>
      </c>
      <c r="D1947" s="7"/>
      <c r="E1947" s="8"/>
      <c r="F1947" s="9">
        <v>7426.3</v>
      </c>
      <c r="I1947" s="10" t="s">
        <v>9</v>
      </c>
      <c r="J1947" s="8" t="s">
        <v>946</v>
      </c>
    </row>
    <row r="1948" spans="1:10">
      <c r="A1948" s="5" t="s">
        <v>943</v>
      </c>
      <c r="B1948" s="6">
        <v>44974.867092939814</v>
      </c>
      <c r="C1948" s="5" t="s">
        <v>13</v>
      </c>
      <c r="D1948" s="7"/>
      <c r="E1948" s="8"/>
      <c r="F1948" s="9">
        <v>12257.8</v>
      </c>
      <c r="I1948" s="10" t="s">
        <v>9</v>
      </c>
      <c r="J1948" s="8" t="s">
        <v>945</v>
      </c>
    </row>
    <row r="1949" spans="1:10">
      <c r="A1949" s="5" t="s">
        <v>943</v>
      </c>
      <c r="B1949" s="6">
        <v>44974.867092939814</v>
      </c>
      <c r="C1949" s="5" t="s">
        <v>13</v>
      </c>
      <c r="D1949" s="7"/>
      <c r="E1949" s="8"/>
      <c r="F1949" s="9">
        <v>14738.8</v>
      </c>
      <c r="I1949" s="10" t="s">
        <v>9</v>
      </c>
      <c r="J1949" s="8" t="s">
        <v>944</v>
      </c>
    </row>
    <row r="1950" spans="1:10">
      <c r="A1950" s="5" t="s">
        <v>943</v>
      </c>
      <c r="B1950" s="6">
        <v>44974.867092939814</v>
      </c>
      <c r="C1950" s="5" t="s">
        <v>13</v>
      </c>
      <c r="D1950" s="7"/>
      <c r="E1950" s="8"/>
      <c r="F1950" s="9">
        <v>7675.7</v>
      </c>
      <c r="I1950" s="10" t="s">
        <v>9</v>
      </c>
      <c r="J1950" s="8" t="s">
        <v>942</v>
      </c>
    </row>
    <row r="1951" spans="1:10">
      <c r="A1951" s="11" t="s">
        <v>22</v>
      </c>
      <c r="B1951" s="3"/>
      <c r="C1951" s="3"/>
      <c r="D1951" s="7"/>
      <c r="E1951" s="8"/>
      <c r="F1951" s="31">
        <f>SUM(F1920:G1950)</f>
        <v>220749.99999999997</v>
      </c>
      <c r="G1951" s="9"/>
      <c r="I1951" s="10"/>
      <c r="J1951" s="8"/>
    </row>
    <row r="1952" spans="1:10" ht="15.75">
      <c r="A1952" s="13" t="s">
        <v>23</v>
      </c>
      <c r="B1952" s="13" t="s">
        <v>24</v>
      </c>
      <c r="C1952" s="13" t="s">
        <v>25</v>
      </c>
      <c r="D1952" s="67">
        <v>112808035</v>
      </c>
      <c r="E1952" s="14">
        <v>112808125</v>
      </c>
      <c r="G1952" s="9"/>
      <c r="I1952" s="10"/>
      <c r="J1952" s="8"/>
    </row>
    <row r="1953" spans="1:10">
      <c r="A1953" s="25"/>
      <c r="B1953" s="25"/>
      <c r="C1953" s="25"/>
      <c r="D1953" s="57" t="s">
        <v>298</v>
      </c>
      <c r="E1953" s="8"/>
      <c r="G1953" s="9"/>
      <c r="I1953" s="10"/>
      <c r="J1953" s="8"/>
    </row>
    <row r="1954" spans="1:10">
      <c r="A1954" s="25"/>
      <c r="B1954" s="25"/>
      <c r="C1954" s="25"/>
      <c r="D1954" s="7"/>
      <c r="E1954" s="8"/>
      <c r="G1954" s="9"/>
      <c r="I1954" s="10"/>
      <c r="J1954" s="8"/>
    </row>
    <row r="1955" spans="1:10">
      <c r="A1955" s="34" t="s">
        <v>1011</v>
      </c>
      <c r="B1955" s="35"/>
      <c r="C1955" s="36"/>
      <c r="D1955" s="50"/>
      <c r="E1955" s="8"/>
      <c r="G1955" s="9"/>
      <c r="I1955" s="10"/>
      <c r="J1955" s="8"/>
    </row>
    <row r="1956" spans="1:10">
      <c r="A1956" s="5"/>
      <c r="B1956" s="6"/>
      <c r="C1956" s="5"/>
      <c r="D1956" s="7"/>
      <c r="E1956" s="8"/>
      <c r="G1956" s="9"/>
      <c r="I1956" s="10"/>
      <c r="J1956" s="8"/>
    </row>
    <row r="1957" spans="1:10">
      <c r="A1957" s="5"/>
      <c r="B1957" s="6"/>
      <c r="C1957" s="5"/>
      <c r="D1957" s="7"/>
      <c r="E1957" s="8"/>
      <c r="G1957" s="9"/>
      <c r="I1957" s="10"/>
      <c r="J1957" s="8"/>
    </row>
    <row r="1958" spans="1:10">
      <c r="A1958" s="5"/>
      <c r="B1958" s="6"/>
      <c r="C1958" s="5"/>
      <c r="D1958" s="7"/>
      <c r="E1958" s="8"/>
      <c r="G1958" s="9"/>
      <c r="I1958" s="10"/>
      <c r="J1958" s="8"/>
    </row>
    <row r="1959" spans="1:10">
      <c r="A1959" s="1" t="s">
        <v>0</v>
      </c>
      <c r="B1959" s="2"/>
      <c r="C1959" s="2"/>
      <c r="D1959" s="2"/>
      <c r="E1959" s="2"/>
      <c r="F1959" s="2"/>
      <c r="G1959" s="2"/>
      <c r="H1959" s="2"/>
      <c r="I1959" s="2"/>
      <c r="J1959" s="2"/>
    </row>
    <row r="1960" spans="1:10">
      <c r="A1960" s="3" t="s">
        <v>941</v>
      </c>
      <c r="B1960" s="2"/>
      <c r="C1960" s="2"/>
      <c r="D1960" s="2"/>
      <c r="E1960" s="2"/>
      <c r="F1960" s="2"/>
      <c r="G1960" s="2"/>
      <c r="H1960" s="2"/>
      <c r="I1960" s="2"/>
      <c r="J1960" s="2"/>
    </row>
    <row r="1961" spans="1:10">
      <c r="A1961" s="69" t="s">
        <v>0</v>
      </c>
      <c r="B1961" s="69" t="s">
        <v>2</v>
      </c>
      <c r="C1961" s="69" t="s">
        <v>3</v>
      </c>
      <c r="D1961" s="69" t="s">
        <v>4</v>
      </c>
      <c r="E1961" s="69" t="s">
        <v>5</v>
      </c>
      <c r="F1961" s="71" t="s">
        <v>6</v>
      </c>
      <c r="G1961" s="72"/>
      <c r="H1961" s="73"/>
      <c r="I1961" s="69" t="s">
        <v>7</v>
      </c>
      <c r="J1961" s="69" t="s">
        <v>8</v>
      </c>
    </row>
    <row r="1962" spans="1:10">
      <c r="A1962" s="70"/>
      <c r="B1962" s="70"/>
      <c r="C1962" s="70"/>
      <c r="D1962" s="70"/>
      <c r="E1962" s="70"/>
      <c r="F1962" s="4" t="s">
        <v>9</v>
      </c>
      <c r="G1962" s="4" t="s">
        <v>10</v>
      </c>
      <c r="H1962" s="4" t="s">
        <v>11</v>
      </c>
      <c r="I1962" s="70"/>
      <c r="J1962" s="70"/>
    </row>
    <row r="1963" spans="1:10">
      <c r="A1963" s="5" t="s">
        <v>940</v>
      </c>
      <c r="B1963" s="6">
        <v>44975.565811134256</v>
      </c>
      <c r="C1963" s="5" t="s">
        <v>13</v>
      </c>
      <c r="D1963" s="15">
        <v>45173252607</v>
      </c>
      <c r="E1963" s="8" t="s">
        <v>27</v>
      </c>
      <c r="H1963" s="9">
        <v>422.4</v>
      </c>
      <c r="I1963" s="5" t="s">
        <v>28</v>
      </c>
      <c r="J1963" s="5" t="s">
        <v>30</v>
      </c>
    </row>
    <row r="1964" spans="1:10">
      <c r="A1964" s="5" t="s">
        <v>940</v>
      </c>
      <c r="B1964" s="6">
        <v>44975.565811134256</v>
      </c>
      <c r="C1964" s="5" t="s">
        <v>13</v>
      </c>
      <c r="D1964" s="15">
        <v>451732526071</v>
      </c>
      <c r="E1964" s="8" t="s">
        <v>27</v>
      </c>
      <c r="H1964" s="9">
        <v>422.4</v>
      </c>
      <c r="I1964" s="5" t="s">
        <v>28</v>
      </c>
      <c r="J1964" s="5" t="s">
        <v>30</v>
      </c>
    </row>
    <row r="1965" spans="1:10">
      <c r="A1965" s="5" t="s">
        <v>940</v>
      </c>
      <c r="B1965" s="6">
        <v>44975.565811134256</v>
      </c>
      <c r="C1965" s="5" t="s">
        <v>13</v>
      </c>
      <c r="D1965" s="15">
        <v>51517561356</v>
      </c>
      <c r="E1965" s="8" t="s">
        <v>27</v>
      </c>
      <c r="H1965" s="9">
        <v>1901.67</v>
      </c>
      <c r="I1965" s="5" t="s">
        <v>28</v>
      </c>
      <c r="J1965" s="5" t="s">
        <v>30</v>
      </c>
    </row>
    <row r="1966" spans="1:10">
      <c r="A1966" s="5" t="s">
        <v>940</v>
      </c>
      <c r="B1966" s="6">
        <v>44975.565811134256</v>
      </c>
      <c r="C1966" s="5" t="s">
        <v>13</v>
      </c>
      <c r="D1966" s="15">
        <v>45173253380</v>
      </c>
      <c r="E1966" s="8" t="s">
        <v>27</v>
      </c>
      <c r="H1966" s="9">
        <v>1469.72</v>
      </c>
      <c r="I1966" s="5" t="s">
        <v>28</v>
      </c>
      <c r="J1966" s="5" t="s">
        <v>30</v>
      </c>
    </row>
    <row r="1967" spans="1:10">
      <c r="A1967" s="5" t="s">
        <v>940</v>
      </c>
      <c r="B1967" s="6">
        <v>44975.565811134256</v>
      </c>
      <c r="C1967" s="5" t="s">
        <v>13</v>
      </c>
      <c r="D1967" s="7">
        <v>142395</v>
      </c>
      <c r="E1967" s="8" t="s">
        <v>27</v>
      </c>
      <c r="H1967" s="9">
        <v>2970</v>
      </c>
      <c r="I1967" s="5" t="s">
        <v>28</v>
      </c>
      <c r="J1967" s="8" t="s">
        <v>422</v>
      </c>
    </row>
    <row r="1968" spans="1:10">
      <c r="A1968" s="5" t="s">
        <v>940</v>
      </c>
      <c r="B1968" s="6">
        <v>44975.565811134256</v>
      </c>
      <c r="C1968" s="5" t="s">
        <v>13</v>
      </c>
      <c r="D1968" s="7">
        <v>612685</v>
      </c>
      <c r="E1968" s="8" t="s">
        <v>27</v>
      </c>
      <c r="H1968" s="9">
        <v>8332.6</v>
      </c>
      <c r="I1968" s="5" t="s">
        <v>28</v>
      </c>
      <c r="J1968" s="5" t="s">
        <v>32</v>
      </c>
    </row>
    <row r="1969" spans="1:10">
      <c r="A1969" s="5" t="s">
        <v>940</v>
      </c>
      <c r="B1969" s="6">
        <v>44975.565811134256</v>
      </c>
      <c r="C1969" s="5" t="s">
        <v>13</v>
      </c>
      <c r="D1969" s="7">
        <v>458295</v>
      </c>
      <c r="E1969" s="8" t="s">
        <v>27</v>
      </c>
      <c r="H1969" s="9">
        <v>12599.6</v>
      </c>
      <c r="I1969" s="5" t="s">
        <v>28</v>
      </c>
      <c r="J1969" s="5" t="s">
        <v>29</v>
      </c>
    </row>
    <row r="1970" spans="1:10">
      <c r="A1970" s="11" t="s">
        <v>22</v>
      </c>
      <c r="B1970" s="3"/>
      <c r="C1970" s="3"/>
      <c r="D1970" s="7"/>
      <c r="E1970" s="8"/>
      <c r="G1970" s="9"/>
      <c r="I1970" s="10"/>
      <c r="J1970" s="8"/>
    </row>
    <row r="1971" spans="1:10">
      <c r="A1971" s="13" t="s">
        <v>23</v>
      </c>
      <c r="B1971" s="13" t="s">
        <v>24</v>
      </c>
      <c r="C1971" s="13" t="s">
        <v>25</v>
      </c>
      <c r="D1971" s="7"/>
      <c r="E1971" s="8"/>
      <c r="G1971" s="9"/>
      <c r="I1971" s="10"/>
      <c r="J1971" s="8"/>
    </row>
    <row r="1972" spans="1:10">
      <c r="A1972" s="34" t="s">
        <v>320</v>
      </c>
    </row>
    <row r="1974" spans="1:10">
      <c r="A1974" s="1" t="s">
        <v>0</v>
      </c>
      <c r="B1974" s="2"/>
      <c r="C1974" s="2"/>
      <c r="D1974" s="2"/>
      <c r="E1974" s="2"/>
      <c r="F1974" s="2"/>
      <c r="G1974" s="2"/>
      <c r="H1974" s="2"/>
      <c r="I1974" s="2"/>
      <c r="J1974" s="2"/>
    </row>
    <row r="1975" spans="1:10">
      <c r="A1975" s="3" t="s">
        <v>1006</v>
      </c>
      <c r="B1975" s="2"/>
      <c r="C1975" s="2"/>
      <c r="D1975" s="2"/>
      <c r="E1975" s="2"/>
      <c r="F1975" s="2"/>
      <c r="G1975" s="2"/>
      <c r="H1975" s="2"/>
      <c r="I1975" s="2"/>
      <c r="J1975" s="2"/>
    </row>
    <row r="1976" spans="1:10">
      <c r="A1976" s="69" t="s">
        <v>0</v>
      </c>
      <c r="B1976" s="69" t="s">
        <v>2</v>
      </c>
      <c r="C1976" s="69" t="s">
        <v>3</v>
      </c>
      <c r="D1976" s="69" t="s">
        <v>4</v>
      </c>
      <c r="E1976" s="69" t="s">
        <v>5</v>
      </c>
      <c r="F1976" s="71" t="s">
        <v>6</v>
      </c>
      <c r="G1976" s="72"/>
      <c r="H1976" s="73"/>
      <c r="I1976" s="69" t="s">
        <v>7</v>
      </c>
      <c r="J1976" s="69" t="s">
        <v>8</v>
      </c>
    </row>
    <row r="1977" spans="1:10">
      <c r="A1977" s="70"/>
      <c r="B1977" s="70"/>
      <c r="C1977" s="70"/>
      <c r="D1977" s="70"/>
      <c r="E1977" s="70"/>
      <c r="F1977" s="4" t="s">
        <v>9</v>
      </c>
      <c r="G1977" s="4" t="s">
        <v>10</v>
      </c>
      <c r="H1977" s="4" t="s">
        <v>11</v>
      </c>
      <c r="I1977" s="70"/>
      <c r="J1977" s="70"/>
    </row>
    <row r="1978" spans="1:10">
      <c r="A1978" s="34" t="s">
        <v>1007</v>
      </c>
      <c r="B1978" s="39"/>
      <c r="C1978" s="34"/>
      <c r="D1978" s="21"/>
      <c r="E1978" s="8"/>
      <c r="H1978" s="9"/>
      <c r="I1978" s="5"/>
      <c r="J1978" s="8"/>
    </row>
    <row r="1979" spans="1:10">
      <c r="A1979" s="11" t="s">
        <v>22</v>
      </c>
      <c r="B1979" s="3"/>
      <c r="C1979" s="3"/>
      <c r="D1979" s="7"/>
      <c r="E1979" s="8"/>
      <c r="G1979" s="9"/>
      <c r="I1979" s="10"/>
      <c r="J1979" s="8"/>
    </row>
    <row r="1980" spans="1:10">
      <c r="A1980" s="13" t="s">
        <v>23</v>
      </c>
      <c r="B1980" s="13" t="s">
        <v>24</v>
      </c>
      <c r="C1980" s="13" t="s">
        <v>25</v>
      </c>
      <c r="D1980" s="7"/>
      <c r="E1980" s="8"/>
      <c r="G1980" s="9"/>
      <c r="I1980" s="10"/>
      <c r="J1980" s="8"/>
    </row>
    <row r="1982" spans="1:10">
      <c r="A1982" s="1" t="s">
        <v>0</v>
      </c>
      <c r="B1982" s="2"/>
      <c r="C1982" s="2"/>
      <c r="D1982" s="2"/>
      <c r="E1982" s="2"/>
      <c r="F1982" s="2"/>
      <c r="G1982" s="2"/>
      <c r="H1982" s="2"/>
      <c r="I1982" s="2"/>
      <c r="J1982" s="2"/>
    </row>
    <row r="1983" spans="1:10">
      <c r="A1983" s="3" t="s">
        <v>1008</v>
      </c>
      <c r="B1983" s="2"/>
      <c r="C1983" s="2"/>
      <c r="D1983" s="2"/>
      <c r="E1983" s="2"/>
      <c r="F1983" s="2"/>
      <c r="G1983" s="2"/>
      <c r="H1983" s="2"/>
      <c r="I1983" s="2"/>
      <c r="J1983" s="2"/>
    </row>
    <row r="1984" spans="1:10">
      <c r="A1984" s="69" t="s">
        <v>0</v>
      </c>
      <c r="B1984" s="69" t="s">
        <v>2</v>
      </c>
      <c r="C1984" s="69" t="s">
        <v>3</v>
      </c>
      <c r="D1984" s="69" t="s">
        <v>4</v>
      </c>
      <c r="E1984" s="69" t="s">
        <v>5</v>
      </c>
      <c r="F1984" s="71" t="s">
        <v>6</v>
      </c>
      <c r="G1984" s="72"/>
      <c r="H1984" s="73"/>
      <c r="I1984" s="69" t="s">
        <v>7</v>
      </c>
      <c r="J1984" s="69" t="s">
        <v>8</v>
      </c>
    </row>
    <row r="1985" spans="1:10">
      <c r="A1985" s="70"/>
      <c r="B1985" s="70"/>
      <c r="C1985" s="70"/>
      <c r="D1985" s="70"/>
      <c r="E1985" s="70"/>
      <c r="F1985" s="4" t="s">
        <v>9</v>
      </c>
      <c r="G1985" s="4" t="s">
        <v>10</v>
      </c>
      <c r="H1985" s="4" t="s">
        <v>11</v>
      </c>
      <c r="I1985" s="70"/>
      <c r="J1985" s="70"/>
    </row>
    <row r="1986" spans="1:10">
      <c r="A1986" s="34" t="s">
        <v>1007</v>
      </c>
      <c r="B1986" s="39"/>
      <c r="C1986" s="34"/>
      <c r="D1986" s="21"/>
      <c r="E1986" s="8"/>
      <c r="H1986" s="9"/>
      <c r="I1986" s="5"/>
      <c r="J1986" s="8"/>
    </row>
    <row r="1987" spans="1:10">
      <c r="A1987" s="11" t="s">
        <v>22</v>
      </c>
      <c r="B1987" s="3"/>
      <c r="C1987" s="3"/>
      <c r="D1987" s="7"/>
      <c r="E1987" s="8"/>
      <c r="G1987" s="9"/>
      <c r="I1987" s="10"/>
      <c r="J1987" s="8"/>
    </row>
    <row r="1988" spans="1:10">
      <c r="A1988" s="13" t="s">
        <v>23</v>
      </c>
      <c r="B1988" s="13" t="s">
        <v>24</v>
      </c>
      <c r="C1988" s="13" t="s">
        <v>25</v>
      </c>
    </row>
    <row r="1991" spans="1:10">
      <c r="A1991" s="1" t="s">
        <v>0</v>
      </c>
      <c r="B1991" s="2"/>
      <c r="C1991" s="2"/>
      <c r="D1991" s="2"/>
      <c r="E1991" s="2"/>
      <c r="F1991" s="2"/>
      <c r="G1991" s="2"/>
      <c r="H1991" s="2"/>
      <c r="I1991" s="2"/>
      <c r="J1991" s="2"/>
    </row>
    <row r="1992" spans="1:10">
      <c r="A1992" s="3" t="s">
        <v>1020</v>
      </c>
      <c r="B1992" s="2"/>
      <c r="C1992" s="2"/>
      <c r="D1992" s="2"/>
      <c r="E1992" s="2"/>
      <c r="F1992" s="2"/>
      <c r="G1992" s="2"/>
      <c r="H1992" s="2"/>
      <c r="I1992" s="2"/>
      <c r="J1992" s="2"/>
    </row>
    <row r="1993" spans="1:10">
      <c r="A1993" s="69" t="s">
        <v>0</v>
      </c>
      <c r="B1993" s="69" t="s">
        <v>2</v>
      </c>
      <c r="C1993" s="69" t="s">
        <v>3</v>
      </c>
      <c r="D1993" s="69" t="s">
        <v>4</v>
      </c>
      <c r="E1993" s="69" t="s">
        <v>5</v>
      </c>
      <c r="F1993" s="71" t="s">
        <v>6</v>
      </c>
      <c r="G1993" s="72"/>
      <c r="H1993" s="73"/>
      <c r="I1993" s="69" t="s">
        <v>7</v>
      </c>
      <c r="J1993" s="69" t="s">
        <v>8</v>
      </c>
    </row>
    <row r="1994" spans="1:10">
      <c r="A1994" s="70"/>
      <c r="B1994" s="70"/>
      <c r="C1994" s="70"/>
      <c r="D1994" s="70"/>
      <c r="E1994" s="70"/>
      <c r="F1994" s="4" t="s">
        <v>9</v>
      </c>
      <c r="G1994" s="4" t="s">
        <v>10</v>
      </c>
      <c r="H1994" s="4" t="s">
        <v>11</v>
      </c>
      <c r="I1994" s="70"/>
      <c r="J1994" s="70"/>
    </row>
    <row r="1995" spans="1:10">
      <c r="A1995" s="5" t="s">
        <v>1014</v>
      </c>
      <c r="B1995" s="6">
        <v>44979.528611979164</v>
      </c>
      <c r="C1995" s="5" t="s">
        <v>13</v>
      </c>
      <c r="D1995" s="7"/>
      <c r="E1995" s="8"/>
      <c r="G1995" s="9">
        <v>147.94</v>
      </c>
      <c r="I1995" s="10" t="s">
        <v>10</v>
      </c>
      <c r="J1995" s="5" t="s">
        <v>19</v>
      </c>
    </row>
    <row r="1996" spans="1:10">
      <c r="A1996" s="5" t="s">
        <v>1019</v>
      </c>
      <c r="B1996" s="6">
        <v>44979.528611979164</v>
      </c>
      <c r="C1996" s="5" t="s">
        <v>13</v>
      </c>
      <c r="D1996" s="7"/>
      <c r="E1996" s="8"/>
      <c r="F1996" s="9">
        <v>15645.5</v>
      </c>
      <c r="I1996" s="10" t="s">
        <v>9</v>
      </c>
      <c r="J1996" s="5" t="s">
        <v>19</v>
      </c>
    </row>
    <row r="1997" spans="1:10">
      <c r="A1997" s="5" t="s">
        <v>1014</v>
      </c>
      <c r="B1997" s="6">
        <v>44979.528611979164</v>
      </c>
      <c r="C1997" s="5" t="s">
        <v>13</v>
      </c>
      <c r="D1997" s="7"/>
      <c r="E1997" s="8"/>
      <c r="F1997" s="9">
        <v>7010.3</v>
      </c>
      <c r="I1997" s="10" t="s">
        <v>9</v>
      </c>
      <c r="J1997" s="5" t="s">
        <v>175</v>
      </c>
    </row>
    <row r="1998" spans="1:10">
      <c r="A1998" s="5" t="s">
        <v>1014</v>
      </c>
      <c r="B1998" s="6">
        <v>44979.528611979164</v>
      </c>
      <c r="C1998" s="5" t="s">
        <v>13</v>
      </c>
      <c r="D1998" s="7"/>
      <c r="E1998" s="8"/>
      <c r="F1998" s="9">
        <v>4180.3</v>
      </c>
      <c r="I1998" s="10" t="s">
        <v>9</v>
      </c>
      <c r="J1998" s="5" t="s">
        <v>15</v>
      </c>
    </row>
    <row r="1999" spans="1:10">
      <c r="A1999" s="5" t="s">
        <v>1014</v>
      </c>
      <c r="B1999" s="6">
        <v>44979.528611979164</v>
      </c>
      <c r="C1999" s="5" t="s">
        <v>13</v>
      </c>
      <c r="D1999" s="7"/>
      <c r="E1999" s="8"/>
      <c r="F1999" s="9">
        <v>21871.4</v>
      </c>
      <c r="I1999" s="10" t="s">
        <v>9</v>
      </c>
      <c r="J1999" s="5" t="s">
        <v>16</v>
      </c>
    </row>
    <row r="2000" spans="1:10">
      <c r="A2000" s="5" t="s">
        <v>1014</v>
      </c>
      <c r="B2000" s="6">
        <v>44979.528611979164</v>
      </c>
      <c r="C2000" s="5" t="s">
        <v>13</v>
      </c>
      <c r="D2000" s="7"/>
      <c r="E2000" s="8"/>
      <c r="F2000" s="9">
        <v>3749.5</v>
      </c>
      <c r="I2000" s="10" t="s">
        <v>9</v>
      </c>
      <c r="J2000" s="5" t="s">
        <v>17</v>
      </c>
    </row>
    <row r="2001" spans="1:10">
      <c r="A2001" s="5" t="s">
        <v>1014</v>
      </c>
      <c r="B2001" s="6">
        <v>44979.528611979164</v>
      </c>
      <c r="C2001" s="5" t="s">
        <v>13</v>
      </c>
      <c r="D2001" s="7"/>
      <c r="E2001" s="8"/>
      <c r="F2001" s="9">
        <v>7365.6</v>
      </c>
      <c r="I2001" s="10" t="s">
        <v>9</v>
      </c>
      <c r="J2001" s="5" t="s">
        <v>18</v>
      </c>
    </row>
    <row r="2002" spans="1:10">
      <c r="A2002" s="5" t="s">
        <v>1014</v>
      </c>
      <c r="B2002" s="6">
        <v>44979.528611979164</v>
      </c>
      <c r="C2002" s="5" t="s">
        <v>13</v>
      </c>
      <c r="D2002" s="7"/>
      <c r="E2002" s="8"/>
      <c r="F2002" s="9">
        <v>14872.2</v>
      </c>
      <c r="I2002" s="10" t="s">
        <v>9</v>
      </c>
      <c r="J2002" s="5" t="s">
        <v>20</v>
      </c>
    </row>
    <row r="2003" spans="1:10">
      <c r="A2003" s="5" t="s">
        <v>1014</v>
      </c>
      <c r="B2003" s="6">
        <v>44979.528611979164</v>
      </c>
      <c r="C2003" s="5" t="s">
        <v>13</v>
      </c>
      <c r="D2003" s="7"/>
      <c r="E2003" s="8"/>
      <c r="F2003" s="9">
        <v>51050</v>
      </c>
      <c r="I2003" s="10" t="s">
        <v>9</v>
      </c>
      <c r="J2003" s="5" t="s">
        <v>33</v>
      </c>
    </row>
    <row r="2004" spans="1:10">
      <c r="A2004" s="5" t="s">
        <v>1014</v>
      </c>
      <c r="B2004" s="6">
        <v>44979.528611979164</v>
      </c>
      <c r="C2004" s="5" t="s">
        <v>13</v>
      </c>
      <c r="D2004" s="7"/>
      <c r="E2004" s="8"/>
      <c r="F2004" s="9">
        <v>11495.6</v>
      </c>
      <c r="I2004" s="10" t="s">
        <v>9</v>
      </c>
      <c r="J2004" s="5" t="s">
        <v>21</v>
      </c>
    </row>
    <row r="2005" spans="1:10">
      <c r="A2005" s="5" t="s">
        <v>1014</v>
      </c>
      <c r="B2005" s="6">
        <v>44979.528611979164</v>
      </c>
      <c r="C2005" s="5" t="s">
        <v>13</v>
      </c>
      <c r="D2005" s="7"/>
      <c r="E2005" s="8"/>
      <c r="F2005" s="9">
        <v>10479.6</v>
      </c>
      <c r="I2005" s="10" t="s">
        <v>9</v>
      </c>
      <c r="J2005" s="5" t="s">
        <v>1018</v>
      </c>
    </row>
    <row r="2006" spans="1:10">
      <c r="A2006" s="5" t="s">
        <v>1014</v>
      </c>
      <c r="B2006" s="6">
        <v>44979.528611979164</v>
      </c>
      <c r="C2006" s="5" t="s">
        <v>13</v>
      </c>
      <c r="D2006" s="7"/>
      <c r="E2006" s="8"/>
      <c r="F2006" s="9">
        <v>2404.8000000000002</v>
      </c>
      <c r="I2006" s="10" t="s">
        <v>9</v>
      </c>
      <c r="J2006" s="5" t="s">
        <v>1017</v>
      </c>
    </row>
    <row r="2007" spans="1:10">
      <c r="A2007" s="5" t="s">
        <v>1014</v>
      </c>
      <c r="B2007" s="6">
        <v>44979.528611979164</v>
      </c>
      <c r="C2007" s="5" t="s">
        <v>13</v>
      </c>
      <c r="D2007" s="7"/>
      <c r="E2007" s="8"/>
      <c r="F2007" s="9">
        <v>7552</v>
      </c>
      <c r="I2007" s="10" t="s">
        <v>9</v>
      </c>
      <c r="J2007" s="5" t="s">
        <v>1016</v>
      </c>
    </row>
    <row r="2008" spans="1:10">
      <c r="A2008" s="5" t="s">
        <v>1014</v>
      </c>
      <c r="B2008" s="6">
        <v>44979.528611979164</v>
      </c>
      <c r="C2008" s="5" t="s">
        <v>13</v>
      </c>
      <c r="D2008" s="7"/>
      <c r="E2008" s="8"/>
      <c r="F2008" s="9">
        <v>6257.9</v>
      </c>
      <c r="I2008" s="10" t="s">
        <v>9</v>
      </c>
      <c r="J2008" s="5" t="s">
        <v>1015</v>
      </c>
    </row>
    <row r="2009" spans="1:10">
      <c r="A2009" s="5" t="s">
        <v>1014</v>
      </c>
      <c r="B2009" s="6">
        <v>44979.528611979164</v>
      </c>
      <c r="C2009" s="5" t="s">
        <v>13</v>
      </c>
      <c r="D2009" s="7"/>
      <c r="E2009" s="8"/>
      <c r="F2009" s="9">
        <v>9406.5</v>
      </c>
      <c r="I2009" s="10" t="s">
        <v>9</v>
      </c>
      <c r="J2009" s="5" t="s">
        <v>1013</v>
      </c>
    </row>
    <row r="2010" spans="1:10">
      <c r="A2010" s="11" t="s">
        <v>22</v>
      </c>
      <c r="B2010" s="3"/>
      <c r="C2010" s="3"/>
      <c r="D2010" s="7"/>
      <c r="E2010" s="8"/>
      <c r="F2010" s="31">
        <f>SUM(F1995:G2009)</f>
        <v>173489.13999999998</v>
      </c>
      <c r="H2010" s="9"/>
      <c r="I2010" s="10"/>
      <c r="J2010" s="5"/>
    </row>
    <row r="2011" spans="1:10" ht="15.75">
      <c r="A2011" s="13" t="s">
        <v>23</v>
      </c>
      <c r="B2011" s="13" t="s">
        <v>24</v>
      </c>
      <c r="C2011" s="13" t="s">
        <v>25</v>
      </c>
      <c r="D2011" s="67">
        <v>112808034</v>
      </c>
      <c r="E2011" s="14">
        <v>112808127</v>
      </c>
      <c r="H2011" s="9"/>
      <c r="I2011" s="10"/>
      <c r="J2011" s="5"/>
    </row>
    <row r="2012" spans="1:10">
      <c r="A2012" s="5"/>
      <c r="B2012" s="6"/>
      <c r="C2012" s="5"/>
      <c r="D2012" s="57" t="s">
        <v>298</v>
      </c>
      <c r="E2012" s="8"/>
      <c r="H2012" s="9"/>
      <c r="I2012" s="10"/>
      <c r="J2012" s="5"/>
    </row>
    <row r="2013" spans="1:10">
      <c r="A2013" s="5"/>
      <c r="B2013" s="6"/>
      <c r="C2013" s="5"/>
      <c r="D2013" s="7"/>
      <c r="E2013" s="8"/>
      <c r="H2013" s="9"/>
      <c r="I2013" s="10"/>
      <c r="J2013" s="5"/>
    </row>
    <row r="2014" spans="1:10">
      <c r="A2014" s="5" t="s">
        <v>1012</v>
      </c>
      <c r="B2014" s="6">
        <v>44979.785259282406</v>
      </c>
      <c r="C2014" s="5" t="s">
        <v>13</v>
      </c>
      <c r="D2014" s="15">
        <v>45163282603</v>
      </c>
      <c r="E2014" s="8" t="s">
        <v>27</v>
      </c>
      <c r="H2014" s="9">
        <v>18858.68</v>
      </c>
      <c r="I2014" s="5" t="s">
        <v>28</v>
      </c>
      <c r="J2014" s="5" t="s">
        <v>29</v>
      </c>
    </row>
    <row r="2015" spans="1:10">
      <c r="A2015" s="5" t="s">
        <v>1012</v>
      </c>
      <c r="B2015" s="6">
        <v>44979.785259282406</v>
      </c>
      <c r="C2015" s="5" t="s">
        <v>13</v>
      </c>
      <c r="D2015" s="15">
        <v>45153197174</v>
      </c>
      <c r="E2015" s="8" t="s">
        <v>27</v>
      </c>
      <c r="H2015" s="9">
        <v>2028.85</v>
      </c>
      <c r="I2015" s="5" t="s">
        <v>28</v>
      </c>
      <c r="J2015" s="5" t="s">
        <v>32</v>
      </c>
    </row>
    <row r="2016" spans="1:10">
      <c r="A2016" s="5" t="s">
        <v>1012</v>
      </c>
      <c r="B2016" s="6">
        <v>44979.785259282406</v>
      </c>
      <c r="C2016" s="5" t="s">
        <v>13</v>
      </c>
      <c r="D2016" s="15">
        <v>18540581750</v>
      </c>
      <c r="E2016" s="8" t="s">
        <v>27</v>
      </c>
      <c r="H2016" s="9">
        <v>2462</v>
      </c>
      <c r="I2016" s="5" t="s">
        <v>28</v>
      </c>
      <c r="J2016" s="5" t="s">
        <v>32</v>
      </c>
    </row>
    <row r="2017" spans="1:10">
      <c r="A2017" s="5" t="s">
        <v>1012</v>
      </c>
      <c r="B2017" s="6">
        <v>44979.785259282406</v>
      </c>
      <c r="C2017" s="5" t="s">
        <v>13</v>
      </c>
      <c r="D2017" s="15">
        <v>451273327707</v>
      </c>
      <c r="E2017" s="8" t="s">
        <v>27</v>
      </c>
      <c r="H2017" s="9">
        <v>783.37</v>
      </c>
      <c r="I2017" s="5" t="s">
        <v>28</v>
      </c>
      <c r="J2017" s="5" t="s">
        <v>32</v>
      </c>
    </row>
    <row r="2018" spans="1:10">
      <c r="A2018" s="5" t="s">
        <v>1012</v>
      </c>
      <c r="B2018" s="6">
        <v>44979.785259282406</v>
      </c>
      <c r="C2018" s="5" t="s">
        <v>13</v>
      </c>
      <c r="D2018" s="15">
        <v>45143564881</v>
      </c>
      <c r="E2018" s="8" t="s">
        <v>27</v>
      </c>
      <c r="H2018" s="9">
        <v>965.1</v>
      </c>
      <c r="I2018" s="5" t="s">
        <v>28</v>
      </c>
      <c r="J2018" s="5" t="s">
        <v>32</v>
      </c>
    </row>
    <row r="2019" spans="1:10">
      <c r="A2019" s="5" t="s">
        <v>1012</v>
      </c>
      <c r="B2019" s="6">
        <v>44979.785259282406</v>
      </c>
      <c r="C2019" s="5" t="s">
        <v>13</v>
      </c>
      <c r="D2019" s="7">
        <v>3127507199</v>
      </c>
      <c r="E2019" s="5" t="s">
        <v>31</v>
      </c>
      <c r="H2019" s="9">
        <v>30000</v>
      </c>
      <c r="I2019" s="5" t="s">
        <v>28</v>
      </c>
      <c r="J2019" s="5" t="s">
        <v>30</v>
      </c>
    </row>
    <row r="2020" spans="1:10">
      <c r="A2020" s="5" t="s">
        <v>1012</v>
      </c>
      <c r="B2020" s="6">
        <v>44979.785259282406</v>
      </c>
      <c r="C2020" s="5" t="s">
        <v>13</v>
      </c>
      <c r="D2020" s="7">
        <v>3132144857</v>
      </c>
      <c r="E2020" s="5" t="s">
        <v>31</v>
      </c>
      <c r="H2020" s="9">
        <v>16105</v>
      </c>
      <c r="I2020" s="5" t="s">
        <v>28</v>
      </c>
      <c r="J2020" s="5" t="s">
        <v>30</v>
      </c>
    </row>
    <row r="2021" spans="1:10">
      <c r="A2021" s="5" t="s">
        <v>1012</v>
      </c>
      <c r="B2021" s="6">
        <v>44979.785259282406</v>
      </c>
      <c r="C2021" s="5" t="s">
        <v>13</v>
      </c>
      <c r="D2021" s="15">
        <v>51217651676</v>
      </c>
      <c r="E2021" s="8" t="s">
        <v>27</v>
      </c>
      <c r="H2021" s="9">
        <v>13108.14</v>
      </c>
      <c r="I2021" s="5" t="s">
        <v>28</v>
      </c>
      <c r="J2021" s="5" t="s">
        <v>30</v>
      </c>
    </row>
    <row r="2022" spans="1:10">
      <c r="A2022" s="5" t="s">
        <v>1012</v>
      </c>
      <c r="B2022" s="6">
        <v>44979.785259282406</v>
      </c>
      <c r="C2022" s="5" t="s">
        <v>13</v>
      </c>
      <c r="D2022" s="15">
        <v>51167520337</v>
      </c>
      <c r="E2022" s="8" t="s">
        <v>27</v>
      </c>
      <c r="H2022" s="9">
        <v>340.2</v>
      </c>
      <c r="I2022" s="5" t="s">
        <v>28</v>
      </c>
      <c r="J2022" s="5" t="s">
        <v>30</v>
      </c>
    </row>
    <row r="2023" spans="1:10">
      <c r="A2023" s="5" t="s">
        <v>1012</v>
      </c>
      <c r="B2023" s="6">
        <v>44979.785259282406</v>
      </c>
      <c r="C2023" s="5" t="s">
        <v>13</v>
      </c>
      <c r="D2023" s="15">
        <v>45153190533</v>
      </c>
      <c r="E2023" s="8" t="s">
        <v>27</v>
      </c>
      <c r="H2023" s="9">
        <v>103.2</v>
      </c>
      <c r="I2023" s="5" t="s">
        <v>28</v>
      </c>
      <c r="J2023" s="5" t="s">
        <v>30</v>
      </c>
    </row>
    <row r="2024" spans="1:10">
      <c r="A2024" s="5" t="s">
        <v>1012</v>
      </c>
      <c r="B2024" s="6">
        <v>44979.785259282406</v>
      </c>
      <c r="C2024" s="5" t="s">
        <v>13</v>
      </c>
      <c r="D2024" s="15">
        <v>45123327456</v>
      </c>
      <c r="E2024" s="8" t="s">
        <v>27</v>
      </c>
      <c r="H2024" s="9">
        <v>478.6</v>
      </c>
      <c r="I2024" s="5" t="s">
        <v>28</v>
      </c>
      <c r="J2024" s="5" t="s">
        <v>30</v>
      </c>
    </row>
    <row r="2025" spans="1:10">
      <c r="A2025" s="5" t="s">
        <v>1012</v>
      </c>
      <c r="B2025" s="6">
        <v>44979.785259282406</v>
      </c>
      <c r="C2025" s="5" t="s">
        <v>13</v>
      </c>
      <c r="D2025" s="15">
        <v>45133193326</v>
      </c>
      <c r="E2025" s="8" t="s">
        <v>27</v>
      </c>
      <c r="H2025" s="9">
        <v>490.8</v>
      </c>
      <c r="I2025" s="5" t="s">
        <v>28</v>
      </c>
      <c r="J2025" s="5" t="s">
        <v>30</v>
      </c>
    </row>
    <row r="2026" spans="1:10">
      <c r="A2026" s="5" t="s">
        <v>1012</v>
      </c>
      <c r="B2026" s="6">
        <v>44979.785259282406</v>
      </c>
      <c r="C2026" s="5" t="s">
        <v>13</v>
      </c>
      <c r="D2026" s="7">
        <v>39089809</v>
      </c>
      <c r="E2026" s="5" t="s">
        <v>31</v>
      </c>
      <c r="H2026" s="9">
        <v>2295.96</v>
      </c>
      <c r="I2026" s="5" t="s">
        <v>28</v>
      </c>
      <c r="J2026" s="5" t="s">
        <v>30</v>
      </c>
    </row>
    <row r="2027" spans="1:10">
      <c r="A2027" s="5" t="s">
        <v>1012</v>
      </c>
      <c r="B2027" s="6">
        <v>44979.785259282406</v>
      </c>
      <c r="C2027" s="5" t="s">
        <v>13</v>
      </c>
      <c r="D2027" s="7">
        <v>207558</v>
      </c>
      <c r="E2027" s="8" t="s">
        <v>27</v>
      </c>
      <c r="H2027" s="9">
        <v>200</v>
      </c>
      <c r="I2027" s="5" t="s">
        <v>28</v>
      </c>
      <c r="J2027" s="5" t="s">
        <v>29</v>
      </c>
    </row>
    <row r="2028" spans="1:10">
      <c r="A2028" s="5" t="s">
        <v>1012</v>
      </c>
      <c r="B2028" s="6">
        <v>44979.785259282406</v>
      </c>
      <c r="C2028" s="5" t="s">
        <v>13</v>
      </c>
      <c r="D2028" s="7">
        <v>458409</v>
      </c>
      <c r="E2028" s="8" t="s">
        <v>27</v>
      </c>
      <c r="H2028" s="9">
        <v>17420.900000000001</v>
      </c>
      <c r="I2028" s="5" t="s">
        <v>28</v>
      </c>
      <c r="J2028" s="5" t="s">
        <v>29</v>
      </c>
    </row>
    <row r="2029" spans="1:10">
      <c r="A2029" s="5" t="s">
        <v>1012</v>
      </c>
      <c r="B2029" s="6">
        <v>44979.785259282406</v>
      </c>
      <c r="C2029" s="5" t="s">
        <v>13</v>
      </c>
      <c r="D2029" s="7">
        <v>207561</v>
      </c>
      <c r="E2029" s="8" t="s">
        <v>27</v>
      </c>
      <c r="H2029" s="9">
        <v>22170.5</v>
      </c>
      <c r="I2029" s="5" t="s">
        <v>28</v>
      </c>
      <c r="J2029" s="5" t="s">
        <v>32</v>
      </c>
    </row>
    <row r="2030" spans="1:10">
      <c r="A2030" s="5" t="s">
        <v>1012</v>
      </c>
      <c r="B2030" s="6">
        <v>44979.785259282406</v>
      </c>
      <c r="C2030" s="5" t="s">
        <v>13</v>
      </c>
      <c r="D2030" s="7">
        <v>207560</v>
      </c>
      <c r="E2030" s="8" t="s">
        <v>27</v>
      </c>
      <c r="H2030" s="9">
        <v>3057.44</v>
      </c>
      <c r="I2030" s="5" t="s">
        <v>28</v>
      </c>
      <c r="J2030" s="5" t="s">
        <v>32</v>
      </c>
    </row>
    <row r="2031" spans="1:10">
      <c r="A2031" s="5" t="s">
        <v>1012</v>
      </c>
      <c r="B2031" s="6">
        <v>44979.785259282406</v>
      </c>
      <c r="C2031" s="5" t="s">
        <v>13</v>
      </c>
      <c r="D2031" s="7">
        <v>207559</v>
      </c>
      <c r="E2031" s="8" t="s">
        <v>27</v>
      </c>
      <c r="H2031" s="9">
        <v>2450.2199999999998</v>
      </c>
      <c r="I2031" s="5" t="s">
        <v>28</v>
      </c>
      <c r="J2031" s="5" t="s">
        <v>32</v>
      </c>
    </row>
    <row r="2032" spans="1:10">
      <c r="A2032" s="5" t="s">
        <v>1012</v>
      </c>
      <c r="B2032" s="6">
        <v>44979.785259282406</v>
      </c>
      <c r="C2032" s="5" t="s">
        <v>13</v>
      </c>
      <c r="D2032" s="7">
        <v>142506</v>
      </c>
      <c r="E2032" s="8" t="s">
        <v>27</v>
      </c>
      <c r="H2032" s="9">
        <v>6127.5</v>
      </c>
      <c r="I2032" s="5" t="s">
        <v>28</v>
      </c>
      <c r="J2032" s="8" t="s">
        <v>422</v>
      </c>
    </row>
    <row r="2033" spans="1:10">
      <c r="A2033" s="5" t="s">
        <v>1012</v>
      </c>
      <c r="B2033" s="6">
        <v>44979.785259282406</v>
      </c>
      <c r="C2033" s="5" t="s">
        <v>13</v>
      </c>
      <c r="D2033" s="7"/>
      <c r="E2033" s="8"/>
      <c r="F2033" s="9">
        <v>7523.1</v>
      </c>
      <c r="I2033" s="10" t="s">
        <v>9</v>
      </c>
      <c r="J2033" s="8" t="s">
        <v>14</v>
      </c>
    </row>
    <row r="2034" spans="1:10">
      <c r="A2034" s="5" t="s">
        <v>1012</v>
      </c>
      <c r="B2034" s="6">
        <v>44979.785259282406</v>
      </c>
      <c r="C2034" s="5" t="s">
        <v>13</v>
      </c>
      <c r="D2034" s="7"/>
      <c r="E2034" s="8"/>
      <c r="F2034" s="9">
        <v>4401.8</v>
      </c>
      <c r="I2034" s="10" t="s">
        <v>9</v>
      </c>
      <c r="J2034" s="5" t="s">
        <v>15</v>
      </c>
    </row>
    <row r="2035" spans="1:10">
      <c r="A2035" s="5" t="s">
        <v>1012</v>
      </c>
      <c r="B2035" s="6">
        <v>44979.785259282406</v>
      </c>
      <c r="C2035" s="5" t="s">
        <v>13</v>
      </c>
      <c r="D2035" s="7"/>
      <c r="E2035" s="8"/>
      <c r="F2035" s="9">
        <v>4254.1000000000004</v>
      </c>
      <c r="I2035" s="10" t="s">
        <v>9</v>
      </c>
      <c r="J2035" s="8" t="s">
        <v>176</v>
      </c>
    </row>
    <row r="2036" spans="1:10">
      <c r="A2036" s="5" t="s">
        <v>1012</v>
      </c>
      <c r="B2036" s="6">
        <v>44979.785259282406</v>
      </c>
      <c r="C2036" s="5" t="s">
        <v>13</v>
      </c>
      <c r="D2036" s="7"/>
      <c r="E2036" s="8"/>
      <c r="F2036" s="9">
        <v>45</v>
      </c>
      <c r="I2036" s="10" t="s">
        <v>9</v>
      </c>
      <c r="J2036" s="5" t="s">
        <v>30</v>
      </c>
    </row>
    <row r="2037" spans="1:10">
      <c r="A2037" s="11" t="s">
        <v>22</v>
      </c>
      <c r="B2037" s="3"/>
      <c r="C2037" s="3"/>
      <c r="D2037" s="7"/>
      <c r="E2037" s="8"/>
      <c r="F2037" s="31">
        <f>SUM(F2014:G2036)</f>
        <v>16224.000000000002</v>
      </c>
      <c r="H2037" s="9"/>
      <c r="I2037" s="10"/>
      <c r="J2037" s="5"/>
    </row>
    <row r="2038" spans="1:10" ht="15.75">
      <c r="A2038" s="13" t="s">
        <v>23</v>
      </c>
      <c r="B2038" s="13" t="s">
        <v>24</v>
      </c>
      <c r="C2038" s="13" t="s">
        <v>25</v>
      </c>
      <c r="D2038" s="67">
        <v>112814229</v>
      </c>
      <c r="E2038" s="14">
        <v>112814412</v>
      </c>
      <c r="H2038" s="9"/>
      <c r="I2038" s="10"/>
      <c r="J2038" s="5"/>
    </row>
    <row r="2039" spans="1:10">
      <c r="D2039" s="57" t="s">
        <v>298</v>
      </c>
    </row>
    <row r="2041" spans="1:10">
      <c r="A2041" s="1" t="s">
        <v>0</v>
      </c>
      <c r="B2041" s="2"/>
      <c r="C2041" s="2"/>
      <c r="D2041" s="2"/>
      <c r="E2041" s="2"/>
      <c r="F2041" s="2"/>
      <c r="G2041" s="2"/>
      <c r="H2041" s="2"/>
      <c r="I2041" s="2"/>
      <c r="J2041" s="2"/>
    </row>
    <row r="2042" spans="1:10">
      <c r="A2042" s="3" t="s">
        <v>1064</v>
      </c>
      <c r="B2042" s="2"/>
      <c r="C2042" s="2"/>
      <c r="D2042" s="2"/>
      <c r="E2042" s="2"/>
      <c r="F2042" s="2"/>
      <c r="G2042" s="2"/>
      <c r="H2042" s="2"/>
      <c r="I2042" s="2"/>
      <c r="J2042" s="2"/>
    </row>
    <row r="2043" spans="1:10">
      <c r="A2043" s="69" t="s">
        <v>0</v>
      </c>
      <c r="B2043" s="69" t="s">
        <v>2</v>
      </c>
      <c r="C2043" s="69" t="s">
        <v>3</v>
      </c>
      <c r="D2043" s="69" t="s">
        <v>4</v>
      </c>
      <c r="E2043" s="69" t="s">
        <v>5</v>
      </c>
      <c r="F2043" s="71" t="s">
        <v>6</v>
      </c>
      <c r="G2043" s="72"/>
      <c r="H2043" s="73"/>
      <c r="I2043" s="69" t="s">
        <v>7</v>
      </c>
      <c r="J2043" s="69" t="s">
        <v>8</v>
      </c>
    </row>
    <row r="2044" spans="1:10">
      <c r="A2044" s="70"/>
      <c r="B2044" s="70"/>
      <c r="C2044" s="70"/>
      <c r="D2044" s="70"/>
      <c r="E2044" s="70"/>
      <c r="F2044" s="4" t="s">
        <v>9</v>
      </c>
      <c r="G2044" s="4" t="s">
        <v>10</v>
      </c>
      <c r="H2044" s="4" t="s">
        <v>11</v>
      </c>
      <c r="I2044" s="70"/>
      <c r="J2044" s="70"/>
    </row>
    <row r="2045" spans="1:10">
      <c r="A2045" s="5" t="s">
        <v>1063</v>
      </c>
      <c r="B2045" s="6">
        <v>44980.516233692128</v>
      </c>
      <c r="C2045" s="5" t="s">
        <v>13</v>
      </c>
      <c r="D2045" s="10"/>
      <c r="E2045" s="8"/>
      <c r="F2045" s="9">
        <v>1679.9</v>
      </c>
      <c r="I2045" s="10" t="s">
        <v>9</v>
      </c>
      <c r="J2045" s="8" t="s">
        <v>14</v>
      </c>
    </row>
    <row r="2046" spans="1:10">
      <c r="A2046" s="5" t="s">
        <v>1063</v>
      </c>
      <c r="B2046" s="6">
        <v>44980.516233692128</v>
      </c>
      <c r="C2046" s="5" t="s">
        <v>13</v>
      </c>
      <c r="D2046" s="10"/>
      <c r="E2046" s="8"/>
      <c r="F2046" s="9">
        <v>5494.3</v>
      </c>
      <c r="I2046" s="10" t="s">
        <v>9</v>
      </c>
      <c r="J2046" s="5" t="s">
        <v>175</v>
      </c>
    </row>
    <row r="2047" spans="1:10">
      <c r="A2047" s="5" t="s">
        <v>1063</v>
      </c>
      <c r="B2047" s="6">
        <v>44980.516233692128</v>
      </c>
      <c r="C2047" s="5" t="s">
        <v>13</v>
      </c>
      <c r="D2047" s="10"/>
      <c r="E2047" s="8"/>
      <c r="F2047" s="9">
        <v>1050</v>
      </c>
      <c r="I2047" s="10" t="s">
        <v>9</v>
      </c>
      <c r="J2047" s="5" t="s">
        <v>15</v>
      </c>
    </row>
    <row r="2048" spans="1:10">
      <c r="A2048" s="5" t="s">
        <v>1063</v>
      </c>
      <c r="B2048" s="6">
        <v>44980.516233692128</v>
      </c>
      <c r="C2048" s="5" t="s">
        <v>13</v>
      </c>
      <c r="D2048" s="10"/>
      <c r="E2048" s="8"/>
      <c r="F2048" s="9">
        <v>2340</v>
      </c>
      <c r="I2048" s="10" t="s">
        <v>9</v>
      </c>
      <c r="J2048" s="8" t="s">
        <v>176</v>
      </c>
    </row>
    <row r="2049" spans="1:10">
      <c r="A2049" s="5" t="s">
        <v>1063</v>
      </c>
      <c r="B2049" s="6">
        <v>44980.516233692128</v>
      </c>
      <c r="C2049" s="5" t="s">
        <v>13</v>
      </c>
      <c r="D2049" s="10"/>
      <c r="E2049" s="8"/>
      <c r="F2049" s="9">
        <v>19213.8</v>
      </c>
      <c r="I2049" s="10" t="s">
        <v>9</v>
      </c>
      <c r="J2049" s="5" t="s">
        <v>16</v>
      </c>
    </row>
    <row r="2050" spans="1:10">
      <c r="A2050" s="5" t="s">
        <v>1063</v>
      </c>
      <c r="B2050" s="6">
        <v>44980.516233692128</v>
      </c>
      <c r="C2050" s="5" t="s">
        <v>13</v>
      </c>
      <c r="D2050" s="10"/>
      <c r="E2050" s="8"/>
      <c r="F2050" s="9">
        <v>11425.7</v>
      </c>
      <c r="I2050" s="10" t="s">
        <v>9</v>
      </c>
      <c r="J2050" s="5" t="s">
        <v>17</v>
      </c>
    </row>
    <row r="2051" spans="1:10">
      <c r="A2051" s="5" t="s">
        <v>1063</v>
      </c>
      <c r="B2051" s="6">
        <v>44980.516233692128</v>
      </c>
      <c r="C2051" s="5" t="s">
        <v>13</v>
      </c>
      <c r="D2051" s="10"/>
      <c r="E2051" s="8"/>
      <c r="F2051" s="9">
        <v>11823</v>
      </c>
      <c r="I2051" s="10" t="s">
        <v>9</v>
      </c>
      <c r="J2051" s="5" t="s">
        <v>18</v>
      </c>
    </row>
    <row r="2052" spans="1:10">
      <c r="A2052" s="5" t="s">
        <v>1063</v>
      </c>
      <c r="B2052" s="6">
        <v>44980.516233692128</v>
      </c>
      <c r="C2052" s="5" t="s">
        <v>13</v>
      </c>
      <c r="D2052" s="10"/>
      <c r="E2052" s="8"/>
      <c r="F2052" s="9">
        <v>16551.900000000001</v>
      </c>
      <c r="I2052" s="10" t="s">
        <v>9</v>
      </c>
      <c r="J2052" s="5" t="s">
        <v>19</v>
      </c>
    </row>
    <row r="2053" spans="1:10">
      <c r="A2053" s="5" t="s">
        <v>1063</v>
      </c>
      <c r="B2053" s="6">
        <v>44980.516233692128</v>
      </c>
      <c r="C2053" s="5" t="s">
        <v>13</v>
      </c>
      <c r="D2053" s="10"/>
      <c r="E2053" s="8"/>
      <c r="F2053" s="9">
        <v>16817.900000000001</v>
      </c>
      <c r="I2053" s="10" t="s">
        <v>9</v>
      </c>
      <c r="J2053" s="5" t="s">
        <v>20</v>
      </c>
    </row>
    <row r="2054" spans="1:10">
      <c r="A2054" s="5" t="s">
        <v>1063</v>
      </c>
      <c r="B2054" s="6">
        <v>44980.516233692128</v>
      </c>
      <c r="C2054" s="5" t="s">
        <v>13</v>
      </c>
      <c r="D2054" s="10"/>
      <c r="E2054" s="8"/>
      <c r="F2054" s="9">
        <v>49364.9</v>
      </c>
      <c r="I2054" s="10" t="s">
        <v>9</v>
      </c>
      <c r="J2054" s="5" t="s">
        <v>33</v>
      </c>
    </row>
    <row r="2055" spans="1:10">
      <c r="A2055" s="5" t="s">
        <v>1063</v>
      </c>
      <c r="B2055" s="6">
        <v>44980.516233692128</v>
      </c>
      <c r="C2055" s="5" t="s">
        <v>13</v>
      </c>
      <c r="D2055" s="10"/>
      <c r="E2055" s="8"/>
      <c r="F2055" s="9">
        <v>9913.7000000000007</v>
      </c>
      <c r="I2055" s="10" t="s">
        <v>9</v>
      </c>
      <c r="J2055" s="5" t="s">
        <v>21</v>
      </c>
    </row>
    <row r="2056" spans="1:10">
      <c r="A2056" s="5" t="s">
        <v>1063</v>
      </c>
      <c r="B2056" s="6">
        <v>44980.516233692128</v>
      </c>
      <c r="C2056" s="5" t="s">
        <v>13</v>
      </c>
      <c r="D2056" s="10"/>
      <c r="E2056" s="8"/>
      <c r="F2056" s="9">
        <v>14594.4</v>
      </c>
      <c r="I2056" s="10" t="s">
        <v>9</v>
      </c>
      <c r="J2056" s="8" t="s">
        <v>179</v>
      </c>
    </row>
    <row r="2057" spans="1:10">
      <c r="A2057" s="5" t="s">
        <v>1063</v>
      </c>
      <c r="B2057" s="6">
        <v>44980.516233692128</v>
      </c>
      <c r="C2057" s="5" t="s">
        <v>13</v>
      </c>
      <c r="D2057" s="10"/>
      <c r="E2057" s="8"/>
      <c r="F2057" s="9">
        <v>12653.2</v>
      </c>
      <c r="I2057" s="10" t="s">
        <v>9</v>
      </c>
      <c r="J2057" s="5" t="s">
        <v>1018</v>
      </c>
    </row>
    <row r="2058" spans="1:10">
      <c r="A2058" s="5" t="s">
        <v>1063</v>
      </c>
      <c r="B2058" s="6">
        <v>44980.516233692128</v>
      </c>
      <c r="C2058" s="5" t="s">
        <v>13</v>
      </c>
      <c r="D2058" s="10"/>
      <c r="E2058" s="8"/>
      <c r="F2058" s="9">
        <v>4817.3999999999996</v>
      </c>
      <c r="I2058" s="10" t="s">
        <v>9</v>
      </c>
      <c r="J2058" s="5" t="s">
        <v>1017</v>
      </c>
    </row>
    <row r="2059" spans="1:10">
      <c r="A2059" s="5" t="s">
        <v>1063</v>
      </c>
      <c r="B2059" s="6">
        <v>44980.516233692128</v>
      </c>
      <c r="C2059" s="5" t="s">
        <v>13</v>
      </c>
      <c r="D2059" s="10"/>
      <c r="E2059" s="8"/>
      <c r="F2059" s="9">
        <v>4415</v>
      </c>
      <c r="I2059" s="10" t="s">
        <v>9</v>
      </c>
      <c r="J2059" s="5" t="s">
        <v>1016</v>
      </c>
    </row>
    <row r="2060" spans="1:10">
      <c r="A2060" s="5" t="s">
        <v>1063</v>
      </c>
      <c r="B2060" s="6">
        <v>44980.516233692128</v>
      </c>
      <c r="C2060" s="5" t="s">
        <v>13</v>
      </c>
      <c r="D2060" s="10"/>
      <c r="E2060" s="8"/>
      <c r="F2060" s="9">
        <v>2032.6</v>
      </c>
      <c r="I2060" s="10" t="s">
        <v>9</v>
      </c>
      <c r="J2060" s="5" t="s">
        <v>1015</v>
      </c>
    </row>
    <row r="2061" spans="1:10">
      <c r="A2061" s="5" t="s">
        <v>1063</v>
      </c>
      <c r="B2061" s="6">
        <v>44980.516233692128</v>
      </c>
      <c r="C2061" s="5" t="s">
        <v>13</v>
      </c>
      <c r="D2061" s="10"/>
      <c r="E2061" s="8"/>
      <c r="F2061" s="9">
        <v>7595</v>
      </c>
      <c r="I2061" s="10" t="s">
        <v>9</v>
      </c>
      <c r="J2061" s="5" t="s">
        <v>1013</v>
      </c>
    </row>
    <row r="2062" spans="1:10">
      <c r="A2062" s="11" t="s">
        <v>22</v>
      </c>
      <c r="B2062" s="3"/>
      <c r="C2062" s="3"/>
      <c r="D2062" s="7"/>
      <c r="E2062" s="8"/>
      <c r="F2062" s="12">
        <f>SUM(F2045:G2061)</f>
        <v>191782.7</v>
      </c>
      <c r="H2062" s="9"/>
      <c r="I2062" s="10"/>
      <c r="J2062" s="8"/>
    </row>
    <row r="2063" spans="1:10" ht="15.75">
      <c r="A2063" s="13" t="s">
        <v>23</v>
      </c>
      <c r="B2063" s="13" t="s">
        <v>24</v>
      </c>
      <c r="C2063" s="13" t="s">
        <v>25</v>
      </c>
      <c r="D2063" s="67">
        <v>112814228</v>
      </c>
      <c r="E2063" s="14">
        <v>112814414</v>
      </c>
      <c r="H2063" s="9"/>
      <c r="I2063" s="10"/>
      <c r="J2063" s="8"/>
    </row>
    <row r="2064" spans="1:10">
      <c r="A2064" s="5"/>
      <c r="B2064" s="6"/>
      <c r="C2064" s="5"/>
      <c r="D2064" s="57" t="s">
        <v>298</v>
      </c>
      <c r="E2064" s="8"/>
      <c r="H2064" s="9"/>
      <c r="I2064" s="10"/>
      <c r="J2064" s="8"/>
    </row>
    <row r="2065" spans="1:10">
      <c r="A2065" s="5"/>
      <c r="B2065" s="6"/>
      <c r="C2065" s="5"/>
      <c r="D2065" s="7"/>
      <c r="E2065" s="8"/>
      <c r="H2065" s="9"/>
      <c r="I2065" s="10"/>
      <c r="J2065" s="8"/>
    </row>
    <row r="2066" spans="1:10">
      <c r="A2066" s="5" t="s">
        <v>1062</v>
      </c>
      <c r="B2066" s="6">
        <v>44980.750698692129</v>
      </c>
      <c r="C2066" s="5" t="s">
        <v>13</v>
      </c>
      <c r="D2066" s="15">
        <v>45123337242</v>
      </c>
      <c r="E2066" s="8" t="s">
        <v>27</v>
      </c>
      <c r="H2066" s="9">
        <v>743.68</v>
      </c>
      <c r="I2066" s="5" t="s">
        <v>28</v>
      </c>
      <c r="J2066" s="5" t="s">
        <v>30</v>
      </c>
    </row>
    <row r="2067" spans="1:10">
      <c r="A2067" s="5" t="s">
        <v>1061</v>
      </c>
      <c r="B2067" s="6">
        <v>44980.750698692129</v>
      </c>
      <c r="C2067" s="5" t="s">
        <v>13</v>
      </c>
      <c r="D2067" s="15">
        <v>51117630785</v>
      </c>
      <c r="E2067" s="8" t="s">
        <v>27</v>
      </c>
      <c r="H2067" s="9">
        <v>226.92</v>
      </c>
      <c r="I2067" s="5" t="s">
        <v>28</v>
      </c>
      <c r="J2067" s="5" t="s">
        <v>30</v>
      </c>
    </row>
    <row r="2068" spans="1:10">
      <c r="A2068" s="5" t="s">
        <v>1061</v>
      </c>
      <c r="B2068" s="6">
        <v>44980.750698692129</v>
      </c>
      <c r="C2068" s="5" t="s">
        <v>13</v>
      </c>
      <c r="D2068" s="15">
        <v>45143565462</v>
      </c>
      <c r="E2068" s="8" t="s">
        <v>27</v>
      </c>
      <c r="H2068" s="9">
        <v>119.4</v>
      </c>
      <c r="I2068" s="5" t="s">
        <v>28</v>
      </c>
      <c r="J2068" s="5" t="s">
        <v>30</v>
      </c>
    </row>
    <row r="2069" spans="1:10">
      <c r="A2069" s="5" t="s">
        <v>1061</v>
      </c>
      <c r="B2069" s="6">
        <v>44980.750698692129</v>
      </c>
      <c r="C2069" s="5" t="s">
        <v>13</v>
      </c>
      <c r="D2069" s="15">
        <v>45153199540</v>
      </c>
      <c r="E2069" s="8" t="s">
        <v>27</v>
      </c>
      <c r="H2069" s="9">
        <v>937.26</v>
      </c>
      <c r="I2069" s="5" t="s">
        <v>28</v>
      </c>
      <c r="J2069" s="5" t="s">
        <v>30</v>
      </c>
    </row>
    <row r="2070" spans="1:10">
      <c r="A2070" s="5" t="s">
        <v>1061</v>
      </c>
      <c r="B2070" s="6">
        <v>44980.750698692129</v>
      </c>
      <c r="C2070" s="5" t="s">
        <v>13</v>
      </c>
      <c r="D2070" s="15">
        <v>51717471704</v>
      </c>
      <c r="E2070" s="8" t="s">
        <v>27</v>
      </c>
      <c r="H2070" s="9">
        <v>5288</v>
      </c>
      <c r="I2070" s="5" t="s">
        <v>28</v>
      </c>
      <c r="J2070" s="5" t="s">
        <v>32</v>
      </c>
    </row>
    <row r="2071" spans="1:10">
      <c r="A2071" s="5" t="s">
        <v>1061</v>
      </c>
      <c r="B2071" s="6">
        <v>44980.750698692129</v>
      </c>
      <c r="C2071" s="5" t="s">
        <v>13</v>
      </c>
      <c r="D2071" s="15">
        <v>19080575137</v>
      </c>
      <c r="E2071" s="8" t="s">
        <v>27</v>
      </c>
      <c r="H2071" s="9">
        <v>5668.54</v>
      </c>
      <c r="I2071" s="5" t="s">
        <v>28</v>
      </c>
      <c r="J2071" s="5" t="s">
        <v>32</v>
      </c>
    </row>
    <row r="2072" spans="1:10">
      <c r="A2072" s="5" t="s">
        <v>1061</v>
      </c>
      <c r="B2072" s="6">
        <v>44980.750698692129</v>
      </c>
      <c r="C2072" s="5" t="s">
        <v>13</v>
      </c>
      <c r="D2072" s="15">
        <v>45173260196</v>
      </c>
      <c r="E2072" s="8" t="s">
        <v>27</v>
      </c>
      <c r="H2072" s="9">
        <v>629.70000000000005</v>
      </c>
      <c r="I2072" s="5" t="s">
        <v>28</v>
      </c>
      <c r="J2072" s="5" t="s">
        <v>32</v>
      </c>
    </row>
    <row r="2073" spans="1:10">
      <c r="A2073" s="5" t="s">
        <v>1061</v>
      </c>
      <c r="B2073" s="6">
        <v>44980.750698692129</v>
      </c>
      <c r="C2073" s="5" t="s">
        <v>13</v>
      </c>
      <c r="D2073" s="7">
        <v>506335</v>
      </c>
      <c r="E2073" s="8" t="s">
        <v>27</v>
      </c>
      <c r="H2073" s="9">
        <v>13854.7</v>
      </c>
      <c r="I2073" s="5" t="s">
        <v>28</v>
      </c>
      <c r="J2073" s="5" t="s">
        <v>32</v>
      </c>
    </row>
    <row r="2074" spans="1:10">
      <c r="A2074" s="5" t="s">
        <v>1061</v>
      </c>
      <c r="B2074" s="6">
        <v>44980.750698692129</v>
      </c>
      <c r="C2074" s="5" t="s">
        <v>13</v>
      </c>
      <c r="D2074" s="7">
        <v>506331</v>
      </c>
      <c r="E2074" s="8" t="s">
        <v>27</v>
      </c>
      <c r="H2074" s="9">
        <v>6235.88</v>
      </c>
      <c r="I2074" s="5" t="s">
        <v>28</v>
      </c>
      <c r="J2074" s="5" t="s">
        <v>32</v>
      </c>
    </row>
    <row r="2075" spans="1:10">
      <c r="A2075" s="5" t="s">
        <v>1061</v>
      </c>
      <c r="B2075" s="6">
        <v>44980.750698692129</v>
      </c>
      <c r="C2075" s="5" t="s">
        <v>13</v>
      </c>
      <c r="D2075" s="7">
        <v>506330</v>
      </c>
      <c r="E2075" s="8" t="s">
        <v>27</v>
      </c>
      <c r="H2075" s="9">
        <v>4691.58</v>
      </c>
      <c r="I2075" s="5" t="s">
        <v>28</v>
      </c>
      <c r="J2075" s="5" t="s">
        <v>32</v>
      </c>
    </row>
    <row r="2076" spans="1:10">
      <c r="A2076" s="5" t="s">
        <v>1061</v>
      </c>
      <c r="B2076" s="6">
        <v>44980.750698692129</v>
      </c>
      <c r="C2076" s="5" t="s">
        <v>13</v>
      </c>
      <c r="D2076" s="7">
        <v>506327</v>
      </c>
      <c r="E2076" s="8" t="s">
        <v>27</v>
      </c>
      <c r="H2076" s="9">
        <v>7500.39</v>
      </c>
      <c r="I2076" s="5" t="s">
        <v>28</v>
      </c>
      <c r="J2076" s="5" t="s">
        <v>32</v>
      </c>
    </row>
    <row r="2077" spans="1:10">
      <c r="A2077" s="5" t="s">
        <v>1061</v>
      </c>
      <c r="B2077" s="6">
        <v>44980.750698692129</v>
      </c>
      <c r="C2077" s="5" t="s">
        <v>13</v>
      </c>
      <c r="D2077" s="7">
        <v>506328</v>
      </c>
      <c r="E2077" s="8" t="s">
        <v>27</v>
      </c>
      <c r="H2077" s="9">
        <v>12178.94</v>
      </c>
      <c r="I2077" s="5" t="s">
        <v>28</v>
      </c>
      <c r="J2077" s="5" t="s">
        <v>32</v>
      </c>
    </row>
    <row r="2078" spans="1:10">
      <c r="A2078" s="5" t="s">
        <v>1061</v>
      </c>
      <c r="B2078" s="6">
        <v>44980.750698692129</v>
      </c>
      <c r="C2078" s="5" t="s">
        <v>13</v>
      </c>
      <c r="D2078" s="7">
        <v>506329</v>
      </c>
      <c r="E2078" s="8" t="s">
        <v>27</v>
      </c>
      <c r="H2078" s="9">
        <v>1600.72</v>
      </c>
      <c r="I2078" s="5" t="s">
        <v>28</v>
      </c>
      <c r="J2078" s="5" t="s">
        <v>32</v>
      </c>
    </row>
    <row r="2079" spans="1:10">
      <c r="A2079" s="5" t="s">
        <v>1061</v>
      </c>
      <c r="B2079" s="6">
        <v>44980.750698692129</v>
      </c>
      <c r="C2079" s="5" t="s">
        <v>13</v>
      </c>
      <c r="D2079" s="15">
        <v>45143566062</v>
      </c>
      <c r="E2079" s="8" t="s">
        <v>27</v>
      </c>
      <c r="H2079" s="9">
        <v>60</v>
      </c>
      <c r="I2079" s="5" t="s">
        <v>28</v>
      </c>
      <c r="J2079" s="5" t="s">
        <v>30</v>
      </c>
    </row>
    <row r="2080" spans="1:10">
      <c r="A2080" s="5" t="s">
        <v>1061</v>
      </c>
      <c r="B2080" s="6">
        <v>44980.750698692129</v>
      </c>
      <c r="C2080" s="5" t="s">
        <v>13</v>
      </c>
      <c r="D2080" s="15">
        <v>45173260564</v>
      </c>
      <c r="E2080" s="8" t="s">
        <v>27</v>
      </c>
      <c r="H2080" s="9">
        <v>2.2999999999999998</v>
      </c>
      <c r="I2080" s="5" t="s">
        <v>28</v>
      </c>
      <c r="J2080" s="5" t="s">
        <v>30</v>
      </c>
    </row>
    <row r="2081" spans="1:10">
      <c r="A2081" s="5" t="s">
        <v>1061</v>
      </c>
      <c r="B2081" s="6">
        <v>44980.750698692129</v>
      </c>
      <c r="C2081" s="5" t="s">
        <v>13</v>
      </c>
      <c r="D2081" s="7">
        <v>207715</v>
      </c>
      <c r="E2081" s="8" t="s">
        <v>27</v>
      </c>
      <c r="H2081" s="9">
        <v>8865.6</v>
      </c>
      <c r="I2081" s="5" t="s">
        <v>28</v>
      </c>
      <c r="J2081" s="5" t="s">
        <v>29</v>
      </c>
    </row>
    <row r="2082" spans="1:10">
      <c r="A2082" s="5" t="s">
        <v>1061</v>
      </c>
      <c r="B2082" s="6">
        <v>44980.750698692129</v>
      </c>
      <c r="C2082" s="5" t="s">
        <v>13</v>
      </c>
      <c r="D2082" s="7">
        <v>207765</v>
      </c>
      <c r="E2082" s="8" t="s">
        <v>27</v>
      </c>
      <c r="H2082" s="9">
        <v>17846.7</v>
      </c>
      <c r="I2082" s="5" t="s">
        <v>28</v>
      </c>
      <c r="J2082" s="5" t="s">
        <v>29</v>
      </c>
    </row>
    <row r="2083" spans="1:10">
      <c r="A2083" s="5" t="s">
        <v>1061</v>
      </c>
      <c r="B2083" s="6">
        <v>44980.750698692129</v>
      </c>
      <c r="C2083" s="5" t="s">
        <v>13</v>
      </c>
      <c r="D2083" s="15">
        <v>45153200410</v>
      </c>
      <c r="E2083" s="8" t="s">
        <v>27</v>
      </c>
      <c r="H2083" s="9">
        <v>391.88</v>
      </c>
      <c r="I2083" s="5" t="s">
        <v>28</v>
      </c>
      <c r="J2083" s="5" t="s">
        <v>30</v>
      </c>
    </row>
    <row r="2084" spans="1:10">
      <c r="A2084" s="5" t="s">
        <v>1061</v>
      </c>
      <c r="B2084" s="6">
        <v>44980.750698692129</v>
      </c>
      <c r="C2084" s="5" t="s">
        <v>13</v>
      </c>
      <c r="D2084" s="7">
        <v>142632</v>
      </c>
      <c r="E2084" s="8" t="s">
        <v>27</v>
      </c>
      <c r="H2084" s="9">
        <v>35757.699999999997</v>
      </c>
      <c r="I2084" s="5" t="s">
        <v>28</v>
      </c>
      <c r="J2084" s="8" t="s">
        <v>422</v>
      </c>
    </row>
    <row r="2085" spans="1:10">
      <c r="A2085" s="5" t="s">
        <v>1061</v>
      </c>
      <c r="B2085" s="6">
        <v>44980.750698692129</v>
      </c>
      <c r="C2085" s="5" t="s">
        <v>13</v>
      </c>
      <c r="D2085" s="15">
        <v>45153200135</v>
      </c>
      <c r="E2085" s="8" t="s">
        <v>27</v>
      </c>
      <c r="H2085" s="9">
        <v>310.10000000000002</v>
      </c>
      <c r="I2085" s="5" t="s">
        <v>28</v>
      </c>
      <c r="J2085" s="5" t="s">
        <v>30</v>
      </c>
    </row>
    <row r="2086" spans="1:10">
      <c r="A2086" s="5" t="s">
        <v>1061</v>
      </c>
      <c r="B2086" s="6">
        <v>44980.750698692129</v>
      </c>
      <c r="C2086" s="5" t="s">
        <v>13</v>
      </c>
      <c r="D2086" s="15">
        <v>45173259929</v>
      </c>
      <c r="E2086" s="8" t="s">
        <v>27</v>
      </c>
      <c r="H2086" s="9">
        <v>352.8</v>
      </c>
      <c r="I2086" s="5" t="s">
        <v>28</v>
      </c>
      <c r="J2086" s="5" t="s">
        <v>30</v>
      </c>
    </row>
    <row r="2087" spans="1:10">
      <c r="A2087" s="11" t="s">
        <v>22</v>
      </c>
      <c r="B2087" s="3"/>
      <c r="C2087" s="3"/>
      <c r="D2087" s="7"/>
      <c r="E2087" s="8"/>
      <c r="H2087" s="9"/>
      <c r="I2087" s="10"/>
      <c r="J2087" s="8"/>
    </row>
    <row r="2088" spans="1:10">
      <c r="A2088" s="13" t="s">
        <v>23</v>
      </c>
      <c r="B2088" s="13" t="s">
        <v>24</v>
      </c>
      <c r="C2088" s="13" t="s">
        <v>25</v>
      </c>
      <c r="D2088" s="7"/>
      <c r="E2088" s="8"/>
      <c r="H2088" s="9"/>
      <c r="I2088" s="10"/>
      <c r="J2088" s="8"/>
    </row>
    <row r="2089" spans="1:10">
      <c r="A2089" s="34" t="s">
        <v>320</v>
      </c>
      <c r="B2089" s="35"/>
      <c r="C2089" s="5"/>
      <c r="D2089" s="7"/>
      <c r="E2089" s="8"/>
      <c r="H2089" s="9"/>
      <c r="I2089" s="10"/>
      <c r="J2089" s="8"/>
    </row>
  </sheetData>
  <mergeCells count="376">
    <mergeCell ref="I1675:I1676"/>
    <mergeCell ref="J1675:J1676"/>
    <mergeCell ref="A1737:A1738"/>
    <mergeCell ref="B1737:B1738"/>
    <mergeCell ref="C1737:C1738"/>
    <mergeCell ref="D1737:D1738"/>
    <mergeCell ref="E1737:E1738"/>
    <mergeCell ref="F1737:H1737"/>
    <mergeCell ref="I1961:I1962"/>
    <mergeCell ref="J1961:J1962"/>
    <mergeCell ref="A1961:A1962"/>
    <mergeCell ref="B1961:B1962"/>
    <mergeCell ref="C1961:C1962"/>
    <mergeCell ref="D1961:D1962"/>
    <mergeCell ref="E1961:E1962"/>
    <mergeCell ref="F1961:H1961"/>
    <mergeCell ref="A1903:A1904"/>
    <mergeCell ref="B1903:B1904"/>
    <mergeCell ref="C1903:C1904"/>
    <mergeCell ref="D1903:D1904"/>
    <mergeCell ref="E1903:E1904"/>
    <mergeCell ref="F1903:H1903"/>
    <mergeCell ref="I1903:I1904"/>
    <mergeCell ref="J1903:J1904"/>
    <mergeCell ref="A1619:A1620"/>
    <mergeCell ref="B1619:B1620"/>
    <mergeCell ref="C1619:C1620"/>
    <mergeCell ref="D1619:D1620"/>
    <mergeCell ref="E1619:E1620"/>
    <mergeCell ref="F1619:H1619"/>
    <mergeCell ref="I1843:I1844"/>
    <mergeCell ref="J1843:J1844"/>
    <mergeCell ref="A1843:A1844"/>
    <mergeCell ref="B1843:B1844"/>
    <mergeCell ref="C1843:C1844"/>
    <mergeCell ref="D1843:D1844"/>
    <mergeCell ref="E1843:E1844"/>
    <mergeCell ref="F1843:H1843"/>
    <mergeCell ref="I1774:I1775"/>
    <mergeCell ref="J1774:J1775"/>
    <mergeCell ref="A1774:A1775"/>
    <mergeCell ref="B1774:B1775"/>
    <mergeCell ref="C1774:C1775"/>
    <mergeCell ref="D1774:D1775"/>
    <mergeCell ref="E1774:E1775"/>
    <mergeCell ref="F1774:H1774"/>
    <mergeCell ref="I1737:I1738"/>
    <mergeCell ref="J1737:J1738"/>
    <mergeCell ref="I888:I889"/>
    <mergeCell ref="J888:J889"/>
    <mergeCell ref="A888:A889"/>
    <mergeCell ref="B888:B889"/>
    <mergeCell ref="C888:C889"/>
    <mergeCell ref="D888:D889"/>
    <mergeCell ref="E888:E889"/>
    <mergeCell ref="F888:H888"/>
    <mergeCell ref="I1223:I1224"/>
    <mergeCell ref="J1223:J1224"/>
    <mergeCell ref="A1223:A1224"/>
    <mergeCell ref="B1223:B1224"/>
    <mergeCell ref="C1223:C1224"/>
    <mergeCell ref="D1223:D1224"/>
    <mergeCell ref="E1223:E1224"/>
    <mergeCell ref="F1223:H1223"/>
    <mergeCell ref="I1122:I1123"/>
    <mergeCell ref="J1122:J1123"/>
    <mergeCell ref="A1122:A1123"/>
    <mergeCell ref="B1122:B1123"/>
    <mergeCell ref="C1122:C1123"/>
    <mergeCell ref="D1122:D1123"/>
    <mergeCell ref="E1122:E1123"/>
    <mergeCell ref="F1122:H1122"/>
    <mergeCell ref="I567:I568"/>
    <mergeCell ref="J567:J568"/>
    <mergeCell ref="A567:A568"/>
    <mergeCell ref="B567:B568"/>
    <mergeCell ref="C567:C568"/>
    <mergeCell ref="D567:D568"/>
    <mergeCell ref="E567:E568"/>
    <mergeCell ref="F567:H567"/>
    <mergeCell ref="I650:I651"/>
    <mergeCell ref="J650:J651"/>
    <mergeCell ref="A650:A651"/>
    <mergeCell ref="B650:B651"/>
    <mergeCell ref="C650:C651"/>
    <mergeCell ref="D650:D651"/>
    <mergeCell ref="E650:E651"/>
    <mergeCell ref="F650:H650"/>
    <mergeCell ref="I607:I608"/>
    <mergeCell ref="J607:J608"/>
    <mergeCell ref="A607:A608"/>
    <mergeCell ref="B607:B608"/>
    <mergeCell ref="C607:C608"/>
    <mergeCell ref="D607:D608"/>
    <mergeCell ref="E607:E608"/>
    <mergeCell ref="F607:H607"/>
    <mergeCell ref="F432:H432"/>
    <mergeCell ref="I432:I433"/>
    <mergeCell ref="J432:J433"/>
    <mergeCell ref="A432:A433"/>
    <mergeCell ref="B432:B433"/>
    <mergeCell ref="C432:C433"/>
    <mergeCell ref="D432:D433"/>
    <mergeCell ref="E432:E433"/>
    <mergeCell ref="I472:I473"/>
    <mergeCell ref="J472:J473"/>
    <mergeCell ref="A472:A473"/>
    <mergeCell ref="B472:B473"/>
    <mergeCell ref="C472:C473"/>
    <mergeCell ref="D472:D473"/>
    <mergeCell ref="E472:E473"/>
    <mergeCell ref="F472:H472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J306:J307"/>
    <mergeCell ref="C306:C307"/>
    <mergeCell ref="D306:D307"/>
    <mergeCell ref="A306:A307"/>
    <mergeCell ref="B306:B307"/>
    <mergeCell ref="E306:E307"/>
    <mergeCell ref="F306:H306"/>
    <mergeCell ref="I306:I307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A90:A91"/>
    <mergeCell ref="F90:H90"/>
    <mergeCell ref="I90:I91"/>
    <mergeCell ref="J90:J91"/>
    <mergeCell ref="B90:B91"/>
    <mergeCell ref="C90:C91"/>
    <mergeCell ref="D90:D91"/>
    <mergeCell ref="E90:E91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I499:I500"/>
    <mergeCell ref="J499:J500"/>
    <mergeCell ref="A499:A500"/>
    <mergeCell ref="B499:B500"/>
    <mergeCell ref="C499:C500"/>
    <mergeCell ref="D499:D500"/>
    <mergeCell ref="E499:E500"/>
    <mergeCell ref="F499:H499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I773:I774"/>
    <mergeCell ref="J773:J774"/>
    <mergeCell ref="A773:A774"/>
    <mergeCell ref="B773:B774"/>
    <mergeCell ref="C773:C774"/>
    <mergeCell ref="D773:D774"/>
    <mergeCell ref="E773:E774"/>
    <mergeCell ref="F773:H773"/>
    <mergeCell ref="A717:A718"/>
    <mergeCell ref="B717:B718"/>
    <mergeCell ref="C717:C718"/>
    <mergeCell ref="D717:D718"/>
    <mergeCell ref="E717:E718"/>
    <mergeCell ref="F717:H717"/>
    <mergeCell ref="I717:I718"/>
    <mergeCell ref="J717:J718"/>
    <mergeCell ref="A786:A787"/>
    <mergeCell ref="B786:B787"/>
    <mergeCell ref="C786:C787"/>
    <mergeCell ref="D786:D787"/>
    <mergeCell ref="E786:E787"/>
    <mergeCell ref="F786:H786"/>
    <mergeCell ref="I786:I787"/>
    <mergeCell ref="J786:J787"/>
    <mergeCell ref="I840:I841"/>
    <mergeCell ref="J840:J841"/>
    <mergeCell ref="A840:A841"/>
    <mergeCell ref="B840:B841"/>
    <mergeCell ref="C840:C841"/>
    <mergeCell ref="D840:D841"/>
    <mergeCell ref="E840:E841"/>
    <mergeCell ref="F840:H840"/>
    <mergeCell ref="I795:I796"/>
    <mergeCell ref="J795:J796"/>
    <mergeCell ref="A795:A796"/>
    <mergeCell ref="B795:B796"/>
    <mergeCell ref="C795:C796"/>
    <mergeCell ref="D795:D796"/>
    <mergeCell ref="E795:E796"/>
    <mergeCell ref="F795:H795"/>
    <mergeCell ref="I1054:I1055"/>
    <mergeCell ref="J1054:J1055"/>
    <mergeCell ref="A1054:A1055"/>
    <mergeCell ref="B1054:B1055"/>
    <mergeCell ref="C1054:C1055"/>
    <mergeCell ref="D1054:D1055"/>
    <mergeCell ref="E1054:E1055"/>
    <mergeCell ref="F1054:H1054"/>
    <mergeCell ref="I930:I931"/>
    <mergeCell ref="J930:J931"/>
    <mergeCell ref="A1008:A1009"/>
    <mergeCell ref="B1008:B1009"/>
    <mergeCell ref="C1008:C1009"/>
    <mergeCell ref="D1008:D1009"/>
    <mergeCell ref="E1008:E1009"/>
    <mergeCell ref="F1008:H1008"/>
    <mergeCell ref="I1008:I1009"/>
    <mergeCell ref="J1008:J1009"/>
    <mergeCell ref="A930:A931"/>
    <mergeCell ref="B930:B931"/>
    <mergeCell ref="C930:C931"/>
    <mergeCell ref="D930:D931"/>
    <mergeCell ref="E930:E931"/>
    <mergeCell ref="F930:H930"/>
    <mergeCell ref="A1366:A1367"/>
    <mergeCell ref="B1366:B1367"/>
    <mergeCell ref="C1366:C1367"/>
    <mergeCell ref="D1366:D1367"/>
    <mergeCell ref="E1366:E1367"/>
    <mergeCell ref="F1366:H1366"/>
    <mergeCell ref="I1366:I1367"/>
    <mergeCell ref="J1366:J1367"/>
    <mergeCell ref="A1247:A1248"/>
    <mergeCell ref="B1247:B1248"/>
    <mergeCell ref="E1247:E1248"/>
    <mergeCell ref="F1247:H1247"/>
    <mergeCell ref="I1247:I1248"/>
    <mergeCell ref="J1247:J1248"/>
    <mergeCell ref="C1247:C1248"/>
    <mergeCell ref="D1247:D1248"/>
    <mergeCell ref="I1429:I1430"/>
    <mergeCell ref="J1429:J1430"/>
    <mergeCell ref="A1429:A1430"/>
    <mergeCell ref="B1429:B1430"/>
    <mergeCell ref="C1429:C1430"/>
    <mergeCell ref="D1429:D1430"/>
    <mergeCell ref="E1429:E1430"/>
    <mergeCell ref="F1429:H1429"/>
    <mergeCell ref="I1444:I1445"/>
    <mergeCell ref="J1444:J1445"/>
    <mergeCell ref="A1444:A1445"/>
    <mergeCell ref="B1444:B1445"/>
    <mergeCell ref="C1444:C1445"/>
    <mergeCell ref="D1444:D1445"/>
    <mergeCell ref="E1444:E1445"/>
    <mergeCell ref="F1444:H1444"/>
    <mergeCell ref="I1491:I1492"/>
    <mergeCell ref="J1491:J1492"/>
    <mergeCell ref="A1491:A1492"/>
    <mergeCell ref="B1491:B1492"/>
    <mergeCell ref="C1491:C1492"/>
    <mergeCell ref="D1491:D1492"/>
    <mergeCell ref="E1491:E1492"/>
    <mergeCell ref="F1491:H1491"/>
    <mergeCell ref="I1519:I1520"/>
    <mergeCell ref="J1519:J1520"/>
    <mergeCell ref="A1519:A1520"/>
    <mergeCell ref="B1519:B1520"/>
    <mergeCell ref="C1519:C1520"/>
    <mergeCell ref="D1519:D1520"/>
    <mergeCell ref="E1519:E1520"/>
    <mergeCell ref="F1519:H1519"/>
    <mergeCell ref="I1573:I1574"/>
    <mergeCell ref="J1573:J1574"/>
    <mergeCell ref="A1573:A1574"/>
    <mergeCell ref="B1573:B1574"/>
    <mergeCell ref="C1573:C1574"/>
    <mergeCell ref="D1573:D1574"/>
    <mergeCell ref="E1573:E1574"/>
    <mergeCell ref="F1573:H1573"/>
    <mergeCell ref="I1690:I1691"/>
    <mergeCell ref="J1690:J1691"/>
    <mergeCell ref="A1690:A1691"/>
    <mergeCell ref="B1690:B1691"/>
    <mergeCell ref="C1690:C1691"/>
    <mergeCell ref="D1690:D1691"/>
    <mergeCell ref="E1690:E1691"/>
    <mergeCell ref="F1690:H1690"/>
    <mergeCell ref="I1619:I1620"/>
    <mergeCell ref="J1619:J1620"/>
    <mergeCell ref="A1675:A1676"/>
    <mergeCell ref="B1675:B1676"/>
    <mergeCell ref="C1675:C1676"/>
    <mergeCell ref="D1675:D1676"/>
    <mergeCell ref="E1675:E1676"/>
    <mergeCell ref="F1675:H1675"/>
    <mergeCell ref="A1976:A1977"/>
    <mergeCell ref="B1976:B1977"/>
    <mergeCell ref="C1976:C1977"/>
    <mergeCell ref="D1976:D1977"/>
    <mergeCell ref="E1976:E1977"/>
    <mergeCell ref="F1976:H1976"/>
    <mergeCell ref="I1976:I1977"/>
    <mergeCell ref="J1976:J1977"/>
    <mergeCell ref="A1984:A1985"/>
    <mergeCell ref="B1984:B1985"/>
    <mergeCell ref="C1984:C1985"/>
    <mergeCell ref="D1984:D1985"/>
    <mergeCell ref="E1984:E1985"/>
    <mergeCell ref="F1984:H1984"/>
    <mergeCell ref="I1984:I1985"/>
    <mergeCell ref="J1984:J1985"/>
    <mergeCell ref="I2043:I2044"/>
    <mergeCell ref="J2043:J2044"/>
    <mergeCell ref="A2043:A2044"/>
    <mergeCell ref="B2043:B2044"/>
    <mergeCell ref="C2043:C2044"/>
    <mergeCell ref="D2043:D2044"/>
    <mergeCell ref="E2043:E2044"/>
    <mergeCell ref="F2043:H2043"/>
    <mergeCell ref="I1993:I1994"/>
    <mergeCell ref="J1993:J1994"/>
    <mergeCell ref="A1993:A1994"/>
    <mergeCell ref="B1993:B1994"/>
    <mergeCell ref="C1993:C1994"/>
    <mergeCell ref="D1993:D1994"/>
    <mergeCell ref="E1993:E1994"/>
    <mergeCell ref="F1993:H199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F96-8936-4CD2-96D4-5AE3A69482E8}">
  <sheetPr>
    <tabColor theme="9"/>
  </sheetPr>
  <dimension ref="A2:J188"/>
  <sheetViews>
    <sheetView workbookViewId="0">
      <selection activeCell="C2" sqref="C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2" spans="1:10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3" t="s">
        <v>423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69" t="s">
        <v>0</v>
      </c>
      <c r="B4" s="69" t="s">
        <v>2</v>
      </c>
      <c r="C4" s="69" t="s">
        <v>3</v>
      </c>
      <c r="D4" s="69" t="s">
        <v>4</v>
      </c>
      <c r="E4" s="69" t="s">
        <v>5</v>
      </c>
      <c r="F4" s="71" t="s">
        <v>6</v>
      </c>
      <c r="G4" s="72"/>
      <c r="H4" s="73"/>
      <c r="I4" s="69" t="s">
        <v>7</v>
      </c>
      <c r="J4" s="69" t="s">
        <v>8</v>
      </c>
    </row>
    <row r="5" spans="1:10">
      <c r="A5" s="70"/>
      <c r="B5" s="70"/>
      <c r="C5" s="70"/>
      <c r="D5" s="70"/>
      <c r="E5" s="70"/>
      <c r="F5" s="4" t="s">
        <v>9</v>
      </c>
      <c r="G5" s="4" t="s">
        <v>10</v>
      </c>
      <c r="H5" s="4" t="s">
        <v>11</v>
      </c>
      <c r="I5" s="70"/>
      <c r="J5" s="70"/>
    </row>
    <row r="6" spans="1:10">
      <c r="A6" s="5" t="s">
        <v>433</v>
      </c>
      <c r="B6" s="6">
        <v>44958.79558917824</v>
      </c>
      <c r="C6" s="5" t="s">
        <v>101</v>
      </c>
      <c r="D6" s="7"/>
      <c r="E6" s="8"/>
      <c r="F6" s="9">
        <v>2025.58</v>
      </c>
      <c r="I6" s="10" t="s">
        <v>9</v>
      </c>
      <c r="J6" s="5" t="s">
        <v>101</v>
      </c>
    </row>
    <row r="7" spans="1:10">
      <c r="A7" s="11" t="s">
        <v>22</v>
      </c>
      <c r="B7" s="3"/>
      <c r="C7" s="3"/>
      <c r="D7" s="7"/>
      <c r="E7" s="8"/>
      <c r="H7" s="9"/>
      <c r="I7" s="10"/>
      <c r="J7" s="8"/>
    </row>
    <row r="8" spans="1:10" ht="15.75">
      <c r="A8" s="13" t="s">
        <v>23</v>
      </c>
      <c r="B8" s="13" t="s">
        <v>24</v>
      </c>
      <c r="C8" s="13" t="s">
        <v>25</v>
      </c>
      <c r="D8" s="49">
        <v>112695138</v>
      </c>
      <c r="E8" s="14">
        <v>112695351</v>
      </c>
      <c r="H8" s="9"/>
      <c r="I8" s="10"/>
      <c r="J8" s="8"/>
    </row>
    <row r="9" spans="1:10">
      <c r="D9" s="57" t="s">
        <v>298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461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9" t="s">
        <v>0</v>
      </c>
      <c r="B13" s="69" t="s">
        <v>2</v>
      </c>
      <c r="C13" s="69" t="s">
        <v>3</v>
      </c>
      <c r="D13" s="69" t="s">
        <v>4</v>
      </c>
      <c r="E13" s="69" t="s">
        <v>5</v>
      </c>
      <c r="F13" s="71" t="s">
        <v>6</v>
      </c>
      <c r="G13" s="72"/>
      <c r="H13" s="73"/>
      <c r="I13" s="69" t="s">
        <v>7</v>
      </c>
      <c r="J13" s="69" t="s">
        <v>8</v>
      </c>
    </row>
    <row r="14" spans="1:10">
      <c r="A14" s="70"/>
      <c r="B14" s="70"/>
      <c r="C14" s="70"/>
      <c r="D14" s="70"/>
      <c r="E14" s="70"/>
      <c r="F14" s="4" t="s">
        <v>9</v>
      </c>
      <c r="G14" s="4" t="s">
        <v>10</v>
      </c>
      <c r="H14" s="4" t="s">
        <v>11</v>
      </c>
      <c r="I14" s="70"/>
      <c r="J14" s="70"/>
    </row>
    <row r="15" spans="1:10">
      <c r="A15" s="5" t="s">
        <v>475</v>
      </c>
      <c r="B15" s="6">
        <v>44959.793659861112</v>
      </c>
      <c r="C15" s="5" t="s">
        <v>101</v>
      </c>
      <c r="D15" s="7"/>
      <c r="E15" s="8"/>
      <c r="F15" s="9">
        <v>994.52</v>
      </c>
      <c r="I15" s="10" t="s">
        <v>9</v>
      </c>
      <c r="J15" s="5" t="s">
        <v>101</v>
      </c>
    </row>
    <row r="16" spans="1:10">
      <c r="A16" s="5" t="s">
        <v>475</v>
      </c>
      <c r="B16" s="6">
        <v>44959.793659861112</v>
      </c>
      <c r="C16" s="5" t="s">
        <v>101</v>
      </c>
      <c r="D16" s="7"/>
      <c r="E16" s="8"/>
      <c r="H16" s="9">
        <v>39.19</v>
      </c>
      <c r="I16" s="5" t="s">
        <v>36</v>
      </c>
      <c r="J16" s="5" t="s">
        <v>101</v>
      </c>
    </row>
    <row r="17" spans="1:10">
      <c r="A17" s="11" t="s">
        <v>22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23</v>
      </c>
      <c r="B18" s="13" t="s">
        <v>24</v>
      </c>
      <c r="C18" s="13" t="s">
        <v>25</v>
      </c>
      <c r="D18" s="49">
        <v>112728642</v>
      </c>
      <c r="E18" s="14">
        <v>112728979</v>
      </c>
      <c r="H18" s="9"/>
      <c r="I18" s="10"/>
      <c r="J18" s="5"/>
    </row>
    <row r="19" spans="1:10">
      <c r="D19" s="57" t="s">
        <v>298</v>
      </c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509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9" t="s">
        <v>0</v>
      </c>
      <c r="B23" s="69" t="s">
        <v>2</v>
      </c>
      <c r="C23" s="69" t="s">
        <v>3</v>
      </c>
      <c r="D23" s="69" t="s">
        <v>4</v>
      </c>
      <c r="E23" s="69" t="s">
        <v>5</v>
      </c>
      <c r="F23" s="71" t="s">
        <v>6</v>
      </c>
      <c r="G23" s="72"/>
      <c r="H23" s="73"/>
      <c r="I23" s="69" t="s">
        <v>7</v>
      </c>
      <c r="J23" s="69" t="s">
        <v>8</v>
      </c>
    </row>
    <row r="24" spans="1:10">
      <c r="A24" s="70"/>
      <c r="B24" s="70"/>
      <c r="C24" s="70"/>
      <c r="D24" s="70"/>
      <c r="E24" s="70"/>
      <c r="F24" s="4" t="s">
        <v>9</v>
      </c>
      <c r="G24" s="4" t="s">
        <v>10</v>
      </c>
      <c r="H24" s="4" t="s">
        <v>11</v>
      </c>
      <c r="I24" s="70"/>
      <c r="J24" s="70"/>
    </row>
    <row r="25" spans="1:10">
      <c r="A25" s="5" t="s">
        <v>534</v>
      </c>
      <c r="B25" s="6">
        <v>44960.795194618055</v>
      </c>
      <c r="C25" s="5" t="s">
        <v>101</v>
      </c>
      <c r="D25" s="7"/>
      <c r="E25" s="8"/>
      <c r="F25" s="9">
        <v>774.37</v>
      </c>
      <c r="I25" s="10" t="s">
        <v>9</v>
      </c>
      <c r="J25" s="5" t="s">
        <v>101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5"/>
    </row>
    <row r="27" spans="1:10" ht="15.75">
      <c r="A27" s="13" t="s">
        <v>23</v>
      </c>
      <c r="B27" s="13" t="s">
        <v>24</v>
      </c>
      <c r="C27" s="13" t="s">
        <v>25</v>
      </c>
      <c r="D27" s="49">
        <v>112728712</v>
      </c>
      <c r="E27" s="14">
        <v>112728980</v>
      </c>
      <c r="H27" s="9"/>
      <c r="I27" s="10"/>
      <c r="J27" s="5"/>
    </row>
    <row r="28" spans="1:10">
      <c r="A28" s="5"/>
      <c r="B28" s="6"/>
      <c r="C28" s="5"/>
      <c r="D28" s="57" t="s">
        <v>298</v>
      </c>
      <c r="E28" s="8"/>
      <c r="H28" s="9"/>
      <c r="I28" s="10"/>
      <c r="J28" s="5"/>
    </row>
    <row r="29" spans="1:10">
      <c r="A29" s="5"/>
      <c r="B29" s="6"/>
      <c r="C29" s="5"/>
      <c r="D29" s="7"/>
      <c r="E29" s="8"/>
      <c r="H29" s="9"/>
      <c r="I29" s="10"/>
      <c r="J29" s="5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506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69" t="s">
        <v>0</v>
      </c>
      <c r="B32" s="69" t="s">
        <v>2</v>
      </c>
      <c r="C32" s="69" t="s">
        <v>3</v>
      </c>
      <c r="D32" s="69" t="s">
        <v>4</v>
      </c>
      <c r="E32" s="69" t="s">
        <v>5</v>
      </c>
      <c r="F32" s="71" t="s">
        <v>6</v>
      </c>
      <c r="G32" s="72"/>
      <c r="H32" s="73"/>
      <c r="I32" s="69" t="s">
        <v>7</v>
      </c>
      <c r="J32" s="69" t="s">
        <v>8</v>
      </c>
    </row>
    <row r="33" spans="1:10">
      <c r="A33" s="70"/>
      <c r="B33" s="70"/>
      <c r="C33" s="70"/>
      <c r="D33" s="70"/>
      <c r="E33" s="70"/>
      <c r="F33" s="4" t="s">
        <v>9</v>
      </c>
      <c r="G33" s="4" t="s">
        <v>10</v>
      </c>
      <c r="H33" s="4" t="s">
        <v>11</v>
      </c>
      <c r="I33" s="70"/>
      <c r="J33" s="70"/>
    </row>
    <row r="34" spans="1:10">
      <c r="A34" s="5" t="s">
        <v>535</v>
      </c>
      <c r="B34" s="6">
        <v>44961.586213032409</v>
      </c>
      <c r="C34" s="5" t="s">
        <v>101</v>
      </c>
      <c r="D34" s="7"/>
      <c r="E34" s="8"/>
      <c r="F34" s="9">
        <v>816.61</v>
      </c>
      <c r="I34" s="10" t="s">
        <v>9</v>
      </c>
      <c r="J34" s="5" t="s">
        <v>101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5"/>
    </row>
    <row r="36" spans="1:10" ht="15.75">
      <c r="A36" s="13" t="s">
        <v>23</v>
      </c>
      <c r="B36" s="13" t="s">
        <v>24</v>
      </c>
      <c r="C36" s="13" t="s">
        <v>25</v>
      </c>
      <c r="D36" s="49">
        <v>112728618</v>
      </c>
      <c r="E36" s="14">
        <v>112728981</v>
      </c>
      <c r="H36" s="9"/>
      <c r="I36" s="10"/>
      <c r="J36" s="5"/>
    </row>
    <row r="37" spans="1:10">
      <c r="D37" s="57" t="s">
        <v>298</v>
      </c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575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69" t="s">
        <v>0</v>
      </c>
      <c r="B41" s="69" t="s">
        <v>2</v>
      </c>
      <c r="C41" s="69" t="s">
        <v>3</v>
      </c>
      <c r="D41" s="69" t="s">
        <v>4</v>
      </c>
      <c r="E41" s="69" t="s">
        <v>5</v>
      </c>
      <c r="F41" s="71" t="s">
        <v>6</v>
      </c>
      <c r="G41" s="72"/>
      <c r="H41" s="73"/>
      <c r="I41" s="69" t="s">
        <v>7</v>
      </c>
      <c r="J41" s="69" t="s">
        <v>8</v>
      </c>
    </row>
    <row r="42" spans="1:10">
      <c r="A42" s="70"/>
      <c r="B42" s="70"/>
      <c r="C42" s="70"/>
      <c r="D42" s="70"/>
      <c r="E42" s="70"/>
      <c r="F42" s="4" t="s">
        <v>9</v>
      </c>
      <c r="G42" s="4" t="s">
        <v>10</v>
      </c>
      <c r="H42" s="4" t="s">
        <v>11</v>
      </c>
      <c r="I42" s="70"/>
      <c r="J42" s="70"/>
    </row>
    <row r="43" spans="1:10">
      <c r="A43" s="5" t="s">
        <v>589</v>
      </c>
      <c r="B43" s="6">
        <v>44963.800844155092</v>
      </c>
      <c r="C43" s="5" t="s">
        <v>101</v>
      </c>
      <c r="D43" s="7"/>
      <c r="E43" s="8"/>
      <c r="F43" s="9">
        <v>379.68</v>
      </c>
      <c r="I43" s="10" t="s">
        <v>9</v>
      </c>
      <c r="J43" s="5" t="s">
        <v>101</v>
      </c>
    </row>
    <row r="44" spans="1:10">
      <c r="A44" s="5" t="s">
        <v>589</v>
      </c>
      <c r="B44" s="6">
        <v>44963.800844155092</v>
      </c>
      <c r="C44" s="5" t="s">
        <v>101</v>
      </c>
      <c r="D44" s="7"/>
      <c r="E44" s="8"/>
      <c r="H44" s="9">
        <v>28.23</v>
      </c>
      <c r="I44" s="5" t="s">
        <v>36</v>
      </c>
      <c r="J44" s="5" t="s">
        <v>101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>
      <c r="A46" s="13" t="s">
        <v>23</v>
      </c>
      <c r="B46" s="13" t="s">
        <v>24</v>
      </c>
      <c r="C46" s="13" t="s">
        <v>25</v>
      </c>
      <c r="D46" s="49">
        <v>112730353</v>
      </c>
      <c r="E46" s="14">
        <v>112730449</v>
      </c>
      <c r="H46" s="9"/>
      <c r="I46" s="10"/>
      <c r="J46" s="5"/>
    </row>
    <row r="47" spans="1:10">
      <c r="D47" s="57" t="s">
        <v>298</v>
      </c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614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69" t="s">
        <v>0</v>
      </c>
      <c r="B51" s="69" t="s">
        <v>2</v>
      </c>
      <c r="C51" s="69" t="s">
        <v>3</v>
      </c>
      <c r="D51" s="69" t="s">
        <v>4</v>
      </c>
      <c r="E51" s="69" t="s">
        <v>5</v>
      </c>
      <c r="F51" s="71" t="s">
        <v>6</v>
      </c>
      <c r="G51" s="72"/>
      <c r="H51" s="73"/>
      <c r="I51" s="69" t="s">
        <v>7</v>
      </c>
      <c r="J51" s="69" t="s">
        <v>8</v>
      </c>
    </row>
    <row r="52" spans="1:10">
      <c r="A52" s="70"/>
      <c r="B52" s="70"/>
      <c r="C52" s="70"/>
      <c r="D52" s="70"/>
      <c r="E52" s="70"/>
      <c r="F52" s="4" t="s">
        <v>9</v>
      </c>
      <c r="G52" s="4" t="s">
        <v>10</v>
      </c>
      <c r="H52" s="4" t="s">
        <v>11</v>
      </c>
      <c r="I52" s="70"/>
      <c r="J52" s="70"/>
    </row>
    <row r="53" spans="1:10">
      <c r="A53" s="5" t="s">
        <v>627</v>
      </c>
      <c r="B53" s="6">
        <v>44964.797602361112</v>
      </c>
      <c r="C53" s="5" t="s">
        <v>101</v>
      </c>
      <c r="D53" s="7"/>
      <c r="E53" s="8"/>
      <c r="F53" s="9">
        <v>434.72</v>
      </c>
      <c r="I53" s="10" t="s">
        <v>9</v>
      </c>
      <c r="J53" s="5" t="s">
        <v>101</v>
      </c>
    </row>
    <row r="54" spans="1:10">
      <c r="A54" s="11" t="s">
        <v>22</v>
      </c>
      <c r="B54" s="3"/>
      <c r="C54" s="3"/>
      <c r="D54" s="7"/>
      <c r="E54" s="8"/>
      <c r="H54" s="9"/>
      <c r="I54" s="10"/>
      <c r="J54" s="5"/>
    </row>
    <row r="55" spans="1:10" ht="15.75">
      <c r="A55" s="13" t="s">
        <v>23</v>
      </c>
      <c r="B55" s="13" t="s">
        <v>24</v>
      </c>
      <c r="C55" s="13" t="s">
        <v>25</v>
      </c>
      <c r="D55" s="49">
        <v>112732207</v>
      </c>
      <c r="E55" s="14">
        <v>112732500</v>
      </c>
      <c r="H55" s="9"/>
      <c r="I55" s="10"/>
      <c r="J55" s="5"/>
    </row>
    <row r="56" spans="1:10">
      <c r="D56" s="57" t="s">
        <v>298</v>
      </c>
    </row>
    <row r="58" spans="1:10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3" t="s">
        <v>647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69" t="s">
        <v>0</v>
      </c>
      <c r="B60" s="69" t="s">
        <v>2</v>
      </c>
      <c r="C60" s="69" t="s">
        <v>3</v>
      </c>
      <c r="D60" s="69" t="s">
        <v>4</v>
      </c>
      <c r="E60" s="69" t="s">
        <v>5</v>
      </c>
      <c r="F60" s="71" t="s">
        <v>6</v>
      </c>
      <c r="G60" s="72"/>
      <c r="H60" s="73"/>
      <c r="I60" s="69" t="s">
        <v>7</v>
      </c>
      <c r="J60" s="69" t="s">
        <v>8</v>
      </c>
    </row>
    <row r="61" spans="1:10">
      <c r="A61" s="70"/>
      <c r="B61" s="70"/>
      <c r="C61" s="70"/>
      <c r="D61" s="70"/>
      <c r="E61" s="70"/>
      <c r="F61" s="4" t="s">
        <v>9</v>
      </c>
      <c r="G61" s="4" t="s">
        <v>10</v>
      </c>
      <c r="H61" s="4" t="s">
        <v>11</v>
      </c>
      <c r="I61" s="70"/>
      <c r="J61" s="70"/>
    </row>
    <row r="62" spans="1:10">
      <c r="A62" s="5" t="s">
        <v>661</v>
      </c>
      <c r="B62" s="6">
        <v>44965.794547962963</v>
      </c>
      <c r="C62" s="5" t="s">
        <v>101</v>
      </c>
      <c r="D62" s="7"/>
      <c r="E62" s="8"/>
      <c r="F62" s="9">
        <v>906.57</v>
      </c>
      <c r="I62" s="10" t="s">
        <v>9</v>
      </c>
      <c r="J62" s="5" t="s">
        <v>101</v>
      </c>
    </row>
    <row r="63" spans="1:10">
      <c r="A63" s="5" t="s">
        <v>661</v>
      </c>
      <c r="B63" s="6">
        <v>44965.794547962963</v>
      </c>
      <c r="C63" s="5" t="s">
        <v>101</v>
      </c>
      <c r="D63" s="7"/>
      <c r="E63" s="8"/>
      <c r="H63" s="9">
        <v>107.64</v>
      </c>
      <c r="I63" s="5" t="s">
        <v>36</v>
      </c>
      <c r="J63" s="5" t="s">
        <v>101</v>
      </c>
    </row>
    <row r="64" spans="1:10">
      <c r="A64" s="11" t="s">
        <v>22</v>
      </c>
      <c r="B64" s="3"/>
      <c r="C64" s="3"/>
      <c r="D64" s="7"/>
      <c r="E64" s="8"/>
      <c r="F64" s="9"/>
      <c r="I64" s="10"/>
      <c r="J64" s="5"/>
    </row>
    <row r="65" spans="1:10" ht="15.75">
      <c r="A65" s="13" t="s">
        <v>23</v>
      </c>
      <c r="B65" s="13" t="s">
        <v>24</v>
      </c>
      <c r="C65" s="13" t="s">
        <v>25</v>
      </c>
      <c r="D65" s="49">
        <v>112733913</v>
      </c>
      <c r="E65" s="14">
        <v>112734084</v>
      </c>
      <c r="F65" s="9"/>
      <c r="I65" s="10"/>
      <c r="J65" s="5"/>
    </row>
    <row r="66" spans="1:10">
      <c r="D66" s="57" t="s">
        <v>298</v>
      </c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686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69" t="s">
        <v>0</v>
      </c>
      <c r="B70" s="69" t="s">
        <v>2</v>
      </c>
      <c r="C70" s="69" t="s">
        <v>3</v>
      </c>
      <c r="D70" s="69" t="s">
        <v>4</v>
      </c>
      <c r="E70" s="69" t="s">
        <v>5</v>
      </c>
      <c r="F70" s="71" t="s">
        <v>6</v>
      </c>
      <c r="G70" s="72"/>
      <c r="H70" s="73"/>
      <c r="I70" s="69" t="s">
        <v>7</v>
      </c>
      <c r="J70" s="69" t="s">
        <v>8</v>
      </c>
    </row>
    <row r="71" spans="1:10">
      <c r="A71" s="70"/>
      <c r="B71" s="70"/>
      <c r="C71" s="70"/>
      <c r="D71" s="70"/>
      <c r="E71" s="70"/>
      <c r="F71" s="4" t="s">
        <v>9</v>
      </c>
      <c r="G71" s="4" t="s">
        <v>10</v>
      </c>
      <c r="H71" s="4" t="s">
        <v>11</v>
      </c>
      <c r="I71" s="70"/>
      <c r="J71" s="70"/>
    </row>
    <row r="72" spans="1:10">
      <c r="A72" s="5" t="s">
        <v>699</v>
      </c>
      <c r="B72" s="6">
        <v>44966.800264270831</v>
      </c>
      <c r="C72" s="5" t="s">
        <v>101</v>
      </c>
      <c r="D72" s="7"/>
      <c r="E72" s="8"/>
      <c r="F72" s="9">
        <v>3040.88</v>
      </c>
      <c r="I72" s="10" t="s">
        <v>9</v>
      </c>
      <c r="J72" s="5" t="s">
        <v>101</v>
      </c>
    </row>
    <row r="73" spans="1:10">
      <c r="A73" s="11" t="s">
        <v>22</v>
      </c>
      <c r="B73" s="3"/>
      <c r="C73" s="3"/>
      <c r="D73" s="7"/>
      <c r="E73" s="8"/>
      <c r="G73" s="9"/>
      <c r="I73" s="10"/>
      <c r="J73" s="8"/>
    </row>
    <row r="74" spans="1:10" ht="15.75">
      <c r="A74" s="13" t="s">
        <v>23</v>
      </c>
      <c r="B74" s="13" t="s">
        <v>24</v>
      </c>
      <c r="C74" s="13" t="s">
        <v>25</v>
      </c>
      <c r="D74" s="49">
        <v>112736194</v>
      </c>
      <c r="E74" s="14">
        <v>112736372</v>
      </c>
      <c r="G74" s="9"/>
      <c r="I74" s="10"/>
      <c r="J74" s="8"/>
    </row>
    <row r="75" spans="1:10">
      <c r="A75" s="5"/>
      <c r="B75" s="6"/>
      <c r="C75" s="5"/>
      <c r="D75" s="57" t="s">
        <v>298</v>
      </c>
      <c r="E75" s="8"/>
      <c r="G75" s="9"/>
      <c r="I75" s="10"/>
      <c r="J75" s="8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725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69" t="s">
        <v>0</v>
      </c>
      <c r="B79" s="69" t="s">
        <v>2</v>
      </c>
      <c r="C79" s="69" t="s">
        <v>3</v>
      </c>
      <c r="D79" s="69" t="s">
        <v>4</v>
      </c>
      <c r="E79" s="69" t="s">
        <v>5</v>
      </c>
      <c r="F79" s="71" t="s">
        <v>6</v>
      </c>
      <c r="G79" s="72"/>
      <c r="H79" s="73"/>
      <c r="I79" s="69" t="s">
        <v>7</v>
      </c>
      <c r="J79" s="69" t="s">
        <v>8</v>
      </c>
    </row>
    <row r="80" spans="1:10">
      <c r="A80" s="70"/>
      <c r="B80" s="70"/>
      <c r="C80" s="70"/>
      <c r="D80" s="70"/>
      <c r="E80" s="70"/>
      <c r="F80" s="4" t="s">
        <v>9</v>
      </c>
      <c r="G80" s="4" t="s">
        <v>10</v>
      </c>
      <c r="H80" s="4" t="s">
        <v>11</v>
      </c>
      <c r="I80" s="70"/>
      <c r="J80" s="70"/>
    </row>
    <row r="81" spans="1:10">
      <c r="A81" s="5" t="s">
        <v>749</v>
      </c>
      <c r="B81" s="6">
        <v>44967.80042266204</v>
      </c>
      <c r="C81" s="5" t="s">
        <v>101</v>
      </c>
      <c r="D81" s="7"/>
      <c r="E81" s="8"/>
      <c r="F81" s="9">
        <v>457.73</v>
      </c>
      <c r="I81" s="10" t="s">
        <v>9</v>
      </c>
      <c r="J81" s="5" t="s">
        <v>101</v>
      </c>
    </row>
    <row r="82" spans="1:10">
      <c r="A82" s="11" t="s">
        <v>22</v>
      </c>
      <c r="B82" s="3"/>
      <c r="C82" s="3"/>
      <c r="D82" s="7"/>
      <c r="E82" s="8"/>
      <c r="H82" s="9"/>
      <c r="I82" s="10"/>
      <c r="J82" s="5"/>
    </row>
    <row r="83" spans="1:10" ht="15.75">
      <c r="A83" s="13" t="s">
        <v>23</v>
      </c>
      <c r="B83" s="13" t="s">
        <v>24</v>
      </c>
      <c r="C83" s="13" t="s">
        <v>25</v>
      </c>
      <c r="D83" s="49">
        <v>112736209</v>
      </c>
      <c r="E83" s="14">
        <v>112736373</v>
      </c>
      <c r="H83" s="9"/>
      <c r="I83" s="10"/>
      <c r="J83" s="5"/>
    </row>
    <row r="84" spans="1:10">
      <c r="A84" s="5"/>
      <c r="B84" s="6"/>
      <c r="C84" s="5"/>
      <c r="D84" s="57" t="s">
        <v>298</v>
      </c>
      <c r="E84" s="8"/>
      <c r="H84" s="9"/>
      <c r="I84" s="10"/>
      <c r="J84" s="5"/>
    </row>
    <row r="85" spans="1:10">
      <c r="A85" s="5"/>
      <c r="B85" s="6"/>
      <c r="C85" s="5"/>
      <c r="D85" s="7"/>
      <c r="E85" s="8"/>
      <c r="H85" s="9"/>
      <c r="I85" s="10"/>
      <c r="J85" s="5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721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69" t="s">
        <v>0</v>
      </c>
      <c r="B88" s="69" t="s">
        <v>2</v>
      </c>
      <c r="C88" s="69" t="s">
        <v>3</v>
      </c>
      <c r="D88" s="69" t="s">
        <v>4</v>
      </c>
      <c r="E88" s="69" t="s">
        <v>5</v>
      </c>
      <c r="F88" s="71" t="s">
        <v>6</v>
      </c>
      <c r="G88" s="72"/>
      <c r="H88" s="73"/>
      <c r="I88" s="69" t="s">
        <v>7</v>
      </c>
      <c r="J88" s="69" t="s">
        <v>8</v>
      </c>
    </row>
    <row r="89" spans="1:10">
      <c r="A89" s="70"/>
      <c r="B89" s="70"/>
      <c r="C89" s="70"/>
      <c r="D89" s="70"/>
      <c r="E89" s="70"/>
      <c r="F89" s="4" t="s">
        <v>9</v>
      </c>
      <c r="G89" s="4" t="s">
        <v>10</v>
      </c>
      <c r="H89" s="4" t="s">
        <v>11</v>
      </c>
      <c r="I89" s="70"/>
      <c r="J89" s="70"/>
    </row>
    <row r="90" spans="1:10">
      <c r="A90" s="5" t="s">
        <v>750</v>
      </c>
      <c r="B90" s="6">
        <v>44968.588164201392</v>
      </c>
      <c r="C90" s="5" t="s">
        <v>101</v>
      </c>
      <c r="D90" s="7"/>
      <c r="E90" s="8"/>
      <c r="F90" s="9">
        <v>1135.6600000000001</v>
      </c>
      <c r="I90" s="10" t="s">
        <v>9</v>
      </c>
      <c r="J90" s="5" t="s">
        <v>101</v>
      </c>
    </row>
    <row r="91" spans="1:10">
      <c r="A91" s="5" t="s">
        <v>750</v>
      </c>
      <c r="B91" s="6">
        <v>44968.588164201392</v>
      </c>
      <c r="C91" s="5" t="s">
        <v>101</v>
      </c>
      <c r="D91" s="7"/>
      <c r="E91" s="8"/>
      <c r="H91" s="9">
        <v>31.26</v>
      </c>
      <c r="I91" s="5" t="s">
        <v>36</v>
      </c>
      <c r="J91" s="5" t="s">
        <v>101</v>
      </c>
    </row>
    <row r="92" spans="1:10">
      <c r="A92" s="11" t="s">
        <v>22</v>
      </c>
      <c r="B92" s="3"/>
      <c r="C92" s="3"/>
      <c r="D92" s="7"/>
      <c r="E92" s="8"/>
      <c r="H92" s="9"/>
      <c r="I92" s="10"/>
      <c r="J92" s="5"/>
    </row>
    <row r="93" spans="1:10" ht="15.75">
      <c r="A93" s="13" t="s">
        <v>23</v>
      </c>
      <c r="B93" s="13" t="s">
        <v>24</v>
      </c>
      <c r="C93" s="13" t="s">
        <v>25</v>
      </c>
      <c r="D93" s="49">
        <v>112743975</v>
      </c>
      <c r="E93" s="14">
        <v>112761120</v>
      </c>
      <c r="H93" s="9"/>
      <c r="I93" s="10"/>
      <c r="J93" s="5"/>
    </row>
    <row r="94" spans="1:10">
      <c r="D94" s="57" t="s">
        <v>298</v>
      </c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788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69" t="s">
        <v>0</v>
      </c>
      <c r="B98" s="69" t="s">
        <v>2</v>
      </c>
      <c r="C98" s="69" t="s">
        <v>3</v>
      </c>
      <c r="D98" s="69" t="s">
        <v>4</v>
      </c>
      <c r="E98" s="69" t="s">
        <v>5</v>
      </c>
      <c r="F98" s="71" t="s">
        <v>6</v>
      </c>
      <c r="G98" s="72"/>
      <c r="H98" s="73"/>
      <c r="I98" s="69" t="s">
        <v>7</v>
      </c>
      <c r="J98" s="69" t="s">
        <v>8</v>
      </c>
    </row>
    <row r="99" spans="1:10">
      <c r="A99" s="70"/>
      <c r="B99" s="70"/>
      <c r="C99" s="70"/>
      <c r="D99" s="70"/>
      <c r="E99" s="70"/>
      <c r="F99" s="4" t="s">
        <v>9</v>
      </c>
      <c r="G99" s="4" t="s">
        <v>10</v>
      </c>
      <c r="H99" s="4" t="s">
        <v>11</v>
      </c>
      <c r="I99" s="70"/>
      <c r="J99" s="70"/>
    </row>
    <row r="100" spans="1:10">
      <c r="A100" s="5" t="s">
        <v>802</v>
      </c>
      <c r="B100" s="6">
        <v>44970.793404560187</v>
      </c>
      <c r="C100" s="5" t="s">
        <v>101</v>
      </c>
      <c r="D100" s="7"/>
      <c r="E100" s="8"/>
      <c r="F100" s="9">
        <v>547.54999999999995</v>
      </c>
      <c r="I100" s="10" t="s">
        <v>9</v>
      </c>
      <c r="J100" s="5" t="s">
        <v>101</v>
      </c>
    </row>
    <row r="101" spans="1:10">
      <c r="A101" s="11" t="s">
        <v>22</v>
      </c>
      <c r="B101" s="3"/>
      <c r="C101" s="3"/>
      <c r="D101" s="7"/>
      <c r="E101" s="8"/>
      <c r="H101" s="9"/>
      <c r="I101" s="10"/>
      <c r="J101" s="5"/>
    </row>
    <row r="102" spans="1:10" ht="15.75">
      <c r="A102" s="13" t="s">
        <v>23</v>
      </c>
      <c r="B102" s="13" t="s">
        <v>24</v>
      </c>
      <c r="C102" s="13" t="s">
        <v>25</v>
      </c>
      <c r="D102" s="49">
        <v>112774008</v>
      </c>
      <c r="E102" s="14">
        <v>112774135</v>
      </c>
      <c r="H102" s="9"/>
      <c r="I102" s="10"/>
      <c r="J102" s="5"/>
    </row>
    <row r="103" spans="1:10">
      <c r="D103" s="57" t="s">
        <v>298</v>
      </c>
    </row>
    <row r="105" spans="1:10">
      <c r="A105" s="1" t="s">
        <v>0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3" t="s">
        <v>827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69" t="s">
        <v>0</v>
      </c>
      <c r="B107" s="69" t="s">
        <v>2</v>
      </c>
      <c r="C107" s="69" t="s">
        <v>3</v>
      </c>
      <c r="D107" s="69" t="s">
        <v>4</v>
      </c>
      <c r="E107" s="69" t="s">
        <v>5</v>
      </c>
      <c r="F107" s="71" t="s">
        <v>6</v>
      </c>
      <c r="G107" s="72"/>
      <c r="H107" s="73"/>
      <c r="I107" s="69" t="s">
        <v>7</v>
      </c>
      <c r="J107" s="69" t="s">
        <v>8</v>
      </c>
    </row>
    <row r="108" spans="1:10">
      <c r="A108" s="70"/>
      <c r="B108" s="70"/>
      <c r="C108" s="70"/>
      <c r="D108" s="70"/>
      <c r="E108" s="70"/>
      <c r="F108" s="4" t="s">
        <v>9</v>
      </c>
      <c r="G108" s="4" t="s">
        <v>10</v>
      </c>
      <c r="H108" s="4" t="s">
        <v>11</v>
      </c>
      <c r="I108" s="70"/>
      <c r="J108" s="70"/>
    </row>
    <row r="109" spans="1:10">
      <c r="A109" s="5" t="s">
        <v>840</v>
      </c>
      <c r="B109" s="6">
        <v>44971.796995150464</v>
      </c>
      <c r="C109" s="5" t="s">
        <v>101</v>
      </c>
      <c r="D109" s="7"/>
      <c r="E109" s="8"/>
      <c r="F109" s="9">
        <v>190.05</v>
      </c>
      <c r="I109" s="10" t="s">
        <v>9</v>
      </c>
      <c r="J109" s="5" t="s">
        <v>101</v>
      </c>
    </row>
    <row r="110" spans="1:10">
      <c r="A110" s="11" t="s">
        <v>22</v>
      </c>
      <c r="B110" s="3"/>
      <c r="C110" s="3"/>
      <c r="D110" s="7"/>
      <c r="E110" s="8"/>
      <c r="H110" s="9"/>
      <c r="I110" s="10"/>
      <c r="J110" s="5"/>
    </row>
    <row r="111" spans="1:10" ht="15.75">
      <c r="A111" s="13" t="s">
        <v>23</v>
      </c>
      <c r="B111" s="13" t="s">
        <v>24</v>
      </c>
      <c r="C111" s="13" t="s">
        <v>25</v>
      </c>
      <c r="D111" s="49">
        <v>112775846</v>
      </c>
      <c r="E111" s="14">
        <v>112782224</v>
      </c>
      <c r="H111" s="9"/>
      <c r="I111" s="10"/>
      <c r="J111" s="5"/>
    </row>
    <row r="112" spans="1:10">
      <c r="A112" s="5"/>
      <c r="B112" s="6"/>
      <c r="C112" s="5"/>
      <c r="D112" s="57" t="s">
        <v>298</v>
      </c>
      <c r="E112" s="8"/>
      <c r="H112" s="9"/>
      <c r="I112" s="10"/>
      <c r="J112" s="5"/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864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69" t="s">
        <v>0</v>
      </c>
      <c r="B116" s="69" t="s">
        <v>2</v>
      </c>
      <c r="C116" s="69" t="s">
        <v>3</v>
      </c>
      <c r="D116" s="69" t="s">
        <v>4</v>
      </c>
      <c r="E116" s="69" t="s">
        <v>5</v>
      </c>
      <c r="F116" s="71" t="s">
        <v>6</v>
      </c>
      <c r="G116" s="72"/>
      <c r="H116" s="73"/>
      <c r="I116" s="69" t="s">
        <v>7</v>
      </c>
      <c r="J116" s="69" t="s">
        <v>8</v>
      </c>
    </row>
    <row r="117" spans="1:10">
      <c r="A117" s="70"/>
      <c r="B117" s="70"/>
      <c r="C117" s="70"/>
      <c r="D117" s="70"/>
      <c r="E117" s="70"/>
      <c r="F117" s="4" t="s">
        <v>9</v>
      </c>
      <c r="G117" s="4" t="s">
        <v>10</v>
      </c>
      <c r="H117" s="4" t="s">
        <v>11</v>
      </c>
      <c r="I117" s="70"/>
      <c r="J117" s="70"/>
    </row>
    <row r="118" spans="1:10">
      <c r="A118" s="5" t="s">
        <v>878</v>
      </c>
      <c r="B118" s="6">
        <v>44972.793374444445</v>
      </c>
      <c r="C118" s="5" t="s">
        <v>101</v>
      </c>
      <c r="D118" s="7"/>
      <c r="E118" s="8"/>
      <c r="F118" s="9">
        <v>3768.61</v>
      </c>
      <c r="I118" s="10" t="s">
        <v>9</v>
      </c>
      <c r="J118" s="5" t="s">
        <v>101</v>
      </c>
    </row>
    <row r="119" spans="1:10">
      <c r="A119" s="5" t="s">
        <v>878</v>
      </c>
      <c r="B119" s="6">
        <v>44972.793374444445</v>
      </c>
      <c r="C119" s="5" t="s">
        <v>101</v>
      </c>
      <c r="D119" s="7"/>
      <c r="E119" s="8"/>
      <c r="H119" s="9">
        <v>74.540000000000006</v>
      </c>
      <c r="I119" s="5" t="s">
        <v>36</v>
      </c>
      <c r="J119" s="5" t="s">
        <v>101</v>
      </c>
    </row>
    <row r="120" spans="1:10">
      <c r="A120" s="11" t="s">
        <v>22</v>
      </c>
      <c r="B120" s="3"/>
      <c r="C120" s="3"/>
      <c r="D120" s="7"/>
      <c r="E120" s="8"/>
      <c r="H120" s="9"/>
      <c r="I120" s="10"/>
      <c r="J120" s="5"/>
    </row>
    <row r="121" spans="1:10" ht="15.75">
      <c r="A121" s="13" t="s">
        <v>23</v>
      </c>
      <c r="B121" s="13" t="s">
        <v>24</v>
      </c>
      <c r="C121" s="13" t="s">
        <v>25</v>
      </c>
      <c r="D121" s="49">
        <v>112790248</v>
      </c>
      <c r="E121" s="14">
        <v>112790543</v>
      </c>
      <c r="H121" s="9"/>
      <c r="I121" s="10"/>
      <c r="J121" s="5"/>
    </row>
    <row r="122" spans="1:10">
      <c r="D122" s="57" t="s">
        <v>298</v>
      </c>
    </row>
    <row r="124" spans="1:10">
      <c r="A124" s="1" t="s">
        <v>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 t="s">
        <v>904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69" t="s">
        <v>0</v>
      </c>
      <c r="B126" s="69" t="s">
        <v>2</v>
      </c>
      <c r="C126" s="69" t="s">
        <v>3</v>
      </c>
      <c r="D126" s="69" t="s">
        <v>4</v>
      </c>
      <c r="E126" s="69" t="s">
        <v>5</v>
      </c>
      <c r="F126" s="71" t="s">
        <v>6</v>
      </c>
      <c r="G126" s="72"/>
      <c r="H126" s="73"/>
      <c r="I126" s="69" t="s">
        <v>7</v>
      </c>
      <c r="J126" s="69" t="s">
        <v>8</v>
      </c>
    </row>
    <row r="127" spans="1:10">
      <c r="A127" s="70"/>
      <c r="B127" s="70"/>
      <c r="C127" s="70"/>
      <c r="D127" s="70"/>
      <c r="E127" s="70"/>
      <c r="F127" s="4" t="s">
        <v>9</v>
      </c>
      <c r="G127" s="4" t="s">
        <v>10</v>
      </c>
      <c r="H127" s="4" t="s">
        <v>11</v>
      </c>
      <c r="I127" s="70"/>
      <c r="J127" s="70"/>
    </row>
    <row r="128" spans="1:10">
      <c r="A128" s="5" t="s">
        <v>920</v>
      </c>
      <c r="B128" s="6">
        <v>44973.807542141207</v>
      </c>
      <c r="C128" s="5" t="s">
        <v>101</v>
      </c>
      <c r="D128" s="7"/>
      <c r="E128" s="8"/>
      <c r="F128" s="9">
        <v>196</v>
      </c>
      <c r="I128" s="10" t="s">
        <v>9</v>
      </c>
      <c r="J128" s="5" t="s">
        <v>101</v>
      </c>
    </row>
    <row r="129" spans="1:10">
      <c r="A129" s="5" t="s">
        <v>920</v>
      </c>
      <c r="B129" s="6">
        <v>44973.807542141207</v>
      </c>
      <c r="C129" s="5" t="s">
        <v>101</v>
      </c>
      <c r="D129" s="7"/>
      <c r="E129" s="8"/>
      <c r="H129" s="9">
        <v>282.60000000000002</v>
      </c>
      <c r="I129" s="5" t="s">
        <v>36</v>
      </c>
      <c r="J129" s="5" t="s">
        <v>101</v>
      </c>
    </row>
    <row r="130" spans="1:10">
      <c r="A130" s="11" t="s">
        <v>22</v>
      </c>
      <c r="B130" s="3"/>
      <c r="C130" s="3"/>
      <c r="D130" s="7"/>
      <c r="E130" s="8"/>
      <c r="H130" s="9"/>
      <c r="I130" s="10"/>
      <c r="J130" s="8"/>
    </row>
    <row r="131" spans="1:10" ht="15.75">
      <c r="A131" s="13" t="s">
        <v>23</v>
      </c>
      <c r="B131" s="13" t="s">
        <v>24</v>
      </c>
      <c r="C131" s="13" t="s">
        <v>25</v>
      </c>
      <c r="D131" s="49">
        <v>112799845</v>
      </c>
      <c r="E131" s="14">
        <v>112799984</v>
      </c>
      <c r="H131" s="9"/>
      <c r="I131" s="10"/>
      <c r="J131" s="8"/>
    </row>
    <row r="132" spans="1:10">
      <c r="D132" s="57" t="s">
        <v>298</v>
      </c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948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69" t="s">
        <v>0</v>
      </c>
      <c r="B136" s="69" t="s">
        <v>2</v>
      </c>
      <c r="C136" s="69" t="s">
        <v>3</v>
      </c>
      <c r="D136" s="69" t="s">
        <v>4</v>
      </c>
      <c r="E136" s="69" t="s">
        <v>5</v>
      </c>
      <c r="F136" s="71" t="s">
        <v>6</v>
      </c>
      <c r="G136" s="72"/>
      <c r="H136" s="73"/>
      <c r="I136" s="69" t="s">
        <v>7</v>
      </c>
      <c r="J136" s="69" t="s">
        <v>8</v>
      </c>
    </row>
    <row r="137" spans="1:10">
      <c r="A137" s="70"/>
      <c r="B137" s="70"/>
      <c r="C137" s="70"/>
      <c r="D137" s="70"/>
      <c r="E137" s="70"/>
      <c r="F137" s="4" t="s">
        <v>9</v>
      </c>
      <c r="G137" s="4" t="s">
        <v>10</v>
      </c>
      <c r="H137" s="4" t="s">
        <v>11</v>
      </c>
      <c r="I137" s="70"/>
      <c r="J137" s="70"/>
    </row>
    <row r="138" spans="1:10">
      <c r="A138" s="5" t="s">
        <v>974</v>
      </c>
      <c r="B138" s="6">
        <v>44974.801411689812</v>
      </c>
      <c r="C138" s="5" t="s">
        <v>101</v>
      </c>
      <c r="D138" s="7"/>
      <c r="E138" s="8"/>
      <c r="F138" s="9">
        <v>1180.43</v>
      </c>
      <c r="I138" s="10" t="s">
        <v>9</v>
      </c>
      <c r="J138" s="5" t="s">
        <v>101</v>
      </c>
    </row>
    <row r="139" spans="1:10">
      <c r="A139" s="5" t="s">
        <v>974</v>
      </c>
      <c r="B139" s="6">
        <v>44974.801411689812</v>
      </c>
      <c r="C139" s="5" t="s">
        <v>101</v>
      </c>
      <c r="D139" s="7"/>
      <c r="E139" s="8"/>
      <c r="H139" s="9">
        <v>170.1</v>
      </c>
      <c r="I139" s="5" t="s">
        <v>36</v>
      </c>
      <c r="J139" s="5" t="s">
        <v>101</v>
      </c>
    </row>
    <row r="140" spans="1:10">
      <c r="A140" s="11" t="s">
        <v>22</v>
      </c>
      <c r="B140" s="3"/>
      <c r="C140" s="3"/>
      <c r="D140" s="7"/>
      <c r="E140" s="8"/>
      <c r="G140" s="9"/>
      <c r="I140" s="10"/>
      <c r="J140" s="8"/>
    </row>
    <row r="141" spans="1:10" ht="15.75">
      <c r="A141" s="13" t="s">
        <v>23</v>
      </c>
      <c r="B141" s="13" t="s">
        <v>24</v>
      </c>
      <c r="C141" s="13" t="s">
        <v>25</v>
      </c>
      <c r="D141" s="49">
        <v>112799808</v>
      </c>
      <c r="E141" s="14">
        <v>112799985</v>
      </c>
      <c r="G141" s="9"/>
      <c r="I141" s="10"/>
      <c r="J141" s="8"/>
    </row>
    <row r="142" spans="1:10">
      <c r="A142" s="5"/>
      <c r="B142" s="6"/>
      <c r="C142" s="5"/>
      <c r="D142" s="57" t="s">
        <v>298</v>
      </c>
      <c r="E142" s="8"/>
      <c r="G142" s="9"/>
      <c r="I142" s="10"/>
      <c r="J142" s="8"/>
    </row>
    <row r="144" spans="1:10">
      <c r="A144" s="1" t="s">
        <v>0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3" t="s">
        <v>941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69" t="s">
        <v>0</v>
      </c>
      <c r="B146" s="69" t="s">
        <v>2</v>
      </c>
      <c r="C146" s="69" t="s">
        <v>3</v>
      </c>
      <c r="D146" s="69" t="s">
        <v>4</v>
      </c>
      <c r="E146" s="69" t="s">
        <v>5</v>
      </c>
      <c r="F146" s="71" t="s">
        <v>6</v>
      </c>
      <c r="G146" s="72"/>
      <c r="H146" s="73"/>
      <c r="I146" s="69" t="s">
        <v>7</v>
      </c>
      <c r="J146" s="69" t="s">
        <v>8</v>
      </c>
    </row>
    <row r="147" spans="1:10">
      <c r="A147" s="70"/>
      <c r="B147" s="70"/>
      <c r="C147" s="70"/>
      <c r="D147" s="70"/>
      <c r="E147" s="70"/>
      <c r="F147" s="4" t="s">
        <v>9</v>
      </c>
      <c r="G147" s="4" t="s">
        <v>10</v>
      </c>
      <c r="H147" s="4" t="s">
        <v>11</v>
      </c>
      <c r="I147" s="70"/>
      <c r="J147" s="70"/>
    </row>
    <row r="148" spans="1:10">
      <c r="A148" s="5" t="s">
        <v>975</v>
      </c>
      <c r="B148" s="6">
        <v>44975.587336851851</v>
      </c>
      <c r="C148" s="5" t="s">
        <v>101</v>
      </c>
      <c r="D148" s="7"/>
      <c r="E148" s="8"/>
      <c r="F148" s="9">
        <v>563.15</v>
      </c>
      <c r="I148" s="10" t="s">
        <v>9</v>
      </c>
      <c r="J148" s="5" t="s">
        <v>101</v>
      </c>
    </row>
    <row r="149" spans="1:10">
      <c r="A149" s="11" t="s">
        <v>22</v>
      </c>
      <c r="B149" s="3"/>
      <c r="C149" s="3"/>
      <c r="D149" s="7"/>
      <c r="E149" s="8"/>
      <c r="G149" s="9"/>
      <c r="I149" s="10"/>
      <c r="J149" s="8"/>
    </row>
    <row r="150" spans="1:10" ht="15.75">
      <c r="A150" s="13" t="s">
        <v>23</v>
      </c>
      <c r="B150" s="13" t="s">
        <v>24</v>
      </c>
      <c r="C150" s="13" t="s">
        <v>25</v>
      </c>
      <c r="D150" s="49">
        <v>112808020</v>
      </c>
      <c r="E150" s="14">
        <v>112808156</v>
      </c>
      <c r="G150" s="9"/>
      <c r="I150" s="10"/>
      <c r="J150" s="8"/>
    </row>
    <row r="151" spans="1:10">
      <c r="D151" s="57" t="s">
        <v>298</v>
      </c>
    </row>
    <row r="153" spans="1:10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 t="s">
        <v>1006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69" t="s">
        <v>0</v>
      </c>
      <c r="B155" s="69" t="s">
        <v>2</v>
      </c>
      <c r="C155" s="69" t="s">
        <v>3</v>
      </c>
      <c r="D155" s="69" t="s">
        <v>4</v>
      </c>
      <c r="E155" s="69" t="s">
        <v>5</v>
      </c>
      <c r="F155" s="71" t="s">
        <v>6</v>
      </c>
      <c r="G155" s="72"/>
      <c r="H155" s="73"/>
      <c r="I155" s="69" t="s">
        <v>7</v>
      </c>
      <c r="J155" s="69" t="s">
        <v>8</v>
      </c>
    </row>
    <row r="156" spans="1:10">
      <c r="A156" s="70"/>
      <c r="B156" s="70"/>
      <c r="C156" s="70"/>
      <c r="D156" s="70"/>
      <c r="E156" s="70"/>
      <c r="F156" s="4" t="s">
        <v>9</v>
      </c>
      <c r="G156" s="4" t="s">
        <v>10</v>
      </c>
      <c r="H156" s="4" t="s">
        <v>11</v>
      </c>
      <c r="I156" s="70"/>
      <c r="J156" s="70"/>
    </row>
    <row r="157" spans="1:10">
      <c r="A157" s="34" t="s">
        <v>1007</v>
      </c>
      <c r="B157" s="39"/>
      <c r="C157" s="34"/>
      <c r="D157" s="21"/>
      <c r="E157" s="8"/>
      <c r="H157" s="9"/>
      <c r="I157" s="5"/>
      <c r="J157" s="8"/>
    </row>
    <row r="158" spans="1:10">
      <c r="A158" s="11" t="s">
        <v>22</v>
      </c>
      <c r="B158" s="3"/>
      <c r="C158" s="3"/>
      <c r="D158" s="7"/>
      <c r="E158" s="8"/>
      <c r="G158" s="9"/>
      <c r="I158" s="10"/>
      <c r="J158" s="8"/>
    </row>
    <row r="159" spans="1:10">
      <c r="A159" s="13" t="s">
        <v>23</v>
      </c>
      <c r="B159" s="13" t="s">
        <v>24</v>
      </c>
      <c r="C159" s="13" t="s">
        <v>25</v>
      </c>
      <c r="D159" s="7"/>
      <c r="E159" s="8"/>
      <c r="G159" s="9"/>
      <c r="I159" s="10"/>
      <c r="J159" s="8"/>
    </row>
    <row r="161" spans="1:10">
      <c r="A161" s="1" t="s">
        <v>0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3" t="s">
        <v>1008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69" t="s">
        <v>0</v>
      </c>
      <c r="B163" s="69" t="s">
        <v>2</v>
      </c>
      <c r="C163" s="69" t="s">
        <v>3</v>
      </c>
      <c r="D163" s="69" t="s">
        <v>4</v>
      </c>
      <c r="E163" s="69" t="s">
        <v>5</v>
      </c>
      <c r="F163" s="71" t="s">
        <v>6</v>
      </c>
      <c r="G163" s="72"/>
      <c r="H163" s="73"/>
      <c r="I163" s="69" t="s">
        <v>7</v>
      </c>
      <c r="J163" s="69" t="s">
        <v>8</v>
      </c>
    </row>
    <row r="164" spans="1:10">
      <c r="A164" s="70"/>
      <c r="B164" s="70"/>
      <c r="C164" s="70"/>
      <c r="D164" s="70"/>
      <c r="E164" s="70"/>
      <c r="F164" s="4" t="s">
        <v>9</v>
      </c>
      <c r="G164" s="4" t="s">
        <v>10</v>
      </c>
      <c r="H164" s="4" t="s">
        <v>11</v>
      </c>
      <c r="I164" s="70"/>
      <c r="J164" s="70"/>
    </row>
    <row r="165" spans="1:10">
      <c r="A165" s="34" t="s">
        <v>1007</v>
      </c>
      <c r="B165" s="39"/>
      <c r="C165" s="34"/>
      <c r="D165" s="21"/>
      <c r="E165" s="8"/>
      <c r="H165" s="9"/>
      <c r="I165" s="5"/>
      <c r="J165" s="8"/>
    </row>
    <row r="166" spans="1:10">
      <c r="A166" s="11" t="s">
        <v>22</v>
      </c>
      <c r="B166" s="3"/>
      <c r="C166" s="3"/>
      <c r="D166" s="7"/>
      <c r="E166" s="8"/>
      <c r="G166" s="9"/>
      <c r="I166" s="10"/>
      <c r="J166" s="8"/>
    </row>
    <row r="167" spans="1:10">
      <c r="A167" s="13" t="s">
        <v>23</v>
      </c>
      <c r="B167" s="13" t="s">
        <v>24</v>
      </c>
      <c r="C167" s="13" t="s">
        <v>25</v>
      </c>
    </row>
    <row r="170" spans="1:10">
      <c r="A170" s="1" t="s">
        <v>0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3" t="s">
        <v>1020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69" t="s">
        <v>0</v>
      </c>
      <c r="B172" s="69" t="s">
        <v>2</v>
      </c>
      <c r="C172" s="69" t="s">
        <v>3</v>
      </c>
      <c r="D172" s="69" t="s">
        <v>4</v>
      </c>
      <c r="E172" s="69" t="s">
        <v>5</v>
      </c>
      <c r="F172" s="71" t="s">
        <v>6</v>
      </c>
      <c r="G172" s="72"/>
      <c r="H172" s="73"/>
      <c r="I172" s="69" t="s">
        <v>7</v>
      </c>
      <c r="J172" s="69" t="s">
        <v>8</v>
      </c>
    </row>
    <row r="173" spans="1:10">
      <c r="A173" s="70"/>
      <c r="B173" s="70"/>
      <c r="C173" s="70"/>
      <c r="D173" s="70"/>
      <c r="E173" s="70"/>
      <c r="F173" s="4" t="s">
        <v>9</v>
      </c>
      <c r="G173" s="4" t="s">
        <v>10</v>
      </c>
      <c r="H173" s="4" t="s">
        <v>11</v>
      </c>
      <c r="I173" s="70"/>
      <c r="J173" s="70"/>
    </row>
    <row r="174" spans="1:10">
      <c r="A174" s="5" t="s">
        <v>1039</v>
      </c>
      <c r="B174" s="6">
        <v>44979.795827106478</v>
      </c>
      <c r="C174" s="5" t="s">
        <v>101</v>
      </c>
      <c r="D174" s="7"/>
      <c r="E174" s="8"/>
      <c r="F174" s="9">
        <v>964.49</v>
      </c>
      <c r="I174" s="10" t="s">
        <v>9</v>
      </c>
      <c r="J174" s="5" t="s">
        <v>101</v>
      </c>
    </row>
    <row r="175" spans="1:10">
      <c r="A175" s="5" t="s">
        <v>1039</v>
      </c>
      <c r="B175" s="6">
        <v>44979.795827106478</v>
      </c>
      <c r="C175" s="5" t="s">
        <v>101</v>
      </c>
      <c r="D175" s="7"/>
      <c r="E175" s="8"/>
      <c r="H175" s="9">
        <v>564.92999999999995</v>
      </c>
      <c r="I175" s="5" t="s">
        <v>36</v>
      </c>
      <c r="J175" s="5" t="s">
        <v>101</v>
      </c>
    </row>
    <row r="176" spans="1:10">
      <c r="A176" s="11" t="s">
        <v>22</v>
      </c>
      <c r="B176" s="3"/>
      <c r="C176" s="3"/>
      <c r="D176" s="7"/>
      <c r="E176" s="8"/>
      <c r="H176" s="9"/>
      <c r="I176" s="10"/>
      <c r="J176" s="5"/>
    </row>
    <row r="177" spans="1:10" ht="15.75">
      <c r="A177" s="13" t="s">
        <v>23</v>
      </c>
      <c r="B177" s="13" t="s">
        <v>24</v>
      </c>
      <c r="C177" s="13" t="s">
        <v>25</v>
      </c>
      <c r="D177" s="49">
        <v>112814219</v>
      </c>
      <c r="E177" s="14">
        <v>112814342</v>
      </c>
      <c r="H177" s="9"/>
      <c r="I177" s="10"/>
      <c r="J177" s="5"/>
    </row>
    <row r="178" spans="1:10">
      <c r="D178" s="57" t="s">
        <v>298</v>
      </c>
    </row>
    <row r="180" spans="1:10">
      <c r="A180" s="1" t="s">
        <v>0</v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3" t="s">
        <v>1064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69" t="s">
        <v>0</v>
      </c>
      <c r="B182" s="69" t="s">
        <v>2</v>
      </c>
      <c r="C182" s="69" t="s">
        <v>3</v>
      </c>
      <c r="D182" s="69" t="s">
        <v>4</v>
      </c>
      <c r="E182" s="69" t="s">
        <v>5</v>
      </c>
      <c r="F182" s="71" t="s">
        <v>6</v>
      </c>
      <c r="G182" s="72"/>
      <c r="H182" s="73"/>
      <c r="I182" s="69" t="s">
        <v>7</v>
      </c>
      <c r="J182" s="69" t="s">
        <v>8</v>
      </c>
    </row>
    <row r="183" spans="1:10">
      <c r="A183" s="70"/>
      <c r="B183" s="70"/>
      <c r="C183" s="70"/>
      <c r="D183" s="70"/>
      <c r="E183" s="70"/>
      <c r="F183" s="4" t="s">
        <v>9</v>
      </c>
      <c r="G183" s="4" t="s">
        <v>10</v>
      </c>
      <c r="H183" s="4" t="s">
        <v>11</v>
      </c>
      <c r="I183" s="70"/>
      <c r="J183" s="70"/>
    </row>
    <row r="184" spans="1:10">
      <c r="A184" s="5" t="s">
        <v>1077</v>
      </c>
      <c r="B184" s="6">
        <v>44980.795154004627</v>
      </c>
      <c r="C184" s="5" t="s">
        <v>101</v>
      </c>
      <c r="D184" s="7"/>
      <c r="E184" s="8"/>
      <c r="F184" s="9">
        <v>3338.16</v>
      </c>
      <c r="I184" s="10" t="s">
        <v>9</v>
      </c>
      <c r="J184" s="5" t="s">
        <v>101</v>
      </c>
    </row>
    <row r="185" spans="1:10">
      <c r="A185" s="5" t="s">
        <v>1077</v>
      </c>
      <c r="B185" s="6">
        <v>44980.795154004627</v>
      </c>
      <c r="C185" s="5" t="s">
        <v>101</v>
      </c>
      <c r="D185" s="7"/>
      <c r="E185" s="8"/>
      <c r="H185" s="9">
        <v>23.3</v>
      </c>
      <c r="I185" s="5" t="s">
        <v>36</v>
      </c>
      <c r="J185" s="5" t="s">
        <v>101</v>
      </c>
    </row>
    <row r="186" spans="1:10">
      <c r="A186" s="11" t="s">
        <v>22</v>
      </c>
      <c r="B186" s="3"/>
      <c r="C186" s="3"/>
      <c r="D186" s="7"/>
      <c r="E186" s="8"/>
      <c r="H186" s="9"/>
      <c r="I186" s="10"/>
      <c r="J186" s="8"/>
    </row>
    <row r="187" spans="1:10">
      <c r="A187" s="13" t="s">
        <v>23</v>
      </c>
      <c r="B187" s="13" t="s">
        <v>24</v>
      </c>
      <c r="C187" s="13" t="s">
        <v>25</v>
      </c>
      <c r="D187" s="7"/>
      <c r="E187" s="8"/>
      <c r="H187" s="9"/>
      <c r="I187" s="10"/>
      <c r="J187" s="8"/>
    </row>
    <row r="188" spans="1:10">
      <c r="A188" s="5"/>
      <c r="B188" s="6"/>
      <c r="C188" s="5"/>
      <c r="D188" s="7"/>
      <c r="E188" s="8"/>
      <c r="H188" s="9"/>
      <c r="I188" s="10"/>
      <c r="J188" s="8"/>
    </row>
  </sheetData>
  <mergeCells count="160">
    <mergeCell ref="A136:A137"/>
    <mergeCell ref="B136:B137"/>
    <mergeCell ref="C136:C137"/>
    <mergeCell ref="D136:D137"/>
    <mergeCell ref="E136:E137"/>
    <mergeCell ref="F136:H136"/>
    <mergeCell ref="I88:I89"/>
    <mergeCell ref="J88:J89"/>
    <mergeCell ref="I126:I127"/>
    <mergeCell ref="J126:J127"/>
    <mergeCell ref="I116:I117"/>
    <mergeCell ref="J116:J117"/>
    <mergeCell ref="I107:I108"/>
    <mergeCell ref="J107:J108"/>
    <mergeCell ref="I136:I137"/>
    <mergeCell ref="J136:J137"/>
    <mergeCell ref="A79:A80"/>
    <mergeCell ref="B79:B80"/>
    <mergeCell ref="C79:C80"/>
    <mergeCell ref="D79:D80"/>
    <mergeCell ref="E79:E80"/>
    <mergeCell ref="F79:H79"/>
    <mergeCell ref="A126:A127"/>
    <mergeCell ref="B126:B127"/>
    <mergeCell ref="C126:C127"/>
    <mergeCell ref="D126:D127"/>
    <mergeCell ref="E126:E127"/>
    <mergeCell ref="F126:H126"/>
    <mergeCell ref="A116:A117"/>
    <mergeCell ref="B116:B117"/>
    <mergeCell ref="C116:C117"/>
    <mergeCell ref="D116:D117"/>
    <mergeCell ref="E116:E117"/>
    <mergeCell ref="F116:H116"/>
    <mergeCell ref="A107:A108"/>
    <mergeCell ref="B107:B108"/>
    <mergeCell ref="C107:C108"/>
    <mergeCell ref="D107:D108"/>
    <mergeCell ref="E107:E108"/>
    <mergeCell ref="F107:H107"/>
    <mergeCell ref="A60:A61"/>
    <mergeCell ref="B60:B61"/>
    <mergeCell ref="C60:C61"/>
    <mergeCell ref="D60:D61"/>
    <mergeCell ref="E60:E61"/>
    <mergeCell ref="F60:H60"/>
    <mergeCell ref="I60:I61"/>
    <mergeCell ref="J60:J61"/>
    <mergeCell ref="E13:E14"/>
    <mergeCell ref="F13:H13"/>
    <mergeCell ref="J13:J14"/>
    <mergeCell ref="C13:C14"/>
    <mergeCell ref="I13:I14"/>
    <mergeCell ref="A13:A14"/>
    <mergeCell ref="B13:B14"/>
    <mergeCell ref="D13:D14"/>
    <mergeCell ref="A41:A42"/>
    <mergeCell ref="B41:B42"/>
    <mergeCell ref="C41:C42"/>
    <mergeCell ref="D41:D42"/>
    <mergeCell ref="E41:E42"/>
    <mergeCell ref="F41:H41"/>
    <mergeCell ref="I41:I42"/>
    <mergeCell ref="J41:J42"/>
    <mergeCell ref="I4:I5"/>
    <mergeCell ref="J4:J5"/>
    <mergeCell ref="A4:A5"/>
    <mergeCell ref="B4:B5"/>
    <mergeCell ref="C4:C5"/>
    <mergeCell ref="D4:D5"/>
    <mergeCell ref="E4:E5"/>
    <mergeCell ref="F4:H4"/>
    <mergeCell ref="A51:A52"/>
    <mergeCell ref="B51:B52"/>
    <mergeCell ref="C51:C52"/>
    <mergeCell ref="D51:D52"/>
    <mergeCell ref="E51:E52"/>
    <mergeCell ref="F51:H51"/>
    <mergeCell ref="I51:I52"/>
    <mergeCell ref="J51:J52"/>
    <mergeCell ref="I23:I24"/>
    <mergeCell ref="J23:J24"/>
    <mergeCell ref="A32:A33"/>
    <mergeCell ref="B32:B33"/>
    <mergeCell ref="C32:C33"/>
    <mergeCell ref="D32:D33"/>
    <mergeCell ref="E32:E33"/>
    <mergeCell ref="F32:H32"/>
    <mergeCell ref="I32:I33"/>
    <mergeCell ref="J32:J33"/>
    <mergeCell ref="A23:A24"/>
    <mergeCell ref="B23:B24"/>
    <mergeCell ref="C23:C24"/>
    <mergeCell ref="D23:D24"/>
    <mergeCell ref="E23:E24"/>
    <mergeCell ref="F23:H23"/>
    <mergeCell ref="A70:A71"/>
    <mergeCell ref="B70:B71"/>
    <mergeCell ref="C70:C71"/>
    <mergeCell ref="D70:D71"/>
    <mergeCell ref="E70:E71"/>
    <mergeCell ref="F70:H70"/>
    <mergeCell ref="I70:I71"/>
    <mergeCell ref="J70:J71"/>
    <mergeCell ref="A98:A99"/>
    <mergeCell ref="B98:B99"/>
    <mergeCell ref="C98:C99"/>
    <mergeCell ref="D98:D99"/>
    <mergeCell ref="E98:E99"/>
    <mergeCell ref="F98:H98"/>
    <mergeCell ref="I98:I99"/>
    <mergeCell ref="J98:J99"/>
    <mergeCell ref="I79:I80"/>
    <mergeCell ref="J79:J80"/>
    <mergeCell ref="A88:A89"/>
    <mergeCell ref="B88:B89"/>
    <mergeCell ref="C88:C89"/>
    <mergeCell ref="D88:D89"/>
    <mergeCell ref="E88:E89"/>
    <mergeCell ref="F88:H88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A155:A156"/>
    <mergeCell ref="B155:B156"/>
    <mergeCell ref="C155:C156"/>
    <mergeCell ref="D155:D156"/>
    <mergeCell ref="E155:E156"/>
    <mergeCell ref="F155:H155"/>
    <mergeCell ref="I155:I156"/>
    <mergeCell ref="J155:J156"/>
    <mergeCell ref="A182:A183"/>
    <mergeCell ref="B182:B183"/>
    <mergeCell ref="C182:C183"/>
    <mergeCell ref="D182:D183"/>
    <mergeCell ref="E182:E183"/>
    <mergeCell ref="F182:H182"/>
    <mergeCell ref="I182:I183"/>
    <mergeCell ref="J182:J183"/>
    <mergeCell ref="A163:A164"/>
    <mergeCell ref="B163:B164"/>
    <mergeCell ref="C163:C164"/>
    <mergeCell ref="D163:D164"/>
    <mergeCell ref="E163:E164"/>
    <mergeCell ref="F163:H163"/>
    <mergeCell ref="I163:I164"/>
    <mergeCell ref="J163:J164"/>
    <mergeCell ref="A172:A173"/>
    <mergeCell ref="B172:B173"/>
    <mergeCell ref="C172:C173"/>
    <mergeCell ref="D172:D173"/>
    <mergeCell ref="E172:E173"/>
    <mergeCell ref="F172:H172"/>
    <mergeCell ref="I172:I173"/>
    <mergeCell ref="J172:J17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033F-8EEB-46CC-881B-7EDDC1F874B6}">
  <sheetPr>
    <tabColor theme="8"/>
  </sheetPr>
  <dimension ref="A1:J272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434</v>
      </c>
      <c r="B5" s="6">
        <v>44958.781750115741</v>
      </c>
      <c r="C5" s="5" t="s">
        <v>102</v>
      </c>
      <c r="D5" s="7">
        <v>141602</v>
      </c>
      <c r="E5" s="5" t="s">
        <v>107</v>
      </c>
      <c r="H5" s="9">
        <v>6533.84</v>
      </c>
      <c r="I5" s="5" t="s">
        <v>28</v>
      </c>
      <c r="J5" s="5" t="s">
        <v>110</v>
      </c>
    </row>
    <row r="6" spans="1:10">
      <c r="A6" s="5" t="s">
        <v>434</v>
      </c>
      <c r="B6" s="6">
        <v>44958.781750115741</v>
      </c>
      <c r="C6" s="5" t="s">
        <v>102</v>
      </c>
      <c r="D6" s="7"/>
      <c r="E6" s="8"/>
      <c r="F6" s="9">
        <v>46578.3</v>
      </c>
      <c r="I6" s="10" t="s">
        <v>9</v>
      </c>
      <c r="J6" s="5" t="s">
        <v>105</v>
      </c>
    </row>
    <row r="7" spans="1:10">
      <c r="A7" s="5" t="s">
        <v>434</v>
      </c>
      <c r="B7" s="6">
        <v>44958.781750115741</v>
      </c>
      <c r="C7" s="5" t="s">
        <v>102</v>
      </c>
      <c r="D7" s="7"/>
      <c r="E7" s="8"/>
      <c r="F7" s="9">
        <v>26252.5</v>
      </c>
      <c r="I7" s="10" t="s">
        <v>9</v>
      </c>
      <c r="J7" s="5" t="s">
        <v>110</v>
      </c>
    </row>
    <row r="8" spans="1:10">
      <c r="A8" s="11" t="s">
        <v>22</v>
      </c>
      <c r="B8" s="3"/>
      <c r="C8" s="3"/>
      <c r="D8" s="7"/>
      <c r="E8" s="8"/>
      <c r="F8" s="12">
        <f>SUM(F5:G7)</f>
        <v>72830.8</v>
      </c>
      <c r="H8" s="9"/>
      <c r="I8" s="10"/>
      <c r="J8" s="8"/>
    </row>
    <row r="9" spans="1:10" ht="15.75">
      <c r="A9" s="13" t="s">
        <v>23</v>
      </c>
      <c r="B9" s="13" t="s">
        <v>24</v>
      </c>
      <c r="C9" s="13" t="s">
        <v>25</v>
      </c>
      <c r="D9" s="14">
        <v>112722298</v>
      </c>
      <c r="E9" s="8"/>
      <c r="H9" s="9"/>
      <c r="I9" s="10"/>
      <c r="J9" s="8"/>
    </row>
    <row r="11" spans="1:10">
      <c r="A11" s="59" t="s">
        <v>570</v>
      </c>
      <c r="B11" s="60"/>
      <c r="C11" s="60"/>
      <c r="D11" s="61"/>
    </row>
    <row r="13" spans="1:10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461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69" t="s">
        <v>0</v>
      </c>
      <c r="B15" s="69" t="s">
        <v>2</v>
      </c>
      <c r="C15" s="69" t="s">
        <v>3</v>
      </c>
      <c r="D15" s="69" t="s">
        <v>4</v>
      </c>
      <c r="E15" s="69" t="s">
        <v>5</v>
      </c>
      <c r="F15" s="71" t="s">
        <v>6</v>
      </c>
      <c r="G15" s="72"/>
      <c r="H15" s="73"/>
      <c r="I15" s="69" t="s">
        <v>7</v>
      </c>
      <c r="J15" s="69" t="s">
        <v>8</v>
      </c>
    </row>
    <row r="16" spans="1:10">
      <c r="A16" s="70"/>
      <c r="B16" s="70"/>
      <c r="C16" s="70"/>
      <c r="D16" s="70"/>
      <c r="E16" s="70"/>
      <c r="F16" s="4" t="s">
        <v>9</v>
      </c>
      <c r="G16" s="4" t="s">
        <v>10</v>
      </c>
      <c r="H16" s="4" t="s">
        <v>11</v>
      </c>
      <c r="I16" s="70"/>
      <c r="J16" s="70"/>
    </row>
    <row r="17" spans="1:10">
      <c r="A17" s="5" t="s">
        <v>476</v>
      </c>
      <c r="B17" s="6">
        <v>44959.744747488425</v>
      </c>
      <c r="C17" s="5" t="s">
        <v>102</v>
      </c>
      <c r="D17" s="7">
        <v>63232293</v>
      </c>
      <c r="E17" s="8" t="s">
        <v>103</v>
      </c>
      <c r="H17" s="9">
        <v>6240</v>
      </c>
      <c r="I17" s="5" t="s">
        <v>28</v>
      </c>
      <c r="J17" s="8" t="s">
        <v>108</v>
      </c>
    </row>
    <row r="18" spans="1:10">
      <c r="A18" s="5" t="s">
        <v>476</v>
      </c>
      <c r="B18" s="6">
        <v>44959.744747488425</v>
      </c>
      <c r="C18" s="5" t="s">
        <v>102</v>
      </c>
      <c r="D18" s="7">
        <v>43512689</v>
      </c>
      <c r="E18" s="8" t="s">
        <v>103</v>
      </c>
      <c r="H18" s="9">
        <v>8641.17</v>
      </c>
      <c r="I18" s="5" t="s">
        <v>28</v>
      </c>
      <c r="J18" s="5" t="s">
        <v>105</v>
      </c>
    </row>
    <row r="19" spans="1:10">
      <c r="A19" s="5" t="s">
        <v>476</v>
      </c>
      <c r="B19" s="6">
        <v>44959.744747488425</v>
      </c>
      <c r="C19" s="5" t="s">
        <v>102</v>
      </c>
      <c r="D19" s="7">
        <v>3392327</v>
      </c>
      <c r="E19" s="5" t="s">
        <v>31</v>
      </c>
      <c r="H19" s="9">
        <v>333</v>
      </c>
      <c r="I19" s="5" t="s">
        <v>28</v>
      </c>
      <c r="J19" s="5" t="s">
        <v>110</v>
      </c>
    </row>
    <row r="20" spans="1:10">
      <c r="A20" s="5" t="s">
        <v>476</v>
      </c>
      <c r="B20" s="6">
        <v>44959.744747488425</v>
      </c>
      <c r="C20" s="5" t="s">
        <v>102</v>
      </c>
      <c r="D20" s="7"/>
      <c r="E20" s="8"/>
      <c r="F20" s="9">
        <v>56558.6</v>
      </c>
      <c r="I20" s="10" t="s">
        <v>9</v>
      </c>
      <c r="J20" s="5" t="s">
        <v>104</v>
      </c>
    </row>
    <row r="21" spans="1:10">
      <c r="A21" s="5" t="s">
        <v>476</v>
      </c>
      <c r="B21" s="6">
        <v>44959.744747488425</v>
      </c>
      <c r="C21" s="5" t="s">
        <v>102</v>
      </c>
      <c r="D21" s="7"/>
      <c r="E21" s="8"/>
      <c r="F21" s="9">
        <v>2835.7</v>
      </c>
      <c r="I21" s="10" t="s">
        <v>9</v>
      </c>
      <c r="J21" s="8" t="s">
        <v>109</v>
      </c>
    </row>
    <row r="22" spans="1:10">
      <c r="A22" s="5" t="s">
        <v>476</v>
      </c>
      <c r="B22" s="6">
        <v>44959.744747488425</v>
      </c>
      <c r="C22" s="5" t="s">
        <v>102</v>
      </c>
      <c r="D22" s="7"/>
      <c r="E22" s="8"/>
      <c r="F22" s="9">
        <v>177656</v>
      </c>
      <c r="I22" s="10" t="s">
        <v>9</v>
      </c>
      <c r="J22" s="5" t="s">
        <v>105</v>
      </c>
    </row>
    <row r="23" spans="1:10">
      <c r="A23" s="5" t="s">
        <v>476</v>
      </c>
      <c r="B23" s="6">
        <v>44959.744747488425</v>
      </c>
      <c r="C23" s="5" t="s">
        <v>102</v>
      </c>
      <c r="D23" s="7"/>
      <c r="E23" s="8"/>
      <c r="F23" s="9">
        <v>2835.5</v>
      </c>
      <c r="I23" s="10" t="s">
        <v>9</v>
      </c>
      <c r="J23" s="5" t="s">
        <v>110</v>
      </c>
    </row>
    <row r="24" spans="1:10">
      <c r="A24" s="5" t="s">
        <v>476</v>
      </c>
      <c r="B24" s="6">
        <v>44959.744747488425</v>
      </c>
      <c r="C24" s="5" t="s">
        <v>102</v>
      </c>
      <c r="D24" s="7"/>
      <c r="E24" s="8"/>
      <c r="F24" s="9">
        <v>3793.8</v>
      </c>
      <c r="I24" s="10" t="s">
        <v>9</v>
      </c>
      <c r="J24" s="8" t="s">
        <v>108</v>
      </c>
    </row>
    <row r="25" spans="1:10">
      <c r="A25" s="11" t="s">
        <v>22</v>
      </c>
      <c r="B25" s="3"/>
      <c r="C25" s="3"/>
      <c r="D25" s="7"/>
      <c r="E25" s="8"/>
      <c r="F25" s="12">
        <f>SUM(F17:G24)</f>
        <v>243679.59999999998</v>
      </c>
      <c r="H25" s="9"/>
      <c r="I25" s="10"/>
      <c r="J25" s="5"/>
    </row>
    <row r="26" spans="1:10" ht="15.75">
      <c r="A26" s="13" t="s">
        <v>23</v>
      </c>
      <c r="B26" s="13" t="s">
        <v>24</v>
      </c>
      <c r="C26" s="13" t="s">
        <v>25</v>
      </c>
      <c r="D26" s="14">
        <v>112722299</v>
      </c>
      <c r="E26" s="8"/>
      <c r="H26" s="9"/>
      <c r="I26" s="10"/>
      <c r="J26" s="5"/>
    </row>
    <row r="27" spans="1:10">
      <c r="A27" s="5"/>
      <c r="B27" s="6"/>
      <c r="C27" s="5"/>
      <c r="D27" s="7"/>
      <c r="E27" s="8"/>
      <c r="H27" s="9"/>
      <c r="I27" s="10"/>
      <c r="J27" s="5"/>
    </row>
    <row r="28" spans="1:10">
      <c r="A28" s="59" t="s">
        <v>570</v>
      </c>
      <c r="B28" s="60"/>
      <c r="C28" s="60"/>
      <c r="D28" s="61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509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69" t="s">
        <v>0</v>
      </c>
      <c r="B32" s="69" t="s">
        <v>2</v>
      </c>
      <c r="C32" s="69" t="s">
        <v>3</v>
      </c>
      <c r="D32" s="69" t="s">
        <v>4</v>
      </c>
      <c r="E32" s="69" t="s">
        <v>5</v>
      </c>
      <c r="F32" s="71" t="s">
        <v>6</v>
      </c>
      <c r="G32" s="72"/>
      <c r="H32" s="73"/>
      <c r="I32" s="69" t="s">
        <v>7</v>
      </c>
      <c r="J32" s="69" t="s">
        <v>8</v>
      </c>
    </row>
    <row r="33" spans="1:10">
      <c r="A33" s="70"/>
      <c r="B33" s="70"/>
      <c r="C33" s="70"/>
      <c r="D33" s="70"/>
      <c r="E33" s="70"/>
      <c r="F33" s="4" t="s">
        <v>9</v>
      </c>
      <c r="G33" s="4" t="s">
        <v>10</v>
      </c>
      <c r="H33" s="4" t="s">
        <v>11</v>
      </c>
      <c r="I33" s="70"/>
      <c r="J33" s="70"/>
    </row>
    <row r="34" spans="1:10">
      <c r="A34" s="5" t="s">
        <v>536</v>
      </c>
      <c r="B34" s="6">
        <v>44960.626507245368</v>
      </c>
      <c r="C34" s="5" t="s">
        <v>102</v>
      </c>
      <c r="D34" s="7"/>
      <c r="E34" s="8"/>
      <c r="F34" s="9">
        <v>4961.3999999999996</v>
      </c>
      <c r="I34" s="10" t="s">
        <v>9</v>
      </c>
      <c r="J34" s="5" t="s">
        <v>104</v>
      </c>
    </row>
    <row r="35" spans="1:10">
      <c r="A35" s="5" t="s">
        <v>536</v>
      </c>
      <c r="B35" s="6">
        <v>44960.626507245368</v>
      </c>
      <c r="C35" s="5" t="s">
        <v>102</v>
      </c>
      <c r="D35" s="7"/>
      <c r="E35" s="8"/>
      <c r="F35" s="9">
        <v>21654.3</v>
      </c>
      <c r="I35" s="10" t="s">
        <v>9</v>
      </c>
      <c r="J35" s="5" t="s">
        <v>105</v>
      </c>
    </row>
    <row r="36" spans="1:10">
      <c r="A36" s="11" t="s">
        <v>22</v>
      </c>
      <c r="B36" s="3"/>
      <c r="C36" s="3"/>
      <c r="D36" s="7"/>
      <c r="E36" s="8"/>
      <c r="F36" s="31">
        <f>SUM(F34:F35)</f>
        <v>26615.699999999997</v>
      </c>
      <c r="H36" s="9"/>
      <c r="I36" s="10"/>
      <c r="J36" s="5"/>
    </row>
    <row r="37" spans="1:10" ht="15.75">
      <c r="A37" s="13" t="s">
        <v>23</v>
      </c>
      <c r="B37" s="13" t="s">
        <v>24</v>
      </c>
      <c r="C37" s="13" t="s">
        <v>25</v>
      </c>
      <c r="D37" s="14">
        <v>112729131</v>
      </c>
      <c r="E37" s="8"/>
      <c r="H37" s="9"/>
      <c r="I37" s="10"/>
      <c r="J37" s="5"/>
    </row>
    <row r="38" spans="1:10">
      <c r="A38" s="5"/>
      <c r="B38" s="6"/>
      <c r="C38" s="5"/>
      <c r="D38" s="7"/>
      <c r="E38" s="8"/>
      <c r="H38" s="9"/>
      <c r="I38" s="10"/>
      <c r="J38" s="5"/>
    </row>
    <row r="39" spans="1:10">
      <c r="A39" s="5"/>
      <c r="B39" s="6"/>
      <c r="C39" s="5"/>
      <c r="D39" s="7"/>
      <c r="E39" s="8"/>
      <c r="H39" s="9"/>
      <c r="I39" s="10"/>
      <c r="J39" s="5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506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69" t="s">
        <v>0</v>
      </c>
      <c r="B42" s="69" t="s">
        <v>2</v>
      </c>
      <c r="C42" s="69" t="s">
        <v>3</v>
      </c>
      <c r="D42" s="69" t="s">
        <v>4</v>
      </c>
      <c r="E42" s="69" t="s">
        <v>5</v>
      </c>
      <c r="F42" s="71" t="s">
        <v>6</v>
      </c>
      <c r="G42" s="72"/>
      <c r="H42" s="73"/>
      <c r="I42" s="69" t="s">
        <v>7</v>
      </c>
      <c r="J42" s="69" t="s">
        <v>8</v>
      </c>
    </row>
    <row r="43" spans="1:10">
      <c r="A43" s="70"/>
      <c r="B43" s="70"/>
      <c r="C43" s="70"/>
      <c r="D43" s="70"/>
      <c r="E43" s="70"/>
      <c r="F43" s="4" t="s">
        <v>9</v>
      </c>
      <c r="G43" s="4" t="s">
        <v>10</v>
      </c>
      <c r="H43" s="4" t="s">
        <v>11</v>
      </c>
      <c r="I43" s="70"/>
      <c r="J43" s="70"/>
    </row>
    <row r="44" spans="1:10">
      <c r="A44" s="5" t="s">
        <v>537</v>
      </c>
      <c r="B44" s="6">
        <v>44961.630392037034</v>
      </c>
      <c r="C44" s="5" t="s">
        <v>102</v>
      </c>
      <c r="D44" s="7"/>
      <c r="E44" s="8"/>
      <c r="G44" s="9">
        <v>1630.8</v>
      </c>
      <c r="I44" s="10" t="s">
        <v>10</v>
      </c>
      <c r="J44" s="5" t="s">
        <v>105</v>
      </c>
    </row>
    <row r="45" spans="1:10">
      <c r="A45" s="5" t="s">
        <v>537</v>
      </c>
      <c r="B45" s="6">
        <v>44961.630392037034</v>
      </c>
      <c r="C45" s="5" t="s">
        <v>102</v>
      </c>
      <c r="D45" s="7">
        <v>53142997</v>
      </c>
      <c r="E45" s="8" t="s">
        <v>103</v>
      </c>
      <c r="H45" s="9">
        <v>591.6</v>
      </c>
      <c r="I45" s="5" t="s">
        <v>28</v>
      </c>
      <c r="J45" s="8" t="s">
        <v>109</v>
      </c>
    </row>
    <row r="46" spans="1:10">
      <c r="A46" s="5" t="s">
        <v>537</v>
      </c>
      <c r="B46" s="6">
        <v>44961.630392037034</v>
      </c>
      <c r="C46" s="5" t="s">
        <v>102</v>
      </c>
      <c r="D46" s="7">
        <v>53140255</v>
      </c>
      <c r="E46" s="8" t="s">
        <v>103</v>
      </c>
      <c r="H46" s="9">
        <v>553</v>
      </c>
      <c r="I46" s="5" t="s">
        <v>28</v>
      </c>
      <c r="J46" s="8" t="s">
        <v>109</v>
      </c>
    </row>
    <row r="47" spans="1:10">
      <c r="A47" s="5" t="s">
        <v>537</v>
      </c>
      <c r="B47" s="6">
        <v>44961.630392037034</v>
      </c>
      <c r="C47" s="5" t="s">
        <v>102</v>
      </c>
      <c r="D47" s="7"/>
      <c r="E47" s="8"/>
      <c r="F47" s="9">
        <v>6640.5</v>
      </c>
      <c r="I47" s="10" t="s">
        <v>9</v>
      </c>
      <c r="J47" s="8" t="s">
        <v>109</v>
      </c>
    </row>
    <row r="48" spans="1:10">
      <c r="A48" s="5" t="s">
        <v>537</v>
      </c>
      <c r="B48" s="6">
        <v>44961.630392037034</v>
      </c>
      <c r="C48" s="5" t="s">
        <v>102</v>
      </c>
      <c r="D48" s="7"/>
      <c r="E48" s="8"/>
      <c r="F48" s="9">
        <v>18042.900000000001</v>
      </c>
      <c r="I48" s="10" t="s">
        <v>9</v>
      </c>
      <c r="J48" s="5" t="s">
        <v>105</v>
      </c>
    </row>
    <row r="49" spans="1:10">
      <c r="A49" s="5" t="s">
        <v>537</v>
      </c>
      <c r="B49" s="6">
        <v>44961.630392037034</v>
      </c>
      <c r="C49" s="5" t="s">
        <v>102</v>
      </c>
      <c r="D49" s="7"/>
      <c r="E49" s="8"/>
      <c r="F49" s="9">
        <v>41532.6</v>
      </c>
      <c r="I49" s="10" t="s">
        <v>9</v>
      </c>
      <c r="J49" s="5" t="s">
        <v>110</v>
      </c>
    </row>
    <row r="50" spans="1:10">
      <c r="A50" s="11" t="s">
        <v>22</v>
      </c>
      <c r="B50" s="3"/>
      <c r="C50" s="3"/>
      <c r="D50" s="7"/>
      <c r="E50" s="8"/>
      <c r="F50" s="12">
        <f>SUM(F44:G49)</f>
        <v>67846.8</v>
      </c>
      <c r="H50" s="9"/>
      <c r="I50" s="10"/>
      <c r="J50" s="5"/>
    </row>
    <row r="51" spans="1:10" ht="15.75">
      <c r="A51" s="13" t="s">
        <v>23</v>
      </c>
      <c r="B51" s="13" t="s">
        <v>24</v>
      </c>
      <c r="C51" s="13" t="s">
        <v>25</v>
      </c>
      <c r="D51" s="14">
        <v>112729132</v>
      </c>
      <c r="E51" s="8"/>
      <c r="H51" s="9"/>
      <c r="I51" s="10"/>
      <c r="J51" s="5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575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69" t="s">
        <v>0</v>
      </c>
      <c r="B56" s="69" t="s">
        <v>2</v>
      </c>
      <c r="C56" s="69" t="s">
        <v>3</v>
      </c>
      <c r="D56" s="69" t="s">
        <v>4</v>
      </c>
      <c r="E56" s="69" t="s">
        <v>5</v>
      </c>
      <c r="F56" s="71" t="s">
        <v>6</v>
      </c>
      <c r="G56" s="72"/>
      <c r="H56" s="73"/>
      <c r="I56" s="69" t="s">
        <v>7</v>
      </c>
      <c r="J56" s="69" t="s">
        <v>8</v>
      </c>
    </row>
    <row r="57" spans="1:10">
      <c r="A57" s="70"/>
      <c r="B57" s="70"/>
      <c r="C57" s="70"/>
      <c r="D57" s="70"/>
      <c r="E57" s="70"/>
      <c r="F57" s="4" t="s">
        <v>9</v>
      </c>
      <c r="G57" s="4" t="s">
        <v>10</v>
      </c>
      <c r="H57" s="4" t="s">
        <v>11</v>
      </c>
      <c r="I57" s="70"/>
      <c r="J57" s="70"/>
    </row>
    <row r="58" spans="1:10">
      <c r="A58" s="5" t="s">
        <v>590</v>
      </c>
      <c r="B58" s="6">
        <v>44963.618561261574</v>
      </c>
      <c r="C58" s="5" t="s">
        <v>102</v>
      </c>
      <c r="D58" s="7"/>
      <c r="E58" s="8"/>
      <c r="F58" s="9">
        <v>20856.3</v>
      </c>
      <c r="I58" s="10" t="s">
        <v>9</v>
      </c>
      <c r="J58" s="5" t="s">
        <v>104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>
      <c r="A60" s="13" t="s">
        <v>23</v>
      </c>
      <c r="B60" s="13" t="s">
        <v>24</v>
      </c>
      <c r="C60" s="13" t="s">
        <v>25</v>
      </c>
      <c r="D60" s="14">
        <v>112732501</v>
      </c>
      <c r="E60" s="8"/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614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69" t="s">
        <v>0</v>
      </c>
      <c r="B65" s="69" t="s">
        <v>2</v>
      </c>
      <c r="C65" s="69" t="s">
        <v>3</v>
      </c>
      <c r="D65" s="69" t="s">
        <v>4</v>
      </c>
      <c r="E65" s="69" t="s">
        <v>5</v>
      </c>
      <c r="F65" s="71" t="s">
        <v>6</v>
      </c>
      <c r="G65" s="72"/>
      <c r="H65" s="73"/>
      <c r="I65" s="69" t="s">
        <v>7</v>
      </c>
      <c r="J65" s="69" t="s">
        <v>8</v>
      </c>
    </row>
    <row r="66" spans="1:10">
      <c r="A66" s="70"/>
      <c r="B66" s="70"/>
      <c r="C66" s="70"/>
      <c r="D66" s="70"/>
      <c r="E66" s="70"/>
      <c r="F66" s="4" t="s">
        <v>9</v>
      </c>
      <c r="G66" s="4" t="s">
        <v>10</v>
      </c>
      <c r="H66" s="4" t="s">
        <v>11</v>
      </c>
      <c r="I66" s="70"/>
      <c r="J66" s="70"/>
    </row>
    <row r="67" spans="1:10">
      <c r="A67" s="5" t="s">
        <v>628</v>
      </c>
      <c r="B67" s="6">
        <v>44964.63913452546</v>
      </c>
      <c r="C67" s="5" t="s">
        <v>102</v>
      </c>
      <c r="D67" s="7">
        <v>3240732</v>
      </c>
      <c r="E67" s="8" t="s">
        <v>103</v>
      </c>
      <c r="H67" s="9">
        <v>168.8</v>
      </c>
      <c r="I67" s="5" t="s">
        <v>28</v>
      </c>
      <c r="J67" s="5" t="s">
        <v>104</v>
      </c>
    </row>
    <row r="68" spans="1:10">
      <c r="A68" s="5" t="s">
        <v>628</v>
      </c>
      <c r="B68" s="6">
        <v>44964.63913452546</v>
      </c>
      <c r="C68" s="5" t="s">
        <v>102</v>
      </c>
      <c r="D68" s="7">
        <v>23285962</v>
      </c>
      <c r="E68" s="8" t="s">
        <v>103</v>
      </c>
      <c r="H68" s="9">
        <v>2000</v>
      </c>
      <c r="I68" s="5" t="s">
        <v>28</v>
      </c>
      <c r="J68" s="8" t="s">
        <v>109</v>
      </c>
    </row>
    <row r="69" spans="1:10">
      <c r="A69" s="5" t="s">
        <v>628</v>
      </c>
      <c r="B69" s="6">
        <v>44964.63913452546</v>
      </c>
      <c r="C69" s="5" t="s">
        <v>102</v>
      </c>
      <c r="D69" s="7"/>
      <c r="E69" s="8"/>
      <c r="F69" s="9">
        <v>12804.9</v>
      </c>
      <c r="I69" s="10" t="s">
        <v>9</v>
      </c>
      <c r="J69" s="5" t="s">
        <v>104</v>
      </c>
    </row>
    <row r="70" spans="1:10">
      <c r="A70" s="5" t="s">
        <v>628</v>
      </c>
      <c r="B70" s="6">
        <v>44964.63913452546</v>
      </c>
      <c r="C70" s="5" t="s">
        <v>102</v>
      </c>
      <c r="D70" s="7"/>
      <c r="E70" s="8"/>
      <c r="F70" s="9">
        <v>5180.7</v>
      </c>
      <c r="I70" s="10" t="s">
        <v>9</v>
      </c>
      <c r="J70" s="8" t="s">
        <v>109</v>
      </c>
    </row>
    <row r="71" spans="1:10">
      <c r="A71" s="5" t="s">
        <v>628</v>
      </c>
      <c r="B71" s="6">
        <v>44964.63913452546</v>
      </c>
      <c r="C71" s="5" t="s">
        <v>102</v>
      </c>
      <c r="D71" s="7"/>
      <c r="E71" s="8"/>
      <c r="F71" s="9">
        <v>18428.900000000001</v>
      </c>
      <c r="I71" s="10" t="s">
        <v>9</v>
      </c>
      <c r="J71" s="5" t="s">
        <v>105</v>
      </c>
    </row>
    <row r="72" spans="1:10">
      <c r="A72" s="5" t="s">
        <v>628</v>
      </c>
      <c r="B72" s="6">
        <v>44964.63913452546</v>
      </c>
      <c r="C72" s="5" t="s">
        <v>102</v>
      </c>
      <c r="D72" s="7"/>
      <c r="E72" s="8"/>
      <c r="F72" s="9">
        <v>17129.099999999999</v>
      </c>
      <c r="I72" s="10" t="s">
        <v>9</v>
      </c>
      <c r="J72" s="5" t="s">
        <v>110</v>
      </c>
    </row>
    <row r="73" spans="1:10">
      <c r="A73" s="11" t="s">
        <v>22</v>
      </c>
      <c r="B73" s="3"/>
      <c r="C73" s="3"/>
      <c r="D73" s="7"/>
      <c r="E73" s="8"/>
      <c r="F73" s="12">
        <f>SUM(F67:G72)</f>
        <v>53543.6</v>
      </c>
      <c r="H73" s="9"/>
      <c r="I73" s="10"/>
      <c r="J73" s="5"/>
    </row>
    <row r="74" spans="1:10" ht="15.75">
      <c r="A74" s="13" t="s">
        <v>23</v>
      </c>
      <c r="B74" s="13" t="s">
        <v>24</v>
      </c>
      <c r="C74" s="13" t="s">
        <v>25</v>
      </c>
      <c r="D74" s="14">
        <v>112732502</v>
      </c>
      <c r="E74" s="8"/>
      <c r="H74" s="9"/>
      <c r="I74" s="10"/>
      <c r="J74" s="5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647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69" t="s">
        <v>0</v>
      </c>
      <c r="B79" s="69" t="s">
        <v>2</v>
      </c>
      <c r="C79" s="69" t="s">
        <v>3</v>
      </c>
      <c r="D79" s="69" t="s">
        <v>4</v>
      </c>
      <c r="E79" s="69" t="s">
        <v>5</v>
      </c>
      <c r="F79" s="71" t="s">
        <v>6</v>
      </c>
      <c r="G79" s="72"/>
      <c r="H79" s="73"/>
      <c r="I79" s="69" t="s">
        <v>7</v>
      </c>
      <c r="J79" s="69" t="s">
        <v>8</v>
      </c>
    </row>
    <row r="80" spans="1:10">
      <c r="A80" s="70"/>
      <c r="B80" s="70"/>
      <c r="C80" s="70"/>
      <c r="D80" s="70"/>
      <c r="E80" s="70"/>
      <c r="F80" s="4" t="s">
        <v>9</v>
      </c>
      <c r="G80" s="4" t="s">
        <v>10</v>
      </c>
      <c r="H80" s="4" t="s">
        <v>11</v>
      </c>
      <c r="I80" s="70"/>
      <c r="J80" s="70"/>
    </row>
    <row r="81" spans="1:10">
      <c r="A81" s="5" t="s">
        <v>662</v>
      </c>
      <c r="B81" s="6">
        <v>44965.663914641205</v>
      </c>
      <c r="C81" s="5" t="s">
        <v>102</v>
      </c>
      <c r="D81" s="7"/>
      <c r="E81" s="8"/>
      <c r="G81" s="9">
        <v>1603.01</v>
      </c>
      <c r="I81" s="10" t="s">
        <v>10</v>
      </c>
      <c r="J81" s="5" t="s">
        <v>105</v>
      </c>
    </row>
    <row r="82" spans="1:10">
      <c r="A82" s="5" t="s">
        <v>662</v>
      </c>
      <c r="B82" s="6">
        <v>44965.663914641205</v>
      </c>
      <c r="C82" s="5" t="s">
        <v>102</v>
      </c>
      <c r="D82" s="7">
        <v>10732194</v>
      </c>
      <c r="E82" s="8" t="s">
        <v>103</v>
      </c>
      <c r="H82" s="9">
        <v>943.02</v>
      </c>
      <c r="I82" s="5" t="s">
        <v>28</v>
      </c>
      <c r="J82" s="8" t="s">
        <v>106</v>
      </c>
    </row>
    <row r="83" spans="1:10">
      <c r="A83" s="5" t="s">
        <v>662</v>
      </c>
      <c r="B83" s="6">
        <v>44965.663914641205</v>
      </c>
      <c r="C83" s="5" t="s">
        <v>102</v>
      </c>
      <c r="D83" s="7"/>
      <c r="E83" s="8"/>
      <c r="F83" s="9">
        <v>14446</v>
      </c>
      <c r="I83" s="10" t="s">
        <v>9</v>
      </c>
      <c r="J83" s="5" t="s">
        <v>104</v>
      </c>
    </row>
    <row r="84" spans="1:10">
      <c r="A84" s="5" t="s">
        <v>662</v>
      </c>
      <c r="B84" s="6">
        <v>44965.663914641205</v>
      </c>
      <c r="C84" s="5" t="s">
        <v>102</v>
      </c>
      <c r="D84" s="7"/>
      <c r="E84" s="8"/>
      <c r="F84" s="9">
        <v>5487.7</v>
      </c>
      <c r="I84" s="10" t="s">
        <v>9</v>
      </c>
      <c r="J84" s="8" t="s">
        <v>109</v>
      </c>
    </row>
    <row r="85" spans="1:10">
      <c r="A85" s="5" t="s">
        <v>662</v>
      </c>
      <c r="B85" s="6">
        <v>44965.663914641205</v>
      </c>
      <c r="C85" s="5" t="s">
        <v>102</v>
      </c>
      <c r="D85" s="7"/>
      <c r="E85" s="8"/>
      <c r="F85" s="9">
        <v>19831.8</v>
      </c>
      <c r="I85" s="10" t="s">
        <v>9</v>
      </c>
      <c r="J85" s="5" t="s">
        <v>105</v>
      </c>
    </row>
    <row r="86" spans="1:10">
      <c r="A86" s="11" t="s">
        <v>22</v>
      </c>
      <c r="B86" s="3"/>
      <c r="C86" s="3"/>
      <c r="D86" s="7"/>
      <c r="E86" s="8"/>
      <c r="F86" s="40">
        <f>SUM(F81:G85)</f>
        <v>41368.509999999995</v>
      </c>
      <c r="I86" s="10"/>
      <c r="J86" s="5"/>
    </row>
    <row r="87" spans="1:10" ht="15.75">
      <c r="A87" s="13" t="s">
        <v>23</v>
      </c>
      <c r="B87" s="13" t="s">
        <v>24</v>
      </c>
      <c r="C87" s="13" t="s">
        <v>25</v>
      </c>
      <c r="D87" s="14">
        <v>112736374</v>
      </c>
      <c r="E87" s="8"/>
      <c r="F87" s="9"/>
      <c r="I87" s="10"/>
      <c r="J87" s="5"/>
    </row>
    <row r="90" spans="1:10">
      <c r="A90" s="1" t="s">
        <v>0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3" t="s">
        <v>686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69" t="s">
        <v>0</v>
      </c>
      <c r="B92" s="69" t="s">
        <v>2</v>
      </c>
      <c r="C92" s="69" t="s">
        <v>3</v>
      </c>
      <c r="D92" s="69" t="s">
        <v>4</v>
      </c>
      <c r="E92" s="69" t="s">
        <v>5</v>
      </c>
      <c r="F92" s="71" t="s">
        <v>6</v>
      </c>
      <c r="G92" s="72"/>
      <c r="H92" s="73"/>
      <c r="I92" s="69" t="s">
        <v>7</v>
      </c>
      <c r="J92" s="69" t="s">
        <v>8</v>
      </c>
    </row>
    <row r="93" spans="1:10">
      <c r="A93" s="70"/>
      <c r="B93" s="70"/>
      <c r="C93" s="70"/>
      <c r="D93" s="70"/>
      <c r="E93" s="70"/>
      <c r="F93" s="4" t="s">
        <v>9</v>
      </c>
      <c r="G93" s="4" t="s">
        <v>10</v>
      </c>
      <c r="H93" s="4" t="s">
        <v>11</v>
      </c>
      <c r="I93" s="70"/>
      <c r="J93" s="70"/>
    </row>
    <row r="94" spans="1:10">
      <c r="A94" s="5" t="s">
        <v>701</v>
      </c>
      <c r="B94" s="6">
        <v>44966.604616759258</v>
      </c>
      <c r="C94" s="5" t="s">
        <v>102</v>
      </c>
      <c r="D94" s="7">
        <v>10755732</v>
      </c>
      <c r="E94" s="8" t="s">
        <v>103</v>
      </c>
      <c r="H94" s="9">
        <v>1098.51</v>
      </c>
      <c r="I94" s="5" t="s">
        <v>28</v>
      </c>
      <c r="J94" s="8" t="s">
        <v>109</v>
      </c>
    </row>
    <row r="95" spans="1:10">
      <c r="A95" s="5" t="s">
        <v>700</v>
      </c>
      <c r="B95" s="6">
        <v>44966.604616759258</v>
      </c>
      <c r="C95" s="5" t="s">
        <v>102</v>
      </c>
      <c r="D95" s="7">
        <v>3219683</v>
      </c>
      <c r="E95" s="8" t="s">
        <v>103</v>
      </c>
      <c r="H95" s="9">
        <v>967.14</v>
      </c>
      <c r="I95" s="5" t="s">
        <v>28</v>
      </c>
      <c r="J95" s="5" t="s">
        <v>104</v>
      </c>
    </row>
    <row r="96" spans="1:10">
      <c r="A96" s="5" t="s">
        <v>700</v>
      </c>
      <c r="B96" s="6">
        <v>44966.604616759258</v>
      </c>
      <c r="C96" s="5" t="s">
        <v>102</v>
      </c>
      <c r="D96" s="7">
        <v>3293956</v>
      </c>
      <c r="E96" s="8" t="s">
        <v>103</v>
      </c>
      <c r="H96" s="9">
        <v>2100.67</v>
      </c>
      <c r="I96" s="5" t="s">
        <v>28</v>
      </c>
      <c r="J96" s="5" t="s">
        <v>110</v>
      </c>
    </row>
    <row r="97" spans="1:10">
      <c r="A97" s="5" t="s">
        <v>700</v>
      </c>
      <c r="B97" s="6">
        <v>44966.604616759258</v>
      </c>
      <c r="C97" s="5" t="s">
        <v>102</v>
      </c>
      <c r="D97" s="7">
        <v>3529130</v>
      </c>
      <c r="E97" s="8" t="s">
        <v>103</v>
      </c>
      <c r="H97" s="9">
        <v>1018</v>
      </c>
      <c r="I97" s="5" t="s">
        <v>28</v>
      </c>
      <c r="J97" s="5" t="s">
        <v>110</v>
      </c>
    </row>
    <row r="98" spans="1:10">
      <c r="A98" s="5" t="s">
        <v>700</v>
      </c>
      <c r="B98" s="6">
        <v>44966.604616759258</v>
      </c>
      <c r="C98" s="5" t="s">
        <v>102</v>
      </c>
      <c r="D98" s="7"/>
      <c r="E98" s="8"/>
      <c r="F98" s="9">
        <v>13721.7</v>
      </c>
      <c r="I98" s="10" t="s">
        <v>9</v>
      </c>
      <c r="J98" s="5" t="s">
        <v>104</v>
      </c>
    </row>
    <row r="99" spans="1:10">
      <c r="A99" s="5" t="s">
        <v>700</v>
      </c>
      <c r="B99" s="6">
        <v>44966.604616759258</v>
      </c>
      <c r="C99" s="5" t="s">
        <v>102</v>
      </c>
      <c r="D99" s="7"/>
      <c r="E99" s="8"/>
      <c r="F99" s="9">
        <v>7215.9</v>
      </c>
      <c r="I99" s="10" t="s">
        <v>9</v>
      </c>
      <c r="J99" s="8" t="s">
        <v>109</v>
      </c>
    </row>
    <row r="100" spans="1:10">
      <c r="A100" s="5" t="s">
        <v>700</v>
      </c>
      <c r="B100" s="6">
        <v>44966.604616759258</v>
      </c>
      <c r="C100" s="5" t="s">
        <v>102</v>
      </c>
      <c r="D100" s="7"/>
      <c r="E100" s="8"/>
      <c r="F100" s="9">
        <v>27208.9</v>
      </c>
      <c r="I100" s="10" t="s">
        <v>9</v>
      </c>
      <c r="J100" s="5" t="s">
        <v>105</v>
      </c>
    </row>
    <row r="101" spans="1:10">
      <c r="A101" s="5" t="s">
        <v>700</v>
      </c>
      <c r="B101" s="6">
        <v>44966.604616759258</v>
      </c>
      <c r="C101" s="5" t="s">
        <v>102</v>
      </c>
      <c r="D101" s="7"/>
      <c r="E101" s="8"/>
      <c r="F101" s="9">
        <v>32630.2</v>
      </c>
      <c r="I101" s="10" t="s">
        <v>9</v>
      </c>
      <c r="J101" s="5" t="s">
        <v>110</v>
      </c>
    </row>
    <row r="102" spans="1:10">
      <c r="A102" s="5" t="s">
        <v>700</v>
      </c>
      <c r="B102" s="6">
        <v>44966.604616759258</v>
      </c>
      <c r="C102" s="5" t="s">
        <v>102</v>
      </c>
      <c r="D102" s="7"/>
      <c r="E102" s="8"/>
      <c r="F102" s="9">
        <v>2718.5</v>
      </c>
      <c r="I102" s="10" t="s">
        <v>9</v>
      </c>
      <c r="J102" s="8" t="s">
        <v>108</v>
      </c>
    </row>
    <row r="103" spans="1:10">
      <c r="A103" s="11" t="s">
        <v>22</v>
      </c>
      <c r="B103" s="3"/>
      <c r="C103" s="3"/>
      <c r="D103" s="7"/>
      <c r="E103" s="8"/>
      <c r="F103" s="31">
        <f>SUM(F94:G102)</f>
        <v>83495.199999999997</v>
      </c>
      <c r="G103" s="9"/>
      <c r="I103" s="10"/>
      <c r="J103" s="8"/>
    </row>
    <row r="104" spans="1:10" ht="15.75">
      <c r="A104" s="13" t="s">
        <v>23</v>
      </c>
      <c r="B104" s="13" t="s">
        <v>24</v>
      </c>
      <c r="C104" s="13" t="s">
        <v>25</v>
      </c>
      <c r="D104" s="14">
        <v>112736375</v>
      </c>
      <c r="E104" s="8"/>
      <c r="G104" s="9"/>
      <c r="I104" s="10"/>
      <c r="J104" s="8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725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69" t="s">
        <v>0</v>
      </c>
      <c r="B109" s="69" t="s">
        <v>2</v>
      </c>
      <c r="C109" s="69" t="s">
        <v>3</v>
      </c>
      <c r="D109" s="69" t="s">
        <v>4</v>
      </c>
      <c r="E109" s="69" t="s">
        <v>5</v>
      </c>
      <c r="F109" s="71" t="s">
        <v>6</v>
      </c>
      <c r="G109" s="72"/>
      <c r="H109" s="73"/>
      <c r="I109" s="69" t="s">
        <v>7</v>
      </c>
      <c r="J109" s="69" t="s">
        <v>8</v>
      </c>
    </row>
    <row r="110" spans="1:10">
      <c r="A110" s="70"/>
      <c r="B110" s="70"/>
      <c r="C110" s="70"/>
      <c r="D110" s="70"/>
      <c r="E110" s="70"/>
      <c r="F110" s="4" t="s">
        <v>9</v>
      </c>
      <c r="G110" s="4" t="s">
        <v>10</v>
      </c>
      <c r="H110" s="4" t="s">
        <v>11</v>
      </c>
      <c r="I110" s="70"/>
      <c r="J110" s="70"/>
    </row>
    <row r="111" spans="1:10">
      <c r="A111" s="5" t="s">
        <v>751</v>
      </c>
      <c r="B111" s="6">
        <v>44967.61897333333</v>
      </c>
      <c r="C111" s="5" t="s">
        <v>102</v>
      </c>
      <c r="D111" s="10"/>
      <c r="E111" s="8"/>
      <c r="F111" s="9">
        <v>18262.8</v>
      </c>
      <c r="I111" s="10" t="s">
        <v>9</v>
      </c>
      <c r="J111" s="5" t="s">
        <v>104</v>
      </c>
    </row>
    <row r="112" spans="1:10">
      <c r="A112" s="5" t="s">
        <v>751</v>
      </c>
      <c r="B112" s="6">
        <v>44967.61897333333</v>
      </c>
      <c r="C112" s="5" t="s">
        <v>102</v>
      </c>
      <c r="D112" s="10"/>
      <c r="E112" s="8"/>
      <c r="F112" s="9">
        <v>6567.6</v>
      </c>
      <c r="I112" s="10" t="s">
        <v>9</v>
      </c>
      <c r="J112" s="8" t="s">
        <v>109</v>
      </c>
    </row>
    <row r="113" spans="1:10">
      <c r="A113" s="5" t="s">
        <v>751</v>
      </c>
      <c r="B113" s="6">
        <v>44967.61897333333</v>
      </c>
      <c r="C113" s="5" t="s">
        <v>102</v>
      </c>
      <c r="D113" s="10"/>
      <c r="E113" s="8"/>
      <c r="F113" s="9">
        <v>15795.1</v>
      </c>
      <c r="I113" s="10" t="s">
        <v>9</v>
      </c>
      <c r="J113" s="5" t="s">
        <v>105</v>
      </c>
    </row>
    <row r="114" spans="1:10">
      <c r="A114" s="11" t="s">
        <v>22</v>
      </c>
      <c r="B114" s="3"/>
      <c r="C114" s="3"/>
      <c r="D114" s="7"/>
      <c r="E114" s="8"/>
      <c r="F114" s="31">
        <f>SUM(F111:G113)</f>
        <v>40625.5</v>
      </c>
      <c r="H114" s="9"/>
      <c r="I114" s="10"/>
      <c r="J114" s="5"/>
    </row>
    <row r="115" spans="1:10" ht="15.75">
      <c r="A115" s="13" t="s">
        <v>23</v>
      </c>
      <c r="B115" s="13" t="s">
        <v>24</v>
      </c>
      <c r="C115" s="13" t="s">
        <v>25</v>
      </c>
      <c r="D115" s="14">
        <v>112761122</v>
      </c>
      <c r="E115" s="8"/>
      <c r="H115" s="9"/>
      <c r="I115" s="10"/>
      <c r="J115" s="5"/>
    </row>
    <row r="116" spans="1:10">
      <c r="A116" s="5"/>
      <c r="B116" s="6"/>
      <c r="C116" s="5"/>
      <c r="D116" s="7"/>
      <c r="E116" s="8"/>
      <c r="H116" s="9"/>
      <c r="I116" s="10"/>
      <c r="J116" s="5"/>
    </row>
    <row r="117" spans="1:10">
      <c r="A117" s="5"/>
      <c r="B117" s="6"/>
      <c r="C117" s="5"/>
      <c r="D117" s="7"/>
      <c r="E117" s="8"/>
      <c r="H117" s="9"/>
      <c r="I117" s="10"/>
      <c r="J117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721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69" t="s">
        <v>0</v>
      </c>
      <c r="B120" s="69" t="s">
        <v>2</v>
      </c>
      <c r="C120" s="69" t="s">
        <v>3</v>
      </c>
      <c r="D120" s="69" t="s">
        <v>4</v>
      </c>
      <c r="E120" s="69" t="s">
        <v>5</v>
      </c>
      <c r="F120" s="71" t="s">
        <v>6</v>
      </c>
      <c r="G120" s="72"/>
      <c r="H120" s="73"/>
      <c r="I120" s="69" t="s">
        <v>7</v>
      </c>
      <c r="J120" s="69" t="s">
        <v>8</v>
      </c>
    </row>
    <row r="121" spans="1:10">
      <c r="A121" s="70"/>
      <c r="B121" s="70"/>
      <c r="C121" s="70"/>
      <c r="D121" s="70"/>
      <c r="E121" s="70"/>
      <c r="F121" s="4" t="s">
        <v>9</v>
      </c>
      <c r="G121" s="4" t="s">
        <v>10</v>
      </c>
      <c r="H121" s="4" t="s">
        <v>11</v>
      </c>
      <c r="I121" s="70"/>
      <c r="J121" s="70"/>
    </row>
    <row r="122" spans="1:10">
      <c r="A122" s="5" t="s">
        <v>752</v>
      </c>
      <c r="B122" s="6">
        <v>44968.629295185186</v>
      </c>
      <c r="C122" s="5" t="s">
        <v>102</v>
      </c>
      <c r="D122" s="7">
        <v>102834</v>
      </c>
      <c r="E122" s="5" t="s">
        <v>107</v>
      </c>
      <c r="H122" s="9">
        <v>358.8</v>
      </c>
      <c r="I122" s="5" t="s">
        <v>28</v>
      </c>
      <c r="J122" s="8" t="s">
        <v>109</v>
      </c>
    </row>
    <row r="123" spans="1:10">
      <c r="A123" s="5" t="s">
        <v>752</v>
      </c>
      <c r="B123" s="6">
        <v>44968.629295185186</v>
      </c>
      <c r="C123" s="5" t="s">
        <v>102</v>
      </c>
      <c r="D123" s="7">
        <v>141425</v>
      </c>
      <c r="E123" s="5" t="s">
        <v>107</v>
      </c>
      <c r="H123" s="9">
        <v>11131.22</v>
      </c>
      <c r="I123" s="5" t="s">
        <v>28</v>
      </c>
      <c r="J123" s="8" t="s">
        <v>109</v>
      </c>
    </row>
    <row r="124" spans="1:10">
      <c r="A124" s="5" t="s">
        <v>752</v>
      </c>
      <c r="B124" s="6">
        <v>44968.629295185186</v>
      </c>
      <c r="C124" s="5" t="s">
        <v>102</v>
      </c>
      <c r="D124" s="7"/>
      <c r="E124" s="8"/>
      <c r="F124" s="9">
        <v>35888.1</v>
      </c>
      <c r="I124" s="10" t="s">
        <v>9</v>
      </c>
      <c r="J124" s="5" t="s">
        <v>104</v>
      </c>
    </row>
    <row r="125" spans="1:10">
      <c r="A125" s="5" t="s">
        <v>752</v>
      </c>
      <c r="B125" s="6">
        <v>44968.629295185186</v>
      </c>
      <c r="C125" s="5" t="s">
        <v>102</v>
      </c>
      <c r="D125" s="7"/>
      <c r="E125" s="8"/>
      <c r="F125" s="9">
        <v>8988.6</v>
      </c>
      <c r="I125" s="10" t="s">
        <v>9</v>
      </c>
      <c r="J125" s="8" t="s">
        <v>109</v>
      </c>
    </row>
    <row r="126" spans="1:10">
      <c r="A126" s="5" t="s">
        <v>752</v>
      </c>
      <c r="B126" s="6">
        <v>44968.629295185186</v>
      </c>
      <c r="C126" s="5" t="s">
        <v>102</v>
      </c>
      <c r="D126" s="7"/>
      <c r="E126" s="8"/>
      <c r="F126" s="9">
        <v>42501.8</v>
      </c>
      <c r="I126" s="10" t="s">
        <v>9</v>
      </c>
      <c r="J126" s="5" t="s">
        <v>105</v>
      </c>
    </row>
    <row r="127" spans="1:10">
      <c r="A127" s="5" t="s">
        <v>752</v>
      </c>
      <c r="B127" s="6">
        <v>44968.629295185186</v>
      </c>
      <c r="C127" s="5" t="s">
        <v>102</v>
      </c>
      <c r="D127" s="7"/>
      <c r="E127" s="8"/>
      <c r="F127" s="9">
        <v>371.8</v>
      </c>
      <c r="I127" s="10" t="s">
        <v>9</v>
      </c>
      <c r="J127" s="8" t="s">
        <v>108</v>
      </c>
    </row>
    <row r="128" spans="1:10">
      <c r="A128" s="5" t="s">
        <v>752</v>
      </c>
      <c r="B128" s="6">
        <v>44968.629295185186</v>
      </c>
      <c r="C128" s="5" t="s">
        <v>102</v>
      </c>
      <c r="D128" s="7"/>
      <c r="E128" s="8"/>
      <c r="F128" s="9">
        <v>406.1</v>
      </c>
      <c r="I128" s="10" t="s">
        <v>9</v>
      </c>
      <c r="J128" s="8" t="s">
        <v>753</v>
      </c>
    </row>
    <row r="129" spans="1:10">
      <c r="A129" s="11" t="s">
        <v>22</v>
      </c>
      <c r="B129" s="3"/>
      <c r="C129" s="3"/>
      <c r="D129" s="7"/>
      <c r="E129" s="8"/>
      <c r="F129" s="31">
        <f>SUM(F122:G128)</f>
        <v>88156.400000000009</v>
      </c>
      <c r="H129" s="9"/>
      <c r="I129" s="10"/>
      <c r="J129" s="5"/>
    </row>
    <row r="130" spans="1:10" ht="15.75">
      <c r="A130" s="13" t="s">
        <v>23</v>
      </c>
      <c r="B130" s="13" t="s">
        <v>24</v>
      </c>
      <c r="C130" s="13" t="s">
        <v>25</v>
      </c>
      <c r="D130" s="14">
        <v>112761123</v>
      </c>
      <c r="E130" s="8"/>
      <c r="H130" s="9"/>
      <c r="I130" s="10"/>
      <c r="J130" s="5"/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788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69" t="s">
        <v>0</v>
      </c>
      <c r="B135" s="69" t="s">
        <v>2</v>
      </c>
      <c r="C135" s="69" t="s">
        <v>3</v>
      </c>
      <c r="D135" s="69" t="s">
        <v>4</v>
      </c>
      <c r="E135" s="69" t="s">
        <v>5</v>
      </c>
      <c r="F135" s="71" t="s">
        <v>6</v>
      </c>
      <c r="G135" s="72"/>
      <c r="H135" s="73"/>
      <c r="I135" s="69" t="s">
        <v>7</v>
      </c>
      <c r="J135" s="69" t="s">
        <v>8</v>
      </c>
    </row>
    <row r="136" spans="1:10">
      <c r="A136" s="70"/>
      <c r="B136" s="70"/>
      <c r="C136" s="70"/>
      <c r="D136" s="70"/>
      <c r="E136" s="70"/>
      <c r="F136" s="4" t="s">
        <v>9</v>
      </c>
      <c r="G136" s="4" t="s">
        <v>10</v>
      </c>
      <c r="H136" s="4" t="s">
        <v>11</v>
      </c>
      <c r="I136" s="70"/>
      <c r="J136" s="70"/>
    </row>
    <row r="137" spans="1:10">
      <c r="A137" s="5" t="s">
        <v>803</v>
      </c>
      <c r="B137" s="6">
        <v>44970.614270405094</v>
      </c>
      <c r="C137" s="5" t="s">
        <v>102</v>
      </c>
      <c r="D137" s="7">
        <v>16844729</v>
      </c>
      <c r="E137" s="8" t="s">
        <v>103</v>
      </c>
      <c r="H137" s="9">
        <v>690.5</v>
      </c>
      <c r="I137" s="5" t="s">
        <v>28</v>
      </c>
      <c r="J137" s="8" t="s">
        <v>106</v>
      </c>
    </row>
    <row r="138" spans="1:10">
      <c r="A138" s="5" t="s">
        <v>803</v>
      </c>
      <c r="B138" s="6">
        <v>44970.614270405094</v>
      </c>
      <c r="C138" s="5" t="s">
        <v>102</v>
      </c>
      <c r="D138" s="7"/>
      <c r="E138" s="8"/>
      <c r="F138" s="9">
        <v>39282.1</v>
      </c>
      <c r="I138" s="10" t="s">
        <v>9</v>
      </c>
      <c r="J138" s="5" t="s">
        <v>110</v>
      </c>
    </row>
    <row r="139" spans="1:10">
      <c r="A139" s="11" t="s">
        <v>22</v>
      </c>
      <c r="B139" s="3"/>
      <c r="C139" s="3"/>
      <c r="D139" s="7"/>
      <c r="E139" s="8"/>
      <c r="H139" s="9"/>
      <c r="I139" s="10"/>
      <c r="J139" s="5"/>
    </row>
    <row r="140" spans="1:10" ht="15.75">
      <c r="A140" s="13" t="s">
        <v>23</v>
      </c>
      <c r="B140" s="13" t="s">
        <v>24</v>
      </c>
      <c r="C140" s="13" t="s">
        <v>25</v>
      </c>
      <c r="D140" s="14">
        <v>112782230</v>
      </c>
      <c r="E140" s="8"/>
      <c r="H140" s="9"/>
      <c r="I140" s="10"/>
      <c r="J140" s="5"/>
    </row>
    <row r="141" spans="1:10">
      <c r="A141" s="5"/>
      <c r="B141" s="6"/>
      <c r="C141" s="5"/>
      <c r="D141" s="7"/>
      <c r="E141" s="8"/>
      <c r="H141" s="9"/>
      <c r="I141" s="10"/>
      <c r="J141" s="5"/>
    </row>
    <row r="143" spans="1:10">
      <c r="A143" s="1" t="s">
        <v>0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3" t="s">
        <v>827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69" t="s">
        <v>0</v>
      </c>
      <c r="B145" s="69" t="s">
        <v>2</v>
      </c>
      <c r="C145" s="69" t="s">
        <v>3</v>
      </c>
      <c r="D145" s="69" t="s">
        <v>4</v>
      </c>
      <c r="E145" s="69" t="s">
        <v>5</v>
      </c>
      <c r="F145" s="71" t="s">
        <v>6</v>
      </c>
      <c r="G145" s="72"/>
      <c r="H145" s="73"/>
      <c r="I145" s="69" t="s">
        <v>7</v>
      </c>
      <c r="J145" s="69" t="s">
        <v>8</v>
      </c>
    </row>
    <row r="146" spans="1:10">
      <c r="A146" s="70"/>
      <c r="B146" s="70"/>
      <c r="C146" s="70"/>
      <c r="D146" s="70"/>
      <c r="E146" s="70"/>
      <c r="F146" s="4" t="s">
        <v>9</v>
      </c>
      <c r="G146" s="4" t="s">
        <v>10</v>
      </c>
      <c r="H146" s="4" t="s">
        <v>11</v>
      </c>
      <c r="I146" s="70"/>
      <c r="J146" s="70"/>
    </row>
    <row r="147" spans="1:10">
      <c r="A147" s="5" t="s">
        <v>841</v>
      </c>
      <c r="B147" s="6">
        <v>44971.630106504628</v>
      </c>
      <c r="C147" s="5" t="s">
        <v>102</v>
      </c>
      <c r="D147" s="7"/>
      <c r="E147" s="8"/>
      <c r="G147" s="9">
        <v>2024.26</v>
      </c>
      <c r="I147" s="10" t="s">
        <v>10</v>
      </c>
      <c r="J147" s="5" t="s">
        <v>105</v>
      </c>
    </row>
    <row r="148" spans="1:10">
      <c r="A148" s="5" t="s">
        <v>841</v>
      </c>
      <c r="B148" s="6">
        <v>44971.630106504628</v>
      </c>
      <c r="C148" s="5" t="s">
        <v>102</v>
      </c>
      <c r="D148" s="7">
        <v>3308026</v>
      </c>
      <c r="E148" s="8" t="s">
        <v>103</v>
      </c>
      <c r="H148" s="9">
        <v>612.35</v>
      </c>
      <c r="I148" s="5" t="s">
        <v>28</v>
      </c>
      <c r="J148" s="5" t="s">
        <v>104</v>
      </c>
    </row>
    <row r="149" spans="1:10">
      <c r="A149" s="5" t="s">
        <v>841</v>
      </c>
      <c r="B149" s="6">
        <v>44971.630106504628</v>
      </c>
      <c r="C149" s="5" t="s">
        <v>102</v>
      </c>
      <c r="D149" s="7">
        <v>23307971</v>
      </c>
      <c r="E149" s="8" t="s">
        <v>103</v>
      </c>
      <c r="H149" s="9">
        <v>6298.04</v>
      </c>
      <c r="I149" s="5" t="s">
        <v>28</v>
      </c>
      <c r="J149" s="5" t="s">
        <v>105</v>
      </c>
    </row>
    <row r="150" spans="1:10">
      <c r="A150" s="5" t="s">
        <v>841</v>
      </c>
      <c r="B150" s="6">
        <v>44971.630106504628</v>
      </c>
      <c r="C150" s="5" t="s">
        <v>102</v>
      </c>
      <c r="D150" s="7">
        <v>13328634</v>
      </c>
      <c r="E150" s="8" t="s">
        <v>103</v>
      </c>
      <c r="H150" s="9">
        <v>1242.1400000000001</v>
      </c>
      <c r="I150" s="5" t="s">
        <v>28</v>
      </c>
      <c r="J150" s="8" t="s">
        <v>106</v>
      </c>
    </row>
    <row r="151" spans="1:10">
      <c r="A151" s="5" t="s">
        <v>841</v>
      </c>
      <c r="B151" s="6">
        <v>44971.630106504628</v>
      </c>
      <c r="C151" s="5" t="s">
        <v>102</v>
      </c>
      <c r="D151" s="7"/>
      <c r="E151" s="8"/>
      <c r="F151" s="9">
        <v>21014.3</v>
      </c>
      <c r="I151" s="10" t="s">
        <v>9</v>
      </c>
      <c r="J151" s="5" t="s">
        <v>104</v>
      </c>
    </row>
    <row r="152" spans="1:10">
      <c r="A152" s="5" t="s">
        <v>841</v>
      </c>
      <c r="B152" s="6">
        <v>44971.630106504628</v>
      </c>
      <c r="C152" s="5" t="s">
        <v>102</v>
      </c>
      <c r="D152" s="7"/>
      <c r="E152" s="8"/>
      <c r="F152" s="9">
        <v>11307.2</v>
      </c>
      <c r="I152" s="10" t="s">
        <v>9</v>
      </c>
      <c r="J152" s="8" t="s">
        <v>109</v>
      </c>
    </row>
    <row r="153" spans="1:10">
      <c r="A153" s="5" t="s">
        <v>841</v>
      </c>
      <c r="B153" s="6">
        <v>44971.630106504628</v>
      </c>
      <c r="C153" s="5" t="s">
        <v>102</v>
      </c>
      <c r="D153" s="7"/>
      <c r="E153" s="8"/>
      <c r="F153" s="9">
        <v>15701.2</v>
      </c>
      <c r="I153" s="10" t="s">
        <v>9</v>
      </c>
      <c r="J153" s="5" t="s">
        <v>105</v>
      </c>
    </row>
    <row r="154" spans="1:10">
      <c r="A154" s="5" t="s">
        <v>841</v>
      </c>
      <c r="B154" s="6">
        <v>44971.630106504628</v>
      </c>
      <c r="C154" s="5" t="s">
        <v>102</v>
      </c>
      <c r="D154" s="7"/>
      <c r="E154" s="8"/>
      <c r="F154" s="9">
        <v>4598.8999999999996</v>
      </c>
      <c r="I154" s="10" t="s">
        <v>9</v>
      </c>
      <c r="J154" s="5" t="s">
        <v>110</v>
      </c>
    </row>
    <row r="155" spans="1:10">
      <c r="A155" s="11" t="s">
        <v>22</v>
      </c>
      <c r="B155" s="3"/>
      <c r="C155" s="3"/>
      <c r="D155" s="7"/>
      <c r="E155" s="8"/>
      <c r="F155" s="31">
        <f>SUM(F147:G154)</f>
        <v>54645.859999999993</v>
      </c>
      <c r="H155" s="9"/>
      <c r="I155" s="10"/>
      <c r="J155" s="5"/>
    </row>
    <row r="156" spans="1:10" ht="15.75">
      <c r="A156" s="13" t="s">
        <v>23</v>
      </c>
      <c r="B156" s="13" t="s">
        <v>24</v>
      </c>
      <c r="C156" s="13" t="s">
        <v>25</v>
      </c>
      <c r="D156" s="14">
        <v>112782232</v>
      </c>
      <c r="E156" s="8"/>
      <c r="H156" s="9"/>
      <c r="I156" s="10"/>
      <c r="J156" s="5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864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69" t="s">
        <v>0</v>
      </c>
      <c r="B161" s="69" t="s">
        <v>2</v>
      </c>
      <c r="C161" s="69" t="s">
        <v>3</v>
      </c>
      <c r="D161" s="69" t="s">
        <v>4</v>
      </c>
      <c r="E161" s="69" t="s">
        <v>5</v>
      </c>
      <c r="F161" s="71" t="s">
        <v>6</v>
      </c>
      <c r="G161" s="72"/>
      <c r="H161" s="73"/>
      <c r="I161" s="69" t="s">
        <v>7</v>
      </c>
      <c r="J161" s="69" t="s">
        <v>8</v>
      </c>
    </row>
    <row r="162" spans="1:10">
      <c r="A162" s="70"/>
      <c r="B162" s="70"/>
      <c r="C162" s="70"/>
      <c r="D162" s="70"/>
      <c r="E162" s="70"/>
      <c r="F162" s="4" t="s">
        <v>9</v>
      </c>
      <c r="G162" s="4" t="s">
        <v>10</v>
      </c>
      <c r="H162" s="4" t="s">
        <v>11</v>
      </c>
      <c r="I162" s="70"/>
      <c r="J162" s="70"/>
    </row>
    <row r="163" spans="1:10">
      <c r="A163" s="5" t="s">
        <v>879</v>
      </c>
      <c r="B163" s="6">
        <v>44972.635076122686</v>
      </c>
      <c r="C163" s="5" t="s">
        <v>102</v>
      </c>
      <c r="D163" s="7">
        <v>38714995</v>
      </c>
      <c r="E163" s="5" t="s">
        <v>31</v>
      </c>
      <c r="H163" s="9">
        <v>2980</v>
      </c>
      <c r="I163" s="5" t="s">
        <v>28</v>
      </c>
      <c r="J163" s="5" t="s">
        <v>105</v>
      </c>
    </row>
    <row r="164" spans="1:10">
      <c r="A164" s="5" t="s">
        <v>879</v>
      </c>
      <c r="B164" s="6">
        <v>44972.635076122686</v>
      </c>
      <c r="C164" s="5" t="s">
        <v>102</v>
      </c>
      <c r="D164" s="7"/>
      <c r="E164" s="8"/>
      <c r="F164" s="9">
        <v>15768.2</v>
      </c>
      <c r="I164" s="10" t="s">
        <v>9</v>
      </c>
      <c r="J164" s="5" t="s">
        <v>104</v>
      </c>
    </row>
    <row r="165" spans="1:10">
      <c r="A165" s="5" t="s">
        <v>879</v>
      </c>
      <c r="B165" s="6">
        <v>44972.635076122686</v>
      </c>
      <c r="C165" s="5" t="s">
        <v>102</v>
      </c>
      <c r="D165" s="7"/>
      <c r="E165" s="8"/>
      <c r="F165" s="9">
        <v>1515</v>
      </c>
      <c r="I165" s="10" t="s">
        <v>9</v>
      </c>
      <c r="J165" s="8" t="s">
        <v>109</v>
      </c>
    </row>
    <row r="166" spans="1:10">
      <c r="A166" s="5" t="s">
        <v>879</v>
      </c>
      <c r="B166" s="6">
        <v>44972.635076122686</v>
      </c>
      <c r="C166" s="5" t="s">
        <v>102</v>
      </c>
      <c r="D166" s="7"/>
      <c r="E166" s="8"/>
      <c r="F166" s="9">
        <v>19464.3</v>
      </c>
      <c r="I166" s="10" t="s">
        <v>9</v>
      </c>
      <c r="J166" s="5" t="s">
        <v>105</v>
      </c>
    </row>
    <row r="167" spans="1:10">
      <c r="A167" s="5" t="s">
        <v>879</v>
      </c>
      <c r="B167" s="6">
        <v>44972.635076122686</v>
      </c>
      <c r="C167" s="5" t="s">
        <v>102</v>
      </c>
      <c r="D167" s="7"/>
      <c r="E167" s="8"/>
      <c r="F167" s="9">
        <v>31216.7</v>
      </c>
      <c r="I167" s="10" t="s">
        <v>9</v>
      </c>
      <c r="J167" s="5" t="s">
        <v>110</v>
      </c>
    </row>
    <row r="168" spans="1:10">
      <c r="A168" s="5" t="s">
        <v>879</v>
      </c>
      <c r="B168" s="6">
        <v>44972.635076122686</v>
      </c>
      <c r="C168" s="5" t="s">
        <v>102</v>
      </c>
      <c r="D168" s="7"/>
      <c r="E168" s="8"/>
      <c r="F168" s="9">
        <v>1142.4000000000001</v>
      </c>
      <c r="I168" s="10" t="s">
        <v>9</v>
      </c>
      <c r="J168" s="8" t="s">
        <v>108</v>
      </c>
    </row>
    <row r="169" spans="1:10">
      <c r="A169" s="11" t="s">
        <v>22</v>
      </c>
      <c r="B169" s="3"/>
      <c r="C169" s="3"/>
      <c r="D169" s="7"/>
      <c r="E169" s="8"/>
      <c r="F169" s="31">
        <f>SUM(F163:G168)</f>
        <v>69106.599999999991</v>
      </c>
      <c r="H169" s="9"/>
      <c r="I169" s="10"/>
      <c r="J169" s="5"/>
    </row>
    <row r="170" spans="1:10" ht="15.75">
      <c r="A170" s="13" t="s">
        <v>23</v>
      </c>
      <c r="B170" s="13" t="s">
        <v>24</v>
      </c>
      <c r="C170" s="13" t="s">
        <v>25</v>
      </c>
      <c r="D170" s="14">
        <v>112799986</v>
      </c>
      <c r="E170" s="8"/>
      <c r="H170" s="9"/>
      <c r="I170" s="10"/>
      <c r="J170" s="5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904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69" t="s">
        <v>0</v>
      </c>
      <c r="B175" s="69" t="s">
        <v>2</v>
      </c>
      <c r="C175" s="69" t="s">
        <v>3</v>
      </c>
      <c r="D175" s="69" t="s">
        <v>4</v>
      </c>
      <c r="E175" s="69" t="s">
        <v>5</v>
      </c>
      <c r="F175" s="71" t="s">
        <v>6</v>
      </c>
      <c r="G175" s="72"/>
      <c r="H175" s="73"/>
      <c r="I175" s="69" t="s">
        <v>7</v>
      </c>
      <c r="J175" s="69" t="s">
        <v>8</v>
      </c>
    </row>
    <row r="176" spans="1:10">
      <c r="A176" s="70"/>
      <c r="B176" s="70"/>
      <c r="C176" s="70"/>
      <c r="D176" s="70"/>
      <c r="E176" s="70"/>
      <c r="F176" s="4" t="s">
        <v>9</v>
      </c>
      <c r="G176" s="4" t="s">
        <v>10</v>
      </c>
      <c r="H176" s="4" t="s">
        <v>11</v>
      </c>
      <c r="I176" s="70"/>
      <c r="J176" s="70"/>
    </row>
    <row r="177" spans="1:10">
      <c r="A177" s="5" t="s">
        <v>921</v>
      </c>
      <c r="B177" s="6">
        <v>44973.613899340278</v>
      </c>
      <c r="C177" s="5" t="s">
        <v>102</v>
      </c>
      <c r="D177" s="7"/>
      <c r="E177" s="8"/>
      <c r="G177" s="9">
        <v>2293.7199999999998</v>
      </c>
      <c r="I177" s="10" t="s">
        <v>10</v>
      </c>
      <c r="J177" s="8" t="s">
        <v>106</v>
      </c>
    </row>
    <row r="178" spans="1:10">
      <c r="A178" s="5" t="s">
        <v>921</v>
      </c>
      <c r="B178" s="6">
        <v>44973.613899340278</v>
      </c>
      <c r="C178" s="5" t="s">
        <v>102</v>
      </c>
      <c r="D178" s="7">
        <v>23319215</v>
      </c>
      <c r="E178" s="8" t="s">
        <v>103</v>
      </c>
      <c r="H178" s="9">
        <v>1148.1600000000001</v>
      </c>
      <c r="I178" s="5" t="s">
        <v>28</v>
      </c>
      <c r="J178" s="5" t="s">
        <v>105</v>
      </c>
    </row>
    <row r="179" spans="1:10">
      <c r="A179" s="5" t="s">
        <v>921</v>
      </c>
      <c r="B179" s="6">
        <v>44973.613899340278</v>
      </c>
      <c r="C179" s="5" t="s">
        <v>102</v>
      </c>
      <c r="D179" s="7">
        <v>998187</v>
      </c>
      <c r="E179" s="5" t="s">
        <v>31</v>
      </c>
      <c r="H179" s="9">
        <v>11970</v>
      </c>
      <c r="I179" s="5" t="s">
        <v>28</v>
      </c>
      <c r="J179" s="8" t="s">
        <v>108</v>
      </c>
    </row>
    <row r="180" spans="1:10">
      <c r="A180" s="5" t="s">
        <v>921</v>
      </c>
      <c r="B180" s="6">
        <v>44973.613899340278</v>
      </c>
      <c r="C180" s="5" t="s">
        <v>102</v>
      </c>
      <c r="D180" s="7"/>
      <c r="E180" s="8"/>
      <c r="F180" s="9">
        <v>27182.6</v>
      </c>
      <c r="I180" s="10" t="s">
        <v>9</v>
      </c>
      <c r="J180" s="5" t="s">
        <v>104</v>
      </c>
    </row>
    <row r="181" spans="1:10">
      <c r="A181" s="5" t="s">
        <v>921</v>
      </c>
      <c r="B181" s="6">
        <v>44973.613899340278</v>
      </c>
      <c r="C181" s="5" t="s">
        <v>102</v>
      </c>
      <c r="D181" s="7"/>
      <c r="E181" s="8"/>
      <c r="F181" s="9">
        <v>1215.0999999999999</v>
      </c>
      <c r="I181" s="10" t="s">
        <v>9</v>
      </c>
      <c r="J181" s="8" t="s">
        <v>109</v>
      </c>
    </row>
    <row r="182" spans="1:10">
      <c r="A182" s="5" t="s">
        <v>921</v>
      </c>
      <c r="B182" s="6">
        <v>44973.613899340278</v>
      </c>
      <c r="C182" s="5" t="s">
        <v>102</v>
      </c>
      <c r="D182" s="7"/>
      <c r="E182" s="8"/>
      <c r="F182" s="9">
        <v>14984.7</v>
      </c>
      <c r="I182" s="10" t="s">
        <v>9</v>
      </c>
      <c r="J182" s="5" t="s">
        <v>105</v>
      </c>
    </row>
    <row r="183" spans="1:10">
      <c r="A183" s="5" t="s">
        <v>921</v>
      </c>
      <c r="B183" s="6">
        <v>44973.613899340278</v>
      </c>
      <c r="C183" s="5" t="s">
        <v>102</v>
      </c>
      <c r="D183" s="7"/>
      <c r="E183" s="8"/>
      <c r="F183" s="9">
        <v>44385.7</v>
      </c>
      <c r="I183" s="10" t="s">
        <v>9</v>
      </c>
      <c r="J183" s="5" t="s">
        <v>110</v>
      </c>
    </row>
    <row r="184" spans="1:10">
      <c r="A184" s="5" t="s">
        <v>921</v>
      </c>
      <c r="B184" s="6">
        <v>44973.613899340278</v>
      </c>
      <c r="C184" s="5" t="s">
        <v>102</v>
      </c>
      <c r="D184" s="7"/>
      <c r="E184" s="8"/>
      <c r="F184" s="9">
        <v>227.2</v>
      </c>
      <c r="I184" s="10" t="s">
        <v>9</v>
      </c>
      <c r="J184" s="8" t="s">
        <v>108</v>
      </c>
    </row>
    <row r="185" spans="1:10">
      <c r="A185" s="11" t="s">
        <v>22</v>
      </c>
      <c r="B185" s="3"/>
      <c r="C185" s="3"/>
      <c r="D185" s="7"/>
      <c r="E185" s="8"/>
      <c r="F185" s="31">
        <f>SUM(F177:G184)</f>
        <v>90289.01999999999</v>
      </c>
      <c r="H185" s="9"/>
      <c r="I185" s="10"/>
      <c r="J185" s="8"/>
    </row>
    <row r="186" spans="1:10" ht="15.75">
      <c r="A186" s="13" t="s">
        <v>23</v>
      </c>
      <c r="B186" s="13" t="s">
        <v>24</v>
      </c>
      <c r="C186" s="13" t="s">
        <v>25</v>
      </c>
      <c r="D186" s="14">
        <v>112799987</v>
      </c>
      <c r="E186" s="8"/>
      <c r="H186" s="9"/>
      <c r="I186" s="10"/>
      <c r="J186" s="8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948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69" t="s">
        <v>0</v>
      </c>
      <c r="B191" s="69" t="s">
        <v>2</v>
      </c>
      <c r="C191" s="69" t="s">
        <v>3</v>
      </c>
      <c r="D191" s="69" t="s">
        <v>4</v>
      </c>
      <c r="E191" s="69" t="s">
        <v>5</v>
      </c>
      <c r="F191" s="71" t="s">
        <v>6</v>
      </c>
      <c r="G191" s="72"/>
      <c r="H191" s="73"/>
      <c r="I191" s="69" t="s">
        <v>7</v>
      </c>
      <c r="J191" s="69" t="s">
        <v>8</v>
      </c>
    </row>
    <row r="192" spans="1:10">
      <c r="A192" s="70"/>
      <c r="B192" s="70"/>
      <c r="C192" s="70"/>
      <c r="D192" s="70"/>
      <c r="E192" s="70"/>
      <c r="F192" s="4" t="s">
        <v>9</v>
      </c>
      <c r="G192" s="4" t="s">
        <v>10</v>
      </c>
      <c r="H192" s="4" t="s">
        <v>11</v>
      </c>
      <c r="I192" s="70"/>
      <c r="J192" s="70"/>
    </row>
    <row r="193" spans="1:10">
      <c r="A193" s="5" t="s">
        <v>976</v>
      </c>
      <c r="B193" s="6">
        <v>44974.631167268519</v>
      </c>
      <c r="C193" s="5" t="s">
        <v>102</v>
      </c>
      <c r="D193" s="7">
        <v>3557567</v>
      </c>
      <c r="E193" s="8" t="s">
        <v>103</v>
      </c>
      <c r="H193" s="9">
        <v>465.52</v>
      </c>
      <c r="I193" s="5" t="s">
        <v>28</v>
      </c>
      <c r="J193" s="5" t="s">
        <v>110</v>
      </c>
    </row>
    <row r="194" spans="1:10">
      <c r="A194" s="5" t="s">
        <v>976</v>
      </c>
      <c r="B194" s="6">
        <v>44974.631167268519</v>
      </c>
      <c r="C194" s="5" t="s">
        <v>102</v>
      </c>
      <c r="D194" s="7">
        <v>3340197</v>
      </c>
      <c r="E194" s="8" t="s">
        <v>103</v>
      </c>
      <c r="H194" s="9">
        <v>1551.36</v>
      </c>
      <c r="I194" s="5" t="s">
        <v>28</v>
      </c>
      <c r="J194" s="5" t="s">
        <v>110</v>
      </c>
    </row>
    <row r="195" spans="1:10">
      <c r="A195" s="5" t="s">
        <v>976</v>
      </c>
      <c r="B195" s="6">
        <v>44974.631167268519</v>
      </c>
      <c r="C195" s="5" t="s">
        <v>102</v>
      </c>
      <c r="D195" s="7">
        <v>3184220</v>
      </c>
      <c r="E195" s="8" t="s">
        <v>103</v>
      </c>
      <c r="H195" s="9">
        <v>589.67999999999995</v>
      </c>
      <c r="I195" s="5" t="s">
        <v>28</v>
      </c>
      <c r="J195" s="5" t="s">
        <v>110</v>
      </c>
    </row>
    <row r="196" spans="1:10">
      <c r="A196" s="5" t="s">
        <v>976</v>
      </c>
      <c r="B196" s="6">
        <v>44974.631167268519</v>
      </c>
      <c r="C196" s="5" t="s">
        <v>102</v>
      </c>
      <c r="D196" s="7">
        <v>43559317</v>
      </c>
      <c r="E196" s="8" t="s">
        <v>103</v>
      </c>
      <c r="H196" s="9">
        <v>1043.71</v>
      </c>
      <c r="I196" s="5" t="s">
        <v>28</v>
      </c>
      <c r="J196" s="8" t="s">
        <v>109</v>
      </c>
    </row>
    <row r="197" spans="1:10">
      <c r="A197" s="5" t="s">
        <v>976</v>
      </c>
      <c r="B197" s="6">
        <v>44974.631167268519</v>
      </c>
      <c r="C197" s="5" t="s">
        <v>102</v>
      </c>
      <c r="D197" s="7">
        <v>10762829</v>
      </c>
      <c r="E197" s="8" t="s">
        <v>103</v>
      </c>
      <c r="H197" s="9">
        <v>444.53</v>
      </c>
      <c r="I197" s="5" t="s">
        <v>28</v>
      </c>
      <c r="J197" s="8" t="s">
        <v>109</v>
      </c>
    </row>
    <row r="198" spans="1:10">
      <c r="A198" s="5" t="s">
        <v>976</v>
      </c>
      <c r="B198" s="6">
        <v>44974.631167268519</v>
      </c>
      <c r="C198" s="5" t="s">
        <v>102</v>
      </c>
      <c r="D198" s="7"/>
      <c r="E198" s="8"/>
      <c r="F198" s="9">
        <v>17500.5</v>
      </c>
      <c r="I198" s="10" t="s">
        <v>9</v>
      </c>
      <c r="J198" s="5" t="s">
        <v>104</v>
      </c>
    </row>
    <row r="199" spans="1:10">
      <c r="A199" s="5" t="s">
        <v>976</v>
      </c>
      <c r="B199" s="6">
        <v>44974.631167268519</v>
      </c>
      <c r="C199" s="5" t="s">
        <v>102</v>
      </c>
      <c r="D199" s="7"/>
      <c r="E199" s="8"/>
      <c r="F199" s="9">
        <v>7220.2</v>
      </c>
      <c r="I199" s="10" t="s">
        <v>9</v>
      </c>
      <c r="J199" s="8" t="s">
        <v>109</v>
      </c>
    </row>
    <row r="200" spans="1:10">
      <c r="A200" s="5" t="s">
        <v>976</v>
      </c>
      <c r="B200" s="6">
        <v>44974.631167268519</v>
      </c>
      <c r="C200" s="5" t="s">
        <v>102</v>
      </c>
      <c r="D200" s="7"/>
      <c r="E200" s="8"/>
      <c r="F200" s="9">
        <v>96171</v>
      </c>
      <c r="I200" s="10" t="s">
        <v>9</v>
      </c>
      <c r="J200" s="5" t="s">
        <v>105</v>
      </c>
    </row>
    <row r="201" spans="1:10">
      <c r="A201" s="5" t="s">
        <v>976</v>
      </c>
      <c r="B201" s="6">
        <v>44974.631167268519</v>
      </c>
      <c r="C201" s="5" t="s">
        <v>102</v>
      </c>
      <c r="D201" s="7"/>
      <c r="E201" s="8"/>
      <c r="F201" s="9">
        <v>15045.8</v>
      </c>
      <c r="I201" s="10" t="s">
        <v>9</v>
      </c>
      <c r="J201" s="5" t="s">
        <v>110</v>
      </c>
    </row>
    <row r="202" spans="1:10">
      <c r="A202" s="5" t="s">
        <v>976</v>
      </c>
      <c r="B202" s="6">
        <v>44974.631167268519</v>
      </c>
      <c r="C202" s="5" t="s">
        <v>102</v>
      </c>
      <c r="D202" s="7"/>
      <c r="E202" s="8"/>
      <c r="F202" s="9">
        <v>2142</v>
      </c>
      <c r="I202" s="10" t="s">
        <v>9</v>
      </c>
      <c r="J202" s="8" t="s">
        <v>108</v>
      </c>
    </row>
    <row r="203" spans="1:10">
      <c r="A203" s="11" t="s">
        <v>22</v>
      </c>
      <c r="B203" s="3"/>
      <c r="C203" s="3"/>
      <c r="D203" s="7"/>
      <c r="E203" s="8"/>
      <c r="F203" s="31">
        <f>SUM(F193:G202)</f>
        <v>138079.5</v>
      </c>
      <c r="G203" s="9"/>
      <c r="I203" s="10"/>
      <c r="J203" s="8"/>
    </row>
    <row r="204" spans="1:10" ht="15.75">
      <c r="A204" s="13" t="s">
        <v>23</v>
      </c>
      <c r="B204" s="13" t="s">
        <v>24</v>
      </c>
      <c r="C204" s="13" t="s">
        <v>25</v>
      </c>
      <c r="D204" s="49">
        <v>112808046</v>
      </c>
      <c r="E204" s="14">
        <v>112808159</v>
      </c>
      <c r="G204" s="9"/>
      <c r="I204" s="10"/>
      <c r="J204" s="8"/>
    </row>
    <row r="205" spans="1:10">
      <c r="A205" s="5"/>
      <c r="B205" s="6"/>
      <c r="C205" s="5"/>
      <c r="D205" s="57" t="s">
        <v>298</v>
      </c>
      <c r="E205" s="8"/>
      <c r="G205" s="9"/>
      <c r="I205" s="10"/>
      <c r="J205" s="8"/>
    </row>
    <row r="206" spans="1:10">
      <c r="A206" s="5"/>
      <c r="B206" s="6"/>
      <c r="C206" s="5"/>
      <c r="D206" s="7"/>
      <c r="E206" s="8"/>
      <c r="G206" s="9"/>
      <c r="I206" s="10"/>
      <c r="J206" s="8"/>
    </row>
    <row r="207" spans="1:10">
      <c r="A207" s="1" t="s">
        <v>0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3" t="s">
        <v>941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69" t="s">
        <v>0</v>
      </c>
      <c r="B209" s="69" t="s">
        <v>2</v>
      </c>
      <c r="C209" s="69" t="s">
        <v>3</v>
      </c>
      <c r="D209" s="69" t="s">
        <v>4</v>
      </c>
      <c r="E209" s="69" t="s">
        <v>5</v>
      </c>
      <c r="F209" s="71" t="s">
        <v>6</v>
      </c>
      <c r="G209" s="72"/>
      <c r="H209" s="73"/>
      <c r="I209" s="69" t="s">
        <v>7</v>
      </c>
      <c r="J209" s="69" t="s">
        <v>8</v>
      </c>
    </row>
    <row r="210" spans="1:10">
      <c r="A210" s="70"/>
      <c r="B210" s="70"/>
      <c r="C210" s="70"/>
      <c r="D210" s="70"/>
      <c r="E210" s="70"/>
      <c r="F210" s="4" t="s">
        <v>9</v>
      </c>
      <c r="G210" s="4" t="s">
        <v>10</v>
      </c>
      <c r="H210" s="4" t="s">
        <v>11</v>
      </c>
      <c r="I210" s="70"/>
      <c r="J210" s="70"/>
    </row>
    <row r="211" spans="1:10">
      <c r="A211" s="5" t="s">
        <v>977</v>
      </c>
      <c r="B211" s="6">
        <v>44975.439816585647</v>
      </c>
      <c r="C211" s="5" t="s">
        <v>102</v>
      </c>
      <c r="D211" s="7">
        <v>3344430</v>
      </c>
      <c r="E211" s="8" t="s">
        <v>103</v>
      </c>
      <c r="H211" s="9">
        <v>1608</v>
      </c>
      <c r="I211" s="5" t="s">
        <v>28</v>
      </c>
      <c r="J211" s="5" t="s">
        <v>104</v>
      </c>
    </row>
    <row r="212" spans="1:10">
      <c r="A212" s="5" t="s">
        <v>977</v>
      </c>
      <c r="B212" s="6">
        <v>44975.439816585647</v>
      </c>
      <c r="C212" s="5" t="s">
        <v>102</v>
      </c>
      <c r="D212" s="7">
        <v>325289</v>
      </c>
      <c r="E212" s="8" t="s">
        <v>103</v>
      </c>
      <c r="H212" s="9">
        <v>681.75</v>
      </c>
      <c r="I212" s="5" t="s">
        <v>28</v>
      </c>
      <c r="J212" s="5" t="s">
        <v>104</v>
      </c>
    </row>
    <row r="213" spans="1:10">
      <c r="A213" s="5" t="s">
        <v>977</v>
      </c>
      <c r="B213" s="6">
        <v>44975.439816585647</v>
      </c>
      <c r="C213" s="5" t="s">
        <v>102</v>
      </c>
      <c r="D213" s="7">
        <v>135445</v>
      </c>
      <c r="E213" s="5" t="s">
        <v>107</v>
      </c>
      <c r="H213" s="9">
        <v>11295.76</v>
      </c>
      <c r="I213" s="5" t="s">
        <v>28</v>
      </c>
      <c r="J213" s="8" t="s">
        <v>109</v>
      </c>
    </row>
    <row r="214" spans="1:10">
      <c r="A214" s="5" t="s">
        <v>977</v>
      </c>
      <c r="B214" s="6">
        <v>44975.439816585647</v>
      </c>
      <c r="C214" s="5" t="s">
        <v>102</v>
      </c>
      <c r="D214" s="7">
        <v>3131434751</v>
      </c>
      <c r="E214" s="5" t="s">
        <v>31</v>
      </c>
      <c r="H214" s="9">
        <v>3061.8</v>
      </c>
      <c r="I214" s="5" t="s">
        <v>28</v>
      </c>
      <c r="J214" s="5" t="s">
        <v>105</v>
      </c>
    </row>
    <row r="215" spans="1:10">
      <c r="A215" s="5" t="s">
        <v>977</v>
      </c>
      <c r="B215" s="6">
        <v>44975.439816585647</v>
      </c>
      <c r="C215" s="5" t="s">
        <v>102</v>
      </c>
      <c r="D215" s="7">
        <v>39112190</v>
      </c>
      <c r="E215" s="5" t="s">
        <v>31</v>
      </c>
      <c r="H215" s="9">
        <v>5617.4</v>
      </c>
      <c r="I215" s="5" t="s">
        <v>28</v>
      </c>
      <c r="J215" s="5" t="s">
        <v>105</v>
      </c>
    </row>
    <row r="216" spans="1:10">
      <c r="A216" s="5" t="s">
        <v>977</v>
      </c>
      <c r="B216" s="6">
        <v>44975.439816585647</v>
      </c>
      <c r="C216" s="5" t="s">
        <v>102</v>
      </c>
      <c r="D216" s="7">
        <v>23325889</v>
      </c>
      <c r="E216" s="8" t="s">
        <v>103</v>
      </c>
      <c r="H216" s="9">
        <v>2250</v>
      </c>
      <c r="I216" s="5" t="s">
        <v>28</v>
      </c>
      <c r="J216" s="8" t="s">
        <v>109</v>
      </c>
    </row>
    <row r="217" spans="1:10">
      <c r="A217" s="5" t="s">
        <v>977</v>
      </c>
      <c r="B217" s="6">
        <v>44975.439816585647</v>
      </c>
      <c r="C217" s="5" t="s">
        <v>102</v>
      </c>
      <c r="D217" s="7"/>
      <c r="E217" s="8"/>
      <c r="F217" s="9">
        <v>11885.2</v>
      </c>
      <c r="I217" s="10" t="s">
        <v>9</v>
      </c>
      <c r="J217" s="5" t="s">
        <v>104</v>
      </c>
    </row>
    <row r="218" spans="1:10">
      <c r="A218" s="5" t="s">
        <v>977</v>
      </c>
      <c r="B218" s="6">
        <v>44975.439816585647</v>
      </c>
      <c r="C218" s="5" t="s">
        <v>102</v>
      </c>
      <c r="D218" s="7"/>
      <c r="E218" s="8"/>
      <c r="F218" s="9">
        <v>13119.1</v>
      </c>
      <c r="I218" s="10" t="s">
        <v>9</v>
      </c>
      <c r="J218" s="8" t="s">
        <v>109</v>
      </c>
    </row>
    <row r="219" spans="1:10">
      <c r="A219" s="5" t="s">
        <v>977</v>
      </c>
      <c r="B219" s="6">
        <v>44975.439816585647</v>
      </c>
      <c r="C219" s="5" t="s">
        <v>102</v>
      </c>
      <c r="D219" s="7"/>
      <c r="E219" s="8"/>
      <c r="F219" s="9">
        <v>21196.5</v>
      </c>
      <c r="I219" s="10" t="s">
        <v>9</v>
      </c>
      <c r="J219" s="5" t="s">
        <v>105</v>
      </c>
    </row>
    <row r="220" spans="1:10">
      <c r="A220" s="5" t="s">
        <v>977</v>
      </c>
      <c r="B220" s="6">
        <v>44975.439816585647</v>
      </c>
      <c r="C220" s="5" t="s">
        <v>102</v>
      </c>
      <c r="D220" s="7"/>
      <c r="E220" s="8"/>
      <c r="F220" s="9">
        <v>26779.7</v>
      </c>
      <c r="I220" s="10" t="s">
        <v>9</v>
      </c>
      <c r="J220" s="5" t="s">
        <v>110</v>
      </c>
    </row>
    <row r="221" spans="1:10">
      <c r="A221" s="11" t="s">
        <v>22</v>
      </c>
      <c r="B221" s="3"/>
      <c r="C221" s="3"/>
      <c r="D221" s="7"/>
      <c r="E221" s="8"/>
      <c r="F221" s="31">
        <f>SUM(F211:G220)</f>
        <v>72980.5</v>
      </c>
      <c r="G221" s="9"/>
      <c r="I221" s="10"/>
      <c r="J221" s="8"/>
    </row>
    <row r="222" spans="1:10" ht="15.75">
      <c r="A222" s="13" t="s">
        <v>23</v>
      </c>
      <c r="B222" s="13" t="s">
        <v>24</v>
      </c>
      <c r="C222" s="13" t="s">
        <v>25</v>
      </c>
      <c r="D222" s="49">
        <v>112808113</v>
      </c>
      <c r="E222" s="14">
        <v>112808160</v>
      </c>
      <c r="G222" s="9"/>
      <c r="I222" s="10"/>
      <c r="J222" s="8"/>
    </row>
    <row r="223" spans="1:10">
      <c r="A223" s="5"/>
      <c r="B223" s="6"/>
      <c r="C223" s="5"/>
      <c r="D223" s="57" t="s">
        <v>298</v>
      </c>
      <c r="E223" s="8"/>
      <c r="G223" s="9"/>
      <c r="I223" s="10"/>
      <c r="J223" s="8"/>
    </row>
    <row r="224" spans="1:10">
      <c r="A224" s="5"/>
      <c r="B224" s="6"/>
      <c r="C224" s="5"/>
      <c r="D224" s="7"/>
      <c r="E224" s="8"/>
      <c r="G224" s="9"/>
      <c r="I224" s="10"/>
      <c r="J224" s="8"/>
    </row>
    <row r="225" spans="1:10">
      <c r="A225" s="5" t="s">
        <v>978</v>
      </c>
      <c r="B225" s="6">
        <v>44975.609805173612</v>
      </c>
      <c r="C225" s="5" t="s">
        <v>102</v>
      </c>
      <c r="D225" s="7"/>
      <c r="E225" s="8"/>
      <c r="F225" s="9">
        <v>1285.5</v>
      </c>
      <c r="I225" s="10" t="s">
        <v>9</v>
      </c>
      <c r="J225" s="8" t="s">
        <v>109</v>
      </c>
    </row>
    <row r="226" spans="1:10">
      <c r="A226" s="5" t="s">
        <v>978</v>
      </c>
      <c r="B226" s="6">
        <v>44975.609805173612</v>
      </c>
      <c r="C226" s="5" t="s">
        <v>102</v>
      </c>
      <c r="D226" s="7"/>
      <c r="E226" s="8"/>
      <c r="F226" s="9">
        <v>33450.199999999997</v>
      </c>
      <c r="I226" s="10" t="s">
        <v>9</v>
      </c>
      <c r="J226" s="5" t="s">
        <v>105</v>
      </c>
    </row>
    <row r="227" spans="1:10">
      <c r="A227" s="5" t="s">
        <v>978</v>
      </c>
      <c r="B227" s="6">
        <v>44975.609805173612</v>
      </c>
      <c r="C227" s="5" t="s">
        <v>102</v>
      </c>
      <c r="D227" s="7"/>
      <c r="E227" s="8"/>
      <c r="F227" s="9">
        <v>8123.7</v>
      </c>
      <c r="I227" s="10" t="s">
        <v>9</v>
      </c>
      <c r="J227" s="8" t="s">
        <v>108</v>
      </c>
    </row>
    <row r="228" spans="1:10">
      <c r="A228" s="11" t="s">
        <v>22</v>
      </c>
      <c r="B228" s="3"/>
      <c r="C228" s="3"/>
      <c r="D228" s="7"/>
      <c r="E228" s="8"/>
      <c r="F228" s="31">
        <f>SUM(F225:G227)</f>
        <v>42859.399999999994</v>
      </c>
      <c r="G228" s="9"/>
      <c r="I228" s="10"/>
      <c r="J228" s="8"/>
    </row>
    <row r="229" spans="1:10" ht="15.75">
      <c r="A229" s="13" t="s">
        <v>23</v>
      </c>
      <c r="B229" s="13" t="s">
        <v>24</v>
      </c>
      <c r="C229" s="13" t="s">
        <v>25</v>
      </c>
      <c r="D229" s="49">
        <v>112808045</v>
      </c>
      <c r="E229" s="8"/>
      <c r="G229" s="9"/>
      <c r="I229" s="10"/>
      <c r="J229" s="8"/>
    </row>
    <row r="230" spans="1:10">
      <c r="D230" s="57" t="s">
        <v>298</v>
      </c>
    </row>
    <row r="232" spans="1:10">
      <c r="A232" s="1" t="s">
        <v>0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3" t="s">
        <v>1006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69" t="s">
        <v>0</v>
      </c>
      <c r="B234" s="69" t="s">
        <v>2</v>
      </c>
      <c r="C234" s="69" t="s">
        <v>3</v>
      </c>
      <c r="D234" s="69" t="s">
        <v>4</v>
      </c>
      <c r="E234" s="69" t="s">
        <v>5</v>
      </c>
      <c r="F234" s="71" t="s">
        <v>6</v>
      </c>
      <c r="G234" s="72"/>
      <c r="H234" s="73"/>
      <c r="I234" s="69" t="s">
        <v>7</v>
      </c>
      <c r="J234" s="69" t="s">
        <v>8</v>
      </c>
    </row>
    <row r="235" spans="1:10">
      <c r="A235" s="70"/>
      <c r="B235" s="70"/>
      <c r="C235" s="70"/>
      <c r="D235" s="70"/>
      <c r="E235" s="70"/>
      <c r="F235" s="4" t="s">
        <v>9</v>
      </c>
      <c r="G235" s="4" t="s">
        <v>10</v>
      </c>
      <c r="H235" s="4" t="s">
        <v>11</v>
      </c>
      <c r="I235" s="70"/>
      <c r="J235" s="70"/>
    </row>
    <row r="236" spans="1:10">
      <c r="A236" s="34" t="s">
        <v>1007</v>
      </c>
      <c r="B236" s="39"/>
      <c r="C236" s="34"/>
      <c r="D236" s="21"/>
      <c r="E236" s="8"/>
      <c r="H236" s="9"/>
      <c r="I236" s="5"/>
      <c r="J236" s="8"/>
    </row>
    <row r="237" spans="1:10">
      <c r="A237" s="11" t="s">
        <v>22</v>
      </c>
      <c r="B237" s="3"/>
      <c r="C237" s="3"/>
      <c r="D237" s="7"/>
      <c r="E237" s="8"/>
      <c r="G237" s="9"/>
      <c r="I237" s="10"/>
      <c r="J237" s="8"/>
    </row>
    <row r="238" spans="1:10">
      <c r="A238" s="13" t="s">
        <v>23</v>
      </c>
      <c r="B238" s="13" t="s">
        <v>24</v>
      </c>
      <c r="C238" s="13" t="s">
        <v>25</v>
      </c>
      <c r="D238" s="7"/>
      <c r="E238" s="8"/>
      <c r="G238" s="9"/>
      <c r="I238" s="10"/>
      <c r="J238" s="8"/>
    </row>
    <row r="240" spans="1:10">
      <c r="A240" s="1" t="s">
        <v>0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3" t="s">
        <v>1008</v>
      </c>
      <c r="B241" s="2"/>
      <c r="C241" s="2"/>
      <c r="D241" s="2"/>
      <c r="E241" s="2"/>
      <c r="F241" s="2"/>
      <c r="G241" s="2"/>
      <c r="H241" s="2"/>
      <c r="I241" s="2"/>
      <c r="J241" s="2"/>
    </row>
    <row r="242" spans="1:10">
      <c r="A242" s="69" t="s">
        <v>0</v>
      </c>
      <c r="B242" s="69" t="s">
        <v>2</v>
      </c>
      <c r="C242" s="69" t="s">
        <v>3</v>
      </c>
      <c r="D242" s="69" t="s">
        <v>4</v>
      </c>
      <c r="E242" s="69" t="s">
        <v>5</v>
      </c>
      <c r="F242" s="71" t="s">
        <v>6</v>
      </c>
      <c r="G242" s="72"/>
      <c r="H242" s="73"/>
      <c r="I242" s="69" t="s">
        <v>7</v>
      </c>
      <c r="J242" s="69" t="s">
        <v>8</v>
      </c>
    </row>
    <row r="243" spans="1:10">
      <c r="A243" s="70"/>
      <c r="B243" s="70"/>
      <c r="C243" s="70"/>
      <c r="D243" s="70"/>
      <c r="E243" s="70"/>
      <c r="F243" s="4" t="s">
        <v>9</v>
      </c>
      <c r="G243" s="4" t="s">
        <v>10</v>
      </c>
      <c r="H243" s="4" t="s">
        <v>11</v>
      </c>
      <c r="I243" s="70"/>
      <c r="J243" s="70"/>
    </row>
    <row r="244" spans="1:10">
      <c r="A244" s="34" t="s">
        <v>1007</v>
      </c>
      <c r="B244" s="39"/>
      <c r="C244" s="34"/>
      <c r="D244" s="21"/>
      <c r="E244" s="8"/>
      <c r="H244" s="9"/>
      <c r="I244" s="5"/>
      <c r="J244" s="8"/>
    </row>
    <row r="245" spans="1:10">
      <c r="A245" s="11" t="s">
        <v>22</v>
      </c>
      <c r="B245" s="3"/>
      <c r="C245" s="3"/>
      <c r="D245" s="7"/>
      <c r="E245" s="8"/>
      <c r="G245" s="9"/>
      <c r="I245" s="10"/>
      <c r="J245" s="8"/>
    </row>
    <row r="246" spans="1:10">
      <c r="A246" s="13" t="s">
        <v>23</v>
      </c>
      <c r="B246" s="13" t="s">
        <v>24</v>
      </c>
      <c r="C246" s="13" t="s">
        <v>25</v>
      </c>
    </row>
    <row r="249" spans="1:10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3" t="s">
        <v>1020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69" t="s">
        <v>0</v>
      </c>
      <c r="B251" s="69" t="s">
        <v>2</v>
      </c>
      <c r="C251" s="69" t="s">
        <v>3</v>
      </c>
      <c r="D251" s="69" t="s">
        <v>4</v>
      </c>
      <c r="E251" s="69" t="s">
        <v>5</v>
      </c>
      <c r="F251" s="71" t="s">
        <v>6</v>
      </c>
      <c r="G251" s="72"/>
      <c r="H251" s="73"/>
      <c r="I251" s="69" t="s">
        <v>7</v>
      </c>
      <c r="J251" s="69" t="s">
        <v>8</v>
      </c>
    </row>
    <row r="252" spans="1:10">
      <c r="A252" s="70"/>
      <c r="B252" s="70"/>
      <c r="C252" s="70"/>
      <c r="D252" s="70"/>
      <c r="E252" s="70"/>
      <c r="F252" s="4" t="s">
        <v>9</v>
      </c>
      <c r="G252" s="4" t="s">
        <v>10</v>
      </c>
      <c r="H252" s="4" t="s">
        <v>11</v>
      </c>
      <c r="I252" s="70"/>
      <c r="J252" s="70"/>
    </row>
    <row r="253" spans="1:10">
      <c r="A253" s="5" t="s">
        <v>1040</v>
      </c>
      <c r="B253" s="6">
        <v>44979.62704511574</v>
      </c>
      <c r="C253" s="5" t="s">
        <v>102</v>
      </c>
      <c r="D253" s="7">
        <v>3255924</v>
      </c>
      <c r="E253" s="8" t="s">
        <v>103</v>
      </c>
      <c r="H253" s="9">
        <v>50.5</v>
      </c>
      <c r="I253" s="5" t="s">
        <v>28</v>
      </c>
      <c r="J253" s="5" t="s">
        <v>110</v>
      </c>
    </row>
    <row r="254" spans="1:10">
      <c r="A254" s="5" t="s">
        <v>1040</v>
      </c>
      <c r="B254" s="6">
        <v>44979.62704511574</v>
      </c>
      <c r="C254" s="5" t="s">
        <v>102</v>
      </c>
      <c r="D254" s="7"/>
      <c r="E254" s="8"/>
      <c r="F254" s="9">
        <v>21803.7</v>
      </c>
      <c r="I254" s="10" t="s">
        <v>9</v>
      </c>
      <c r="J254" s="5" t="s">
        <v>104</v>
      </c>
    </row>
    <row r="255" spans="1:10">
      <c r="A255" s="5" t="s">
        <v>1040</v>
      </c>
      <c r="B255" s="6">
        <v>44979.62704511574</v>
      </c>
      <c r="C255" s="5" t="s">
        <v>102</v>
      </c>
      <c r="D255" s="7"/>
      <c r="E255" s="8"/>
      <c r="F255" s="9">
        <v>32075.8</v>
      </c>
      <c r="I255" s="10" t="s">
        <v>9</v>
      </c>
      <c r="J255" s="5" t="s">
        <v>110</v>
      </c>
    </row>
    <row r="256" spans="1:10">
      <c r="A256" s="5" t="s">
        <v>1040</v>
      </c>
      <c r="B256" s="6">
        <v>44979.62704511574</v>
      </c>
      <c r="C256" s="5" t="s">
        <v>102</v>
      </c>
      <c r="D256" s="7"/>
      <c r="E256" s="8"/>
      <c r="F256" s="9">
        <v>155.6</v>
      </c>
      <c r="I256" s="10" t="s">
        <v>9</v>
      </c>
      <c r="J256" s="8" t="s">
        <v>108</v>
      </c>
    </row>
    <row r="257" spans="1:10">
      <c r="A257" s="11" t="s">
        <v>22</v>
      </c>
      <c r="B257" s="3"/>
      <c r="C257" s="3"/>
      <c r="D257" s="7"/>
      <c r="E257" s="8"/>
      <c r="F257" s="31">
        <f>SUM(F253:G256)</f>
        <v>54035.1</v>
      </c>
      <c r="H257" s="9"/>
      <c r="I257" s="10"/>
      <c r="J257" s="5"/>
    </row>
    <row r="258" spans="1:10">
      <c r="A258" s="13" t="s">
        <v>23</v>
      </c>
      <c r="B258" s="13" t="s">
        <v>24</v>
      </c>
      <c r="C258" s="13" t="s">
        <v>25</v>
      </c>
      <c r="D258" s="7"/>
      <c r="E258" s="8"/>
      <c r="H258" s="9"/>
      <c r="I258" s="10"/>
      <c r="J258" s="5"/>
    </row>
    <row r="261" spans="1:10">
      <c r="A261" s="1" t="s">
        <v>0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3" t="s">
        <v>1064</v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>
      <c r="A263" s="69" t="s">
        <v>0</v>
      </c>
      <c r="B263" s="69" t="s">
        <v>2</v>
      </c>
      <c r="C263" s="69" t="s">
        <v>3</v>
      </c>
      <c r="D263" s="69" t="s">
        <v>4</v>
      </c>
      <c r="E263" s="69" t="s">
        <v>5</v>
      </c>
      <c r="F263" s="71" t="s">
        <v>6</v>
      </c>
      <c r="G263" s="72"/>
      <c r="H263" s="73"/>
      <c r="I263" s="69" t="s">
        <v>7</v>
      </c>
      <c r="J263" s="69" t="s">
        <v>8</v>
      </c>
    </row>
    <row r="264" spans="1:10">
      <c r="A264" s="70"/>
      <c r="B264" s="70"/>
      <c r="C264" s="70"/>
      <c r="D264" s="70"/>
      <c r="E264" s="70"/>
      <c r="F264" s="4" t="s">
        <v>9</v>
      </c>
      <c r="G264" s="4" t="s">
        <v>10</v>
      </c>
      <c r="H264" s="4" t="s">
        <v>11</v>
      </c>
      <c r="I264" s="70"/>
      <c r="J264" s="70"/>
    </row>
    <row r="265" spans="1:10">
      <c r="A265" s="5" t="s">
        <v>1078</v>
      </c>
      <c r="B265" s="6">
        <v>44980.656768935187</v>
      </c>
      <c r="C265" s="5" t="s">
        <v>102</v>
      </c>
      <c r="D265" s="7">
        <v>3564615</v>
      </c>
      <c r="E265" s="8" t="s">
        <v>103</v>
      </c>
      <c r="H265" s="9">
        <v>817.04</v>
      </c>
      <c r="I265" s="5" t="s">
        <v>28</v>
      </c>
      <c r="J265" s="5" t="s">
        <v>110</v>
      </c>
    </row>
    <row r="266" spans="1:10">
      <c r="A266" s="5" t="s">
        <v>1078</v>
      </c>
      <c r="B266" s="6">
        <v>44980.656768935187</v>
      </c>
      <c r="C266" s="5" t="s">
        <v>102</v>
      </c>
      <c r="D266" s="7">
        <v>23334380</v>
      </c>
      <c r="E266" s="8" t="s">
        <v>103</v>
      </c>
      <c r="H266" s="9">
        <v>5234.1400000000003</v>
      </c>
      <c r="I266" s="5" t="s">
        <v>28</v>
      </c>
      <c r="J266" s="8" t="s">
        <v>106</v>
      </c>
    </row>
    <row r="267" spans="1:10">
      <c r="A267" s="5" t="s">
        <v>1078</v>
      </c>
      <c r="B267" s="6">
        <v>44980.656768935187</v>
      </c>
      <c r="C267" s="5" t="s">
        <v>102</v>
      </c>
      <c r="D267" s="7"/>
      <c r="E267" s="8"/>
      <c r="F267" s="9">
        <v>6110.7</v>
      </c>
      <c r="I267" s="10" t="s">
        <v>9</v>
      </c>
      <c r="J267" s="8" t="s">
        <v>109</v>
      </c>
    </row>
    <row r="268" spans="1:10">
      <c r="A268" s="5" t="s">
        <v>1078</v>
      </c>
      <c r="B268" s="6">
        <v>44980.656768935187</v>
      </c>
      <c r="C268" s="5" t="s">
        <v>102</v>
      </c>
      <c r="D268" s="7"/>
      <c r="E268" s="8"/>
      <c r="F268" s="9">
        <v>39552.199999999997</v>
      </c>
      <c r="I268" s="10" t="s">
        <v>9</v>
      </c>
      <c r="J268" s="5" t="s">
        <v>105</v>
      </c>
    </row>
    <row r="269" spans="1:10">
      <c r="A269" s="5" t="s">
        <v>1078</v>
      </c>
      <c r="B269" s="6">
        <v>44980.656768935187</v>
      </c>
      <c r="C269" s="5" t="s">
        <v>102</v>
      </c>
      <c r="D269" s="7"/>
      <c r="E269" s="8"/>
      <c r="F269" s="9">
        <v>19203.5</v>
      </c>
      <c r="I269" s="10" t="s">
        <v>9</v>
      </c>
      <c r="J269" s="5" t="s">
        <v>110</v>
      </c>
    </row>
    <row r="270" spans="1:10">
      <c r="A270" s="5" t="s">
        <v>1078</v>
      </c>
      <c r="B270" s="6">
        <v>44980.656768935187</v>
      </c>
      <c r="C270" s="5" t="s">
        <v>102</v>
      </c>
      <c r="D270" s="7"/>
      <c r="E270" s="8"/>
      <c r="F270" s="9">
        <v>3568.8</v>
      </c>
      <c r="I270" s="10" t="s">
        <v>9</v>
      </c>
      <c r="J270" s="8" t="s">
        <v>108</v>
      </c>
    </row>
    <row r="271" spans="1:10">
      <c r="A271" s="11" t="s">
        <v>22</v>
      </c>
      <c r="B271" s="3"/>
      <c r="C271" s="3"/>
      <c r="D271" s="7"/>
      <c r="E271" s="8"/>
      <c r="F271" s="12">
        <f>SUM(F265:G270)</f>
        <v>68435.199999999997</v>
      </c>
      <c r="H271" s="9"/>
      <c r="I271" s="10"/>
      <c r="J271" s="8"/>
    </row>
    <row r="272" spans="1:10">
      <c r="A272" s="13" t="s">
        <v>23</v>
      </c>
      <c r="B272" s="13" t="s">
        <v>24</v>
      </c>
      <c r="C272" s="13" t="s">
        <v>25</v>
      </c>
      <c r="D272" s="7"/>
      <c r="E272" s="8"/>
      <c r="H272" s="9"/>
      <c r="I272" s="10"/>
      <c r="J272" s="8"/>
    </row>
  </sheetData>
  <mergeCells count="160"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I209:I210"/>
    <mergeCell ref="J209:J210"/>
    <mergeCell ref="A209:A210"/>
    <mergeCell ref="B209:B210"/>
    <mergeCell ref="C209:C210"/>
    <mergeCell ref="D209:D210"/>
    <mergeCell ref="E209:E210"/>
    <mergeCell ref="F209:H209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I145:I146"/>
    <mergeCell ref="J145:J146"/>
    <mergeCell ref="A145:A146"/>
    <mergeCell ref="B145:B146"/>
    <mergeCell ref="C145:C146"/>
    <mergeCell ref="D145:D146"/>
    <mergeCell ref="E145:E146"/>
    <mergeCell ref="F145:H145"/>
    <mergeCell ref="I120:I121"/>
    <mergeCell ref="J120:J121"/>
    <mergeCell ref="A120:A121"/>
    <mergeCell ref="B120:B121"/>
    <mergeCell ref="C120:C121"/>
    <mergeCell ref="D120:D121"/>
    <mergeCell ref="E120:E121"/>
    <mergeCell ref="F120:H120"/>
    <mergeCell ref="C15:C16"/>
    <mergeCell ref="D15:D16"/>
    <mergeCell ref="E15:E16"/>
    <mergeCell ref="F15:H15"/>
    <mergeCell ref="I15:I16"/>
    <mergeCell ref="J15:J16"/>
    <mergeCell ref="A15:A16"/>
    <mergeCell ref="B15:B16"/>
    <mergeCell ref="A32:A33"/>
    <mergeCell ref="B32:B33"/>
    <mergeCell ref="C32:C33"/>
    <mergeCell ref="D32:D33"/>
    <mergeCell ref="E32:E33"/>
    <mergeCell ref="F32:H32"/>
    <mergeCell ref="I32:I33"/>
    <mergeCell ref="J32:J33"/>
    <mergeCell ref="I3:I4"/>
    <mergeCell ref="J3:J4"/>
    <mergeCell ref="A3:A4"/>
    <mergeCell ref="B3:B4"/>
    <mergeCell ref="C3:C4"/>
    <mergeCell ref="D3:D4"/>
    <mergeCell ref="E3:E4"/>
    <mergeCell ref="F3:H3"/>
    <mergeCell ref="I42:I43"/>
    <mergeCell ref="J42:J43"/>
    <mergeCell ref="A42:A43"/>
    <mergeCell ref="B42:B43"/>
    <mergeCell ref="C42:C43"/>
    <mergeCell ref="D42:D43"/>
    <mergeCell ref="E42:E43"/>
    <mergeCell ref="F42:H42"/>
    <mergeCell ref="A56:A57"/>
    <mergeCell ref="B56:B57"/>
    <mergeCell ref="C56:C57"/>
    <mergeCell ref="D56:D57"/>
    <mergeCell ref="E56:E57"/>
    <mergeCell ref="F56:H56"/>
    <mergeCell ref="I56:I57"/>
    <mergeCell ref="J56:J57"/>
    <mergeCell ref="A65:A66"/>
    <mergeCell ref="B65:B66"/>
    <mergeCell ref="C65:C66"/>
    <mergeCell ref="D65:D66"/>
    <mergeCell ref="E65:E66"/>
    <mergeCell ref="F65:H65"/>
    <mergeCell ref="I65:I66"/>
    <mergeCell ref="J65:J66"/>
    <mergeCell ref="A79:A80"/>
    <mergeCell ref="B79:B80"/>
    <mergeCell ref="C79:C80"/>
    <mergeCell ref="D79:D80"/>
    <mergeCell ref="E79:E80"/>
    <mergeCell ref="F79:H79"/>
    <mergeCell ref="I79:I80"/>
    <mergeCell ref="J79:J80"/>
    <mergeCell ref="A92:A93"/>
    <mergeCell ref="B92:B93"/>
    <mergeCell ref="C92:C93"/>
    <mergeCell ref="D92:D93"/>
    <mergeCell ref="E92:E93"/>
    <mergeCell ref="F92:H92"/>
    <mergeCell ref="I92:I93"/>
    <mergeCell ref="J92:J93"/>
    <mergeCell ref="A109:A110"/>
    <mergeCell ref="B109:B110"/>
    <mergeCell ref="C109:C110"/>
    <mergeCell ref="D109:D110"/>
    <mergeCell ref="E109:E110"/>
    <mergeCell ref="F109:H109"/>
    <mergeCell ref="I109:I110"/>
    <mergeCell ref="J109:J110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242:A243"/>
    <mergeCell ref="B242:B243"/>
    <mergeCell ref="C242:C243"/>
    <mergeCell ref="D242:D243"/>
    <mergeCell ref="E242:E243"/>
    <mergeCell ref="F242:H242"/>
    <mergeCell ref="I242:I243"/>
    <mergeCell ref="J242:J243"/>
    <mergeCell ref="A263:A264"/>
    <mergeCell ref="B263:B264"/>
    <mergeCell ref="C263:C264"/>
    <mergeCell ref="D263:D264"/>
    <mergeCell ref="E263:E264"/>
    <mergeCell ref="F263:H263"/>
    <mergeCell ref="I263:I264"/>
    <mergeCell ref="J263:J264"/>
    <mergeCell ref="A251:A252"/>
    <mergeCell ref="B251:B252"/>
    <mergeCell ref="C251:C252"/>
    <mergeCell ref="D251:D252"/>
    <mergeCell ref="E251:E252"/>
    <mergeCell ref="F251:H251"/>
    <mergeCell ref="I251:I252"/>
    <mergeCell ref="J251:J25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C543-9F06-4062-A2F3-1A7BD92F5995}">
  <sheetPr>
    <tabColor theme="9"/>
  </sheetPr>
  <dimension ref="A1:J199"/>
  <sheetViews>
    <sheetView workbookViewId="0">
      <selection activeCell="C2" sqref="C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435</v>
      </c>
      <c r="B5" s="6">
        <v>44958.759142476854</v>
      </c>
      <c r="C5" s="5" t="s">
        <v>111</v>
      </c>
      <c r="D5" s="7"/>
      <c r="E5" s="8"/>
      <c r="F5" s="9">
        <v>2888.38</v>
      </c>
      <c r="I5" s="10" t="s">
        <v>9</v>
      </c>
      <c r="J5" s="5" t="s">
        <v>111</v>
      </c>
    </row>
    <row r="6" spans="1:10">
      <c r="A6" s="5" t="s">
        <v>435</v>
      </c>
      <c r="B6" s="6">
        <v>44958.759142476854</v>
      </c>
      <c r="C6" s="5" t="s">
        <v>111</v>
      </c>
      <c r="D6" s="7"/>
      <c r="E6" s="8"/>
      <c r="H6" s="9">
        <v>286</v>
      </c>
      <c r="I6" s="5" t="s">
        <v>36</v>
      </c>
      <c r="J6" s="5" t="s">
        <v>111</v>
      </c>
    </row>
    <row r="7" spans="1:10">
      <c r="A7" s="11" t="s">
        <v>22</v>
      </c>
      <c r="B7" s="3"/>
      <c r="C7" s="3"/>
      <c r="D7" s="7"/>
      <c r="E7" s="8"/>
      <c r="H7" s="9"/>
      <c r="I7" s="10"/>
      <c r="J7" s="8"/>
    </row>
    <row r="8" spans="1:10" ht="15.75">
      <c r="A8" s="13" t="s">
        <v>23</v>
      </c>
      <c r="B8" s="13" t="s">
        <v>24</v>
      </c>
      <c r="C8" s="13" t="s">
        <v>25</v>
      </c>
      <c r="D8" s="49">
        <v>112695139</v>
      </c>
      <c r="E8" s="14">
        <v>112695360</v>
      </c>
      <c r="H8" s="9"/>
      <c r="I8" s="10"/>
      <c r="J8" s="8"/>
    </row>
    <row r="9" spans="1:10">
      <c r="D9" s="57" t="s">
        <v>298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461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9" t="s">
        <v>0</v>
      </c>
      <c r="B13" s="69" t="s">
        <v>2</v>
      </c>
      <c r="C13" s="69" t="s">
        <v>3</v>
      </c>
      <c r="D13" s="69" t="s">
        <v>4</v>
      </c>
      <c r="E13" s="69" t="s">
        <v>5</v>
      </c>
      <c r="F13" s="71" t="s">
        <v>6</v>
      </c>
      <c r="G13" s="72"/>
      <c r="H13" s="73"/>
      <c r="I13" s="69" t="s">
        <v>7</v>
      </c>
      <c r="J13" s="69" t="s">
        <v>8</v>
      </c>
    </row>
    <row r="14" spans="1:10">
      <c r="A14" s="70"/>
      <c r="B14" s="70"/>
      <c r="C14" s="70"/>
      <c r="D14" s="70"/>
      <c r="E14" s="70"/>
      <c r="F14" s="4" t="s">
        <v>9</v>
      </c>
      <c r="G14" s="4" t="s">
        <v>10</v>
      </c>
      <c r="H14" s="4" t="s">
        <v>11</v>
      </c>
      <c r="I14" s="70"/>
      <c r="J14" s="70"/>
    </row>
    <row r="15" spans="1:10">
      <c r="A15" s="5" t="s">
        <v>477</v>
      </c>
      <c r="B15" s="6">
        <v>44959.753375162036</v>
      </c>
      <c r="C15" s="5" t="s">
        <v>111</v>
      </c>
      <c r="D15" s="7"/>
      <c r="E15" s="8"/>
      <c r="F15" s="9">
        <v>4063.46</v>
      </c>
      <c r="I15" s="10" t="s">
        <v>9</v>
      </c>
      <c r="J15" s="5" t="s">
        <v>111</v>
      </c>
    </row>
    <row r="16" spans="1:10">
      <c r="A16" s="11" t="s">
        <v>22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23</v>
      </c>
      <c r="B17" s="13" t="s">
        <v>24</v>
      </c>
      <c r="C17" s="13" t="s">
        <v>25</v>
      </c>
      <c r="D17" s="49">
        <v>112728643</v>
      </c>
      <c r="E17" s="14">
        <v>112728982</v>
      </c>
      <c r="H17" s="9"/>
      <c r="I17" s="10"/>
      <c r="J17" s="5"/>
    </row>
    <row r="18" spans="1:10">
      <c r="D18" s="57" t="s">
        <v>298</v>
      </c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509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69" t="s">
        <v>0</v>
      </c>
      <c r="B22" s="69" t="s">
        <v>2</v>
      </c>
      <c r="C22" s="69" t="s">
        <v>3</v>
      </c>
      <c r="D22" s="69" t="s">
        <v>4</v>
      </c>
      <c r="E22" s="69" t="s">
        <v>5</v>
      </c>
      <c r="F22" s="71" t="s">
        <v>6</v>
      </c>
      <c r="G22" s="72"/>
      <c r="H22" s="73"/>
      <c r="I22" s="69" t="s">
        <v>7</v>
      </c>
      <c r="J22" s="69" t="s">
        <v>8</v>
      </c>
    </row>
    <row r="23" spans="1:10">
      <c r="A23" s="70"/>
      <c r="B23" s="70"/>
      <c r="C23" s="70"/>
      <c r="D23" s="70"/>
      <c r="E23" s="70"/>
      <c r="F23" s="4" t="s">
        <v>9</v>
      </c>
      <c r="G23" s="4" t="s">
        <v>10</v>
      </c>
      <c r="H23" s="4" t="s">
        <v>11</v>
      </c>
      <c r="I23" s="70"/>
      <c r="J23" s="70"/>
    </row>
    <row r="24" spans="1:10">
      <c r="A24" s="5" t="s">
        <v>538</v>
      </c>
      <c r="B24" s="6">
        <v>44960.759591296293</v>
      </c>
      <c r="C24" s="5" t="s">
        <v>111</v>
      </c>
      <c r="D24" s="7"/>
      <c r="E24" s="8"/>
      <c r="F24" s="9">
        <v>4434.6400000000003</v>
      </c>
      <c r="I24" s="10" t="s">
        <v>9</v>
      </c>
      <c r="J24" s="5" t="s">
        <v>111</v>
      </c>
    </row>
    <row r="25" spans="1:10">
      <c r="A25" s="5" t="s">
        <v>538</v>
      </c>
      <c r="B25" s="6">
        <v>44960.759591296293</v>
      </c>
      <c r="C25" s="5" t="s">
        <v>111</v>
      </c>
      <c r="D25" s="7"/>
      <c r="E25" s="8"/>
      <c r="H25" s="9">
        <v>240.68</v>
      </c>
      <c r="I25" s="10" t="s">
        <v>37</v>
      </c>
      <c r="J25" s="5" t="s">
        <v>111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5"/>
    </row>
    <row r="27" spans="1:10" ht="15.75">
      <c r="A27" s="13" t="s">
        <v>23</v>
      </c>
      <c r="B27" s="13" t="s">
        <v>24</v>
      </c>
      <c r="C27" s="13" t="s">
        <v>25</v>
      </c>
      <c r="D27" s="49">
        <v>112728713</v>
      </c>
      <c r="E27" s="14">
        <v>112728983</v>
      </c>
      <c r="H27" s="9"/>
      <c r="I27" s="10"/>
      <c r="J27" s="5"/>
    </row>
    <row r="28" spans="1:10">
      <c r="A28" s="5"/>
      <c r="B28" s="6"/>
      <c r="C28" s="5"/>
      <c r="D28" s="57" t="s">
        <v>298</v>
      </c>
      <c r="E28" s="8"/>
      <c r="H28" s="9"/>
      <c r="I28" s="10"/>
      <c r="J28" s="5"/>
    </row>
    <row r="29" spans="1:10">
      <c r="A29" s="5"/>
      <c r="B29" s="6"/>
      <c r="C29" s="5"/>
      <c r="D29" s="7"/>
      <c r="E29" s="8"/>
      <c r="H29" s="9"/>
      <c r="I29" s="10"/>
      <c r="J29" s="5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506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69" t="s">
        <v>0</v>
      </c>
      <c r="B32" s="69" t="s">
        <v>2</v>
      </c>
      <c r="C32" s="69" t="s">
        <v>3</v>
      </c>
      <c r="D32" s="69" t="s">
        <v>4</v>
      </c>
      <c r="E32" s="69" t="s">
        <v>5</v>
      </c>
      <c r="F32" s="71" t="s">
        <v>6</v>
      </c>
      <c r="G32" s="72"/>
      <c r="H32" s="73"/>
      <c r="I32" s="69" t="s">
        <v>7</v>
      </c>
      <c r="J32" s="69" t="s">
        <v>8</v>
      </c>
    </row>
    <row r="33" spans="1:10">
      <c r="A33" s="70"/>
      <c r="B33" s="70"/>
      <c r="C33" s="70"/>
      <c r="D33" s="70"/>
      <c r="E33" s="70"/>
      <c r="F33" s="4" t="s">
        <v>9</v>
      </c>
      <c r="G33" s="4" t="s">
        <v>10</v>
      </c>
      <c r="H33" s="4" t="s">
        <v>11</v>
      </c>
      <c r="I33" s="70"/>
      <c r="J33" s="70"/>
    </row>
    <row r="34" spans="1:10">
      <c r="A34" s="5" t="s">
        <v>539</v>
      </c>
      <c r="B34" s="6">
        <v>44961.544832754633</v>
      </c>
      <c r="C34" s="5" t="s">
        <v>111</v>
      </c>
      <c r="D34" s="7"/>
      <c r="E34" s="8"/>
      <c r="F34" s="9">
        <v>6383.44</v>
      </c>
      <c r="I34" s="10" t="s">
        <v>9</v>
      </c>
      <c r="J34" s="5" t="s">
        <v>111</v>
      </c>
    </row>
    <row r="35" spans="1:10">
      <c r="A35" s="5" t="s">
        <v>539</v>
      </c>
      <c r="B35" s="6">
        <v>44961.544832754633</v>
      </c>
      <c r="C35" s="5" t="s">
        <v>111</v>
      </c>
      <c r="D35" s="7"/>
      <c r="E35" s="8"/>
      <c r="H35" s="9">
        <v>106.95</v>
      </c>
      <c r="I35" s="5" t="s">
        <v>36</v>
      </c>
      <c r="J35" s="5" t="s">
        <v>111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5"/>
    </row>
    <row r="37" spans="1:10" ht="15.75">
      <c r="A37" s="13" t="s">
        <v>23</v>
      </c>
      <c r="B37" s="13" t="s">
        <v>24</v>
      </c>
      <c r="C37" s="13" t="s">
        <v>25</v>
      </c>
      <c r="D37" s="49">
        <v>112728619</v>
      </c>
      <c r="E37" s="14">
        <v>112728984</v>
      </c>
      <c r="H37" s="9"/>
      <c r="I37" s="10"/>
      <c r="J37" s="5"/>
    </row>
    <row r="38" spans="1:10">
      <c r="D38" s="57" t="s">
        <v>298</v>
      </c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575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69" t="s">
        <v>0</v>
      </c>
      <c r="B42" s="69" t="s">
        <v>2</v>
      </c>
      <c r="C42" s="69" t="s">
        <v>3</v>
      </c>
      <c r="D42" s="69" t="s">
        <v>4</v>
      </c>
      <c r="E42" s="69" t="s">
        <v>5</v>
      </c>
      <c r="F42" s="71" t="s">
        <v>6</v>
      </c>
      <c r="G42" s="72"/>
      <c r="H42" s="73"/>
      <c r="I42" s="69" t="s">
        <v>7</v>
      </c>
      <c r="J42" s="69" t="s">
        <v>8</v>
      </c>
    </row>
    <row r="43" spans="1:10">
      <c r="A43" s="70"/>
      <c r="B43" s="70"/>
      <c r="C43" s="70"/>
      <c r="D43" s="70"/>
      <c r="E43" s="70"/>
      <c r="F43" s="4" t="s">
        <v>9</v>
      </c>
      <c r="G43" s="4" t="s">
        <v>10</v>
      </c>
      <c r="H43" s="4" t="s">
        <v>11</v>
      </c>
      <c r="I43" s="70"/>
      <c r="J43" s="70"/>
    </row>
    <row r="44" spans="1:10">
      <c r="A44" s="5" t="s">
        <v>591</v>
      </c>
      <c r="B44" s="6">
        <v>44963.75435909722</v>
      </c>
      <c r="C44" s="5" t="s">
        <v>111</v>
      </c>
      <c r="D44" s="7"/>
      <c r="E44" s="8"/>
      <c r="F44" s="9">
        <v>4229.72</v>
      </c>
      <c r="I44" s="10" t="s">
        <v>9</v>
      </c>
      <c r="J44" s="5" t="s">
        <v>111</v>
      </c>
    </row>
    <row r="45" spans="1:10">
      <c r="A45" s="5" t="s">
        <v>591</v>
      </c>
      <c r="B45" s="6">
        <v>44963.75435909722</v>
      </c>
      <c r="C45" s="5" t="s">
        <v>111</v>
      </c>
      <c r="D45" s="7"/>
      <c r="E45" s="8"/>
      <c r="H45" s="9">
        <v>101.6</v>
      </c>
      <c r="I45" s="5" t="s">
        <v>36</v>
      </c>
      <c r="J45" s="5" t="s">
        <v>111</v>
      </c>
    </row>
    <row r="46" spans="1:10">
      <c r="A46" s="5" t="s">
        <v>591</v>
      </c>
      <c r="B46" s="6">
        <v>44963.75435909722</v>
      </c>
      <c r="C46" s="5" t="s">
        <v>111</v>
      </c>
      <c r="D46" s="7"/>
      <c r="E46" s="8"/>
      <c r="H46" s="9">
        <v>197.6</v>
      </c>
      <c r="I46" s="10" t="s">
        <v>37</v>
      </c>
      <c r="J46" s="5" t="s">
        <v>111</v>
      </c>
    </row>
    <row r="47" spans="1:10">
      <c r="A47" s="11" t="s">
        <v>22</v>
      </c>
      <c r="B47" s="3"/>
      <c r="C47" s="3"/>
      <c r="D47" s="7"/>
      <c r="E47" s="8"/>
      <c r="H47" s="9"/>
      <c r="I47" s="10"/>
      <c r="J47" s="5"/>
    </row>
    <row r="48" spans="1:10" ht="15.75">
      <c r="A48" s="13" t="s">
        <v>23</v>
      </c>
      <c r="B48" s="13" t="s">
        <v>24</v>
      </c>
      <c r="C48" s="13" t="s">
        <v>25</v>
      </c>
      <c r="D48" s="49">
        <v>112730355</v>
      </c>
      <c r="E48" s="14">
        <v>112730461</v>
      </c>
      <c r="H48" s="9"/>
      <c r="I48" s="10"/>
      <c r="J48" s="5"/>
    </row>
    <row r="49" spans="1:10">
      <c r="D49" s="57" t="s">
        <v>298</v>
      </c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614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69" t="s">
        <v>0</v>
      </c>
      <c r="B53" s="69" t="s">
        <v>2</v>
      </c>
      <c r="C53" s="69" t="s">
        <v>3</v>
      </c>
      <c r="D53" s="69" t="s">
        <v>4</v>
      </c>
      <c r="E53" s="69" t="s">
        <v>5</v>
      </c>
      <c r="F53" s="71" t="s">
        <v>6</v>
      </c>
      <c r="G53" s="72"/>
      <c r="H53" s="73"/>
      <c r="I53" s="69" t="s">
        <v>7</v>
      </c>
      <c r="J53" s="69" t="s">
        <v>8</v>
      </c>
    </row>
    <row r="54" spans="1:10">
      <c r="A54" s="70"/>
      <c r="B54" s="70"/>
      <c r="C54" s="70"/>
      <c r="D54" s="70"/>
      <c r="E54" s="70"/>
      <c r="F54" s="4" t="s">
        <v>9</v>
      </c>
      <c r="G54" s="4" t="s">
        <v>10</v>
      </c>
      <c r="H54" s="4" t="s">
        <v>11</v>
      </c>
      <c r="I54" s="70"/>
      <c r="J54" s="70"/>
    </row>
    <row r="55" spans="1:10">
      <c r="A55" s="5" t="s">
        <v>629</v>
      </c>
      <c r="B55" s="6">
        <v>44964.753975266205</v>
      </c>
      <c r="C55" s="5" t="s">
        <v>111</v>
      </c>
      <c r="D55" s="7"/>
      <c r="E55" s="8"/>
      <c r="F55" s="9">
        <v>5255.61</v>
      </c>
      <c r="I55" s="10" t="s">
        <v>9</v>
      </c>
      <c r="J55" s="5" t="s">
        <v>111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>
      <c r="A57" s="13" t="s">
        <v>23</v>
      </c>
      <c r="B57" s="13" t="s">
        <v>24</v>
      </c>
      <c r="C57" s="13" t="s">
        <v>25</v>
      </c>
      <c r="D57" s="49">
        <v>112732208</v>
      </c>
      <c r="E57" s="14">
        <v>112732505</v>
      </c>
      <c r="H57" s="9"/>
      <c r="I57" s="10"/>
      <c r="J57" s="5"/>
    </row>
    <row r="58" spans="1:10">
      <c r="A58" s="5"/>
      <c r="B58" s="6"/>
      <c r="C58" s="5"/>
      <c r="D58" s="57" t="s">
        <v>298</v>
      </c>
      <c r="E58" s="8"/>
      <c r="H58" s="9"/>
      <c r="I58" s="10"/>
      <c r="J58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647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69" t="s">
        <v>0</v>
      </c>
      <c r="B62" s="69" t="s">
        <v>2</v>
      </c>
      <c r="C62" s="69" t="s">
        <v>3</v>
      </c>
      <c r="D62" s="69" t="s">
        <v>4</v>
      </c>
      <c r="E62" s="69" t="s">
        <v>5</v>
      </c>
      <c r="F62" s="71" t="s">
        <v>6</v>
      </c>
      <c r="G62" s="72"/>
      <c r="H62" s="73"/>
      <c r="I62" s="69" t="s">
        <v>7</v>
      </c>
      <c r="J62" s="69" t="s">
        <v>8</v>
      </c>
    </row>
    <row r="63" spans="1:10">
      <c r="A63" s="70"/>
      <c r="B63" s="70"/>
      <c r="C63" s="70"/>
      <c r="D63" s="70"/>
      <c r="E63" s="70"/>
      <c r="F63" s="4" t="s">
        <v>9</v>
      </c>
      <c r="G63" s="4" t="s">
        <v>10</v>
      </c>
      <c r="H63" s="4" t="s">
        <v>11</v>
      </c>
      <c r="I63" s="70"/>
      <c r="J63" s="70"/>
    </row>
    <row r="64" spans="1:10">
      <c r="A64" s="5" t="s">
        <v>663</v>
      </c>
      <c r="B64" s="6">
        <v>44965.75410859954</v>
      </c>
      <c r="C64" s="5" t="s">
        <v>111</v>
      </c>
      <c r="D64" s="7"/>
      <c r="E64" s="8"/>
      <c r="F64" s="9">
        <v>3333.95</v>
      </c>
      <c r="I64" s="10" t="s">
        <v>9</v>
      </c>
      <c r="J64" s="5" t="s">
        <v>111</v>
      </c>
    </row>
    <row r="65" spans="1:10">
      <c r="A65" s="5" t="s">
        <v>663</v>
      </c>
      <c r="B65" s="6">
        <v>44965.75410859954</v>
      </c>
      <c r="C65" s="5" t="s">
        <v>111</v>
      </c>
      <c r="D65" s="7"/>
      <c r="E65" s="8"/>
      <c r="H65" s="9">
        <v>72.67</v>
      </c>
      <c r="I65" s="10" t="s">
        <v>37</v>
      </c>
      <c r="J65" s="5" t="s">
        <v>111</v>
      </c>
    </row>
    <row r="66" spans="1:10">
      <c r="A66" s="11" t="s">
        <v>22</v>
      </c>
      <c r="B66" s="3"/>
      <c r="C66" s="3"/>
      <c r="D66" s="7"/>
      <c r="E66" s="8"/>
      <c r="F66" s="9"/>
      <c r="I66" s="10"/>
      <c r="J66" s="5"/>
    </row>
    <row r="67" spans="1:10" ht="15.75">
      <c r="A67" s="13" t="s">
        <v>23</v>
      </c>
      <c r="B67" s="13" t="s">
        <v>24</v>
      </c>
      <c r="C67" s="13" t="s">
        <v>25</v>
      </c>
      <c r="D67" s="49">
        <v>112733915</v>
      </c>
      <c r="E67" s="14">
        <v>112734086</v>
      </c>
      <c r="F67" s="9"/>
      <c r="I67" s="10"/>
      <c r="J67" s="5"/>
    </row>
    <row r="68" spans="1:10">
      <c r="D68" s="57" t="s">
        <v>298</v>
      </c>
    </row>
    <row r="70" spans="1:10">
      <c r="A70" s="1" t="s">
        <v>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3" t="s">
        <v>686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69" t="s">
        <v>0</v>
      </c>
      <c r="B72" s="69" t="s">
        <v>2</v>
      </c>
      <c r="C72" s="69" t="s">
        <v>3</v>
      </c>
      <c r="D72" s="69" t="s">
        <v>4</v>
      </c>
      <c r="E72" s="69" t="s">
        <v>5</v>
      </c>
      <c r="F72" s="71" t="s">
        <v>6</v>
      </c>
      <c r="G72" s="72"/>
      <c r="H72" s="73"/>
      <c r="I72" s="69" t="s">
        <v>7</v>
      </c>
      <c r="J72" s="69" t="s">
        <v>8</v>
      </c>
    </row>
    <row r="73" spans="1:10">
      <c r="A73" s="70"/>
      <c r="B73" s="70"/>
      <c r="C73" s="70"/>
      <c r="D73" s="70"/>
      <c r="E73" s="70"/>
      <c r="F73" s="4" t="s">
        <v>9</v>
      </c>
      <c r="G73" s="4" t="s">
        <v>10</v>
      </c>
      <c r="H73" s="4" t="s">
        <v>11</v>
      </c>
      <c r="I73" s="70"/>
      <c r="J73" s="70"/>
    </row>
    <row r="74" spans="1:10">
      <c r="A74" s="5" t="s">
        <v>702</v>
      </c>
      <c r="B74" s="6">
        <v>44966.752866805553</v>
      </c>
      <c r="C74" s="5" t="s">
        <v>111</v>
      </c>
      <c r="D74" s="7"/>
      <c r="E74" s="8"/>
      <c r="F74" s="9">
        <v>3621.45</v>
      </c>
      <c r="I74" s="10" t="s">
        <v>9</v>
      </c>
      <c r="J74" s="5" t="s">
        <v>111</v>
      </c>
    </row>
    <row r="75" spans="1:10">
      <c r="A75" s="5" t="s">
        <v>702</v>
      </c>
      <c r="B75" s="6">
        <v>44966.752866805553</v>
      </c>
      <c r="C75" s="5" t="s">
        <v>111</v>
      </c>
      <c r="D75" s="7"/>
      <c r="E75" s="8"/>
      <c r="H75" s="9">
        <v>113.5</v>
      </c>
      <c r="I75" s="5" t="s">
        <v>36</v>
      </c>
      <c r="J75" s="5" t="s">
        <v>111</v>
      </c>
    </row>
    <row r="76" spans="1:10">
      <c r="A76" s="11" t="s">
        <v>22</v>
      </c>
      <c r="B76" s="3"/>
      <c r="C76" s="3"/>
      <c r="D76" s="7"/>
      <c r="E76" s="8"/>
      <c r="G76" s="9"/>
      <c r="I76" s="10"/>
      <c r="J76" s="8"/>
    </row>
    <row r="77" spans="1:10" ht="15.75">
      <c r="A77" s="13" t="s">
        <v>23</v>
      </c>
      <c r="B77" s="13" t="s">
        <v>24</v>
      </c>
      <c r="C77" s="13" t="s">
        <v>25</v>
      </c>
      <c r="D77" s="49">
        <v>112736195</v>
      </c>
      <c r="E77" s="14">
        <v>112736376</v>
      </c>
      <c r="G77" s="9"/>
      <c r="I77" s="10"/>
      <c r="J77" s="8"/>
    </row>
    <row r="78" spans="1:10">
      <c r="D78" s="57" t="s">
        <v>298</v>
      </c>
    </row>
    <row r="80" spans="1:10">
      <c r="A80" s="1" t="s">
        <v>0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3" t="s">
        <v>725</v>
      </c>
      <c r="B81" s="2"/>
      <c r="C81" s="2"/>
      <c r="D81" s="2"/>
      <c r="E81" s="2"/>
      <c r="F81" s="2"/>
      <c r="G81" s="2"/>
      <c r="H81" s="2"/>
      <c r="I81" s="2"/>
      <c r="J81" s="2"/>
    </row>
    <row r="82" spans="1:10">
      <c r="A82" s="69" t="s">
        <v>0</v>
      </c>
      <c r="B82" s="69" t="s">
        <v>2</v>
      </c>
      <c r="C82" s="69" t="s">
        <v>3</v>
      </c>
      <c r="D82" s="69" t="s">
        <v>4</v>
      </c>
      <c r="E82" s="69" t="s">
        <v>5</v>
      </c>
      <c r="F82" s="71" t="s">
        <v>6</v>
      </c>
      <c r="G82" s="72"/>
      <c r="H82" s="73"/>
      <c r="I82" s="69" t="s">
        <v>7</v>
      </c>
      <c r="J82" s="69" t="s">
        <v>8</v>
      </c>
    </row>
    <row r="83" spans="1:10">
      <c r="A83" s="70"/>
      <c r="B83" s="70"/>
      <c r="C83" s="70"/>
      <c r="D83" s="70"/>
      <c r="E83" s="70"/>
      <c r="F83" s="4" t="s">
        <v>9</v>
      </c>
      <c r="G83" s="4" t="s">
        <v>10</v>
      </c>
      <c r="H83" s="4" t="s">
        <v>11</v>
      </c>
      <c r="I83" s="70"/>
      <c r="J83" s="70"/>
    </row>
    <row r="84" spans="1:10">
      <c r="A84" s="5" t="s">
        <v>754</v>
      </c>
      <c r="B84" s="6">
        <v>44967.753973726853</v>
      </c>
      <c r="C84" s="5" t="s">
        <v>111</v>
      </c>
      <c r="D84" s="7"/>
      <c r="E84" s="8"/>
      <c r="F84" s="9">
        <v>4435.67</v>
      </c>
      <c r="I84" s="10" t="s">
        <v>9</v>
      </c>
      <c r="J84" s="5" t="s">
        <v>111</v>
      </c>
    </row>
    <row r="85" spans="1:10">
      <c r="A85" s="5" t="s">
        <v>754</v>
      </c>
      <c r="B85" s="6">
        <v>44967.753973726853</v>
      </c>
      <c r="C85" s="5" t="s">
        <v>111</v>
      </c>
      <c r="D85" s="7"/>
      <c r="E85" s="8"/>
      <c r="H85" s="9">
        <v>221</v>
      </c>
      <c r="I85" s="5" t="s">
        <v>36</v>
      </c>
      <c r="J85" s="5" t="s">
        <v>111</v>
      </c>
    </row>
    <row r="86" spans="1:10">
      <c r="A86" s="11" t="s">
        <v>22</v>
      </c>
      <c r="B86" s="3"/>
      <c r="C86" s="3"/>
      <c r="D86" s="7"/>
      <c r="E86" s="8"/>
      <c r="H86" s="9"/>
      <c r="I86" s="10"/>
      <c r="J86" s="5"/>
    </row>
    <row r="87" spans="1:10" ht="15.75">
      <c r="A87" s="13" t="s">
        <v>23</v>
      </c>
      <c r="B87" s="13" t="s">
        <v>24</v>
      </c>
      <c r="C87" s="13" t="s">
        <v>25</v>
      </c>
      <c r="D87" s="49">
        <v>112736210</v>
      </c>
      <c r="E87" s="14">
        <v>112736377</v>
      </c>
      <c r="H87" s="9"/>
      <c r="I87" s="10"/>
      <c r="J87" s="5"/>
    </row>
    <row r="88" spans="1:10">
      <c r="A88" s="5"/>
      <c r="B88" s="6"/>
      <c r="C88" s="5"/>
      <c r="D88" s="57" t="s">
        <v>298</v>
      </c>
      <c r="E88" s="8"/>
      <c r="H88" s="9"/>
      <c r="I88" s="10"/>
      <c r="J88" s="5"/>
    </row>
    <row r="89" spans="1:10">
      <c r="A89" s="5"/>
      <c r="B89" s="6"/>
      <c r="C89" s="5"/>
      <c r="D89" s="7"/>
      <c r="E89" s="8"/>
      <c r="H89" s="9"/>
      <c r="I89" s="10"/>
      <c r="J89" s="5"/>
    </row>
    <row r="90" spans="1:10">
      <c r="A90" s="1" t="s">
        <v>0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3" t="s">
        <v>721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>
      <c r="A92" s="69" t="s">
        <v>0</v>
      </c>
      <c r="B92" s="69" t="s">
        <v>2</v>
      </c>
      <c r="C92" s="69" t="s">
        <v>3</v>
      </c>
      <c r="D92" s="69" t="s">
        <v>4</v>
      </c>
      <c r="E92" s="69" t="s">
        <v>5</v>
      </c>
      <c r="F92" s="71" t="s">
        <v>6</v>
      </c>
      <c r="G92" s="72"/>
      <c r="H92" s="73"/>
      <c r="I92" s="69" t="s">
        <v>7</v>
      </c>
      <c r="J92" s="69" t="s">
        <v>8</v>
      </c>
    </row>
    <row r="93" spans="1:10">
      <c r="A93" s="70"/>
      <c r="B93" s="70"/>
      <c r="C93" s="70"/>
      <c r="D93" s="70"/>
      <c r="E93" s="70"/>
      <c r="F93" s="4" t="s">
        <v>9</v>
      </c>
      <c r="G93" s="4" t="s">
        <v>10</v>
      </c>
      <c r="H93" s="4" t="s">
        <v>11</v>
      </c>
      <c r="I93" s="70"/>
      <c r="J93" s="70"/>
    </row>
    <row r="94" spans="1:10">
      <c r="A94" s="5" t="s">
        <v>755</v>
      </c>
      <c r="B94" s="6">
        <v>44968.546524999998</v>
      </c>
      <c r="C94" s="5" t="s">
        <v>111</v>
      </c>
      <c r="D94" s="7"/>
      <c r="E94" s="8"/>
      <c r="F94" s="9">
        <v>4278.13</v>
      </c>
      <c r="I94" s="10" t="s">
        <v>9</v>
      </c>
      <c r="J94" s="5" t="s">
        <v>111</v>
      </c>
    </row>
    <row r="95" spans="1:10">
      <c r="A95" s="5" t="s">
        <v>755</v>
      </c>
      <c r="B95" s="6">
        <v>44968.546524999998</v>
      </c>
      <c r="C95" s="5" t="s">
        <v>111</v>
      </c>
      <c r="D95" s="7"/>
      <c r="E95" s="8"/>
      <c r="H95" s="9">
        <v>119.7</v>
      </c>
      <c r="I95" s="5" t="s">
        <v>36</v>
      </c>
      <c r="J95" s="5" t="s">
        <v>111</v>
      </c>
    </row>
    <row r="96" spans="1:10">
      <c r="A96" s="5" t="s">
        <v>755</v>
      </c>
      <c r="B96" s="6">
        <v>44968.546524999998</v>
      </c>
      <c r="C96" s="5" t="s">
        <v>111</v>
      </c>
      <c r="D96" s="7"/>
      <c r="E96" s="8"/>
      <c r="H96" s="9">
        <v>210.5</v>
      </c>
      <c r="I96" s="10" t="s">
        <v>37</v>
      </c>
      <c r="J96" s="5" t="s">
        <v>111</v>
      </c>
    </row>
    <row r="97" spans="1:10">
      <c r="A97" s="11" t="s">
        <v>22</v>
      </c>
      <c r="B97" s="3"/>
      <c r="C97" s="3"/>
      <c r="D97" s="7"/>
      <c r="E97" s="8"/>
      <c r="H97" s="9"/>
      <c r="I97" s="10"/>
      <c r="J97" s="5"/>
    </row>
    <row r="98" spans="1:10" ht="15.75">
      <c r="A98" s="13" t="s">
        <v>23</v>
      </c>
      <c r="B98" s="13" t="s">
        <v>24</v>
      </c>
      <c r="C98" s="13" t="s">
        <v>25</v>
      </c>
      <c r="D98" s="49">
        <v>112744127</v>
      </c>
      <c r="E98" s="14">
        <v>112761124</v>
      </c>
      <c r="H98" s="9"/>
      <c r="I98" s="10"/>
      <c r="J98" s="5"/>
    </row>
    <row r="99" spans="1:10">
      <c r="D99" s="57" t="s">
        <v>298</v>
      </c>
    </row>
    <row r="101" spans="1:10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3" t="s">
        <v>788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69" t="s">
        <v>0</v>
      </c>
      <c r="B103" s="69" t="s">
        <v>2</v>
      </c>
      <c r="C103" s="69" t="s">
        <v>3</v>
      </c>
      <c r="D103" s="69" t="s">
        <v>4</v>
      </c>
      <c r="E103" s="69" t="s">
        <v>5</v>
      </c>
      <c r="F103" s="71" t="s">
        <v>6</v>
      </c>
      <c r="G103" s="72"/>
      <c r="H103" s="73"/>
      <c r="I103" s="69" t="s">
        <v>7</v>
      </c>
      <c r="J103" s="69" t="s">
        <v>8</v>
      </c>
    </row>
    <row r="104" spans="1:10">
      <c r="A104" s="70"/>
      <c r="B104" s="70"/>
      <c r="C104" s="70"/>
      <c r="D104" s="70"/>
      <c r="E104" s="70"/>
      <c r="F104" s="4" t="s">
        <v>9</v>
      </c>
      <c r="G104" s="4" t="s">
        <v>10</v>
      </c>
      <c r="H104" s="4" t="s">
        <v>11</v>
      </c>
      <c r="I104" s="70"/>
      <c r="J104" s="70"/>
    </row>
    <row r="105" spans="1:10">
      <c r="A105" s="5" t="s">
        <v>804</v>
      </c>
      <c r="B105" s="6">
        <v>44970.75439642361</v>
      </c>
      <c r="C105" s="5" t="s">
        <v>111</v>
      </c>
      <c r="D105" s="7"/>
      <c r="E105" s="8"/>
      <c r="F105" s="9">
        <v>5824.46</v>
      </c>
      <c r="I105" s="10" t="s">
        <v>9</v>
      </c>
      <c r="J105" s="5" t="s">
        <v>111</v>
      </c>
    </row>
    <row r="106" spans="1:10">
      <c r="A106" s="5" t="s">
        <v>804</v>
      </c>
      <c r="B106" s="6">
        <v>44970.75439642361</v>
      </c>
      <c r="C106" s="5" t="s">
        <v>111</v>
      </c>
      <c r="D106" s="7"/>
      <c r="E106" s="8"/>
      <c r="H106" s="9">
        <v>239.8</v>
      </c>
      <c r="I106" s="5" t="s">
        <v>36</v>
      </c>
      <c r="J106" s="5" t="s">
        <v>111</v>
      </c>
    </row>
    <row r="107" spans="1:10">
      <c r="A107" s="5" t="s">
        <v>804</v>
      </c>
      <c r="B107" s="6">
        <v>44970.75439642361</v>
      </c>
      <c r="C107" s="5" t="s">
        <v>111</v>
      </c>
      <c r="D107" s="7"/>
      <c r="E107" s="8"/>
      <c r="H107" s="9">
        <v>84.9</v>
      </c>
      <c r="I107" s="10" t="s">
        <v>37</v>
      </c>
      <c r="J107" s="5" t="s">
        <v>111</v>
      </c>
    </row>
    <row r="108" spans="1:10">
      <c r="A108" s="11" t="s">
        <v>22</v>
      </c>
      <c r="B108" s="3"/>
      <c r="C108" s="3"/>
      <c r="D108" s="7"/>
      <c r="E108" s="8"/>
      <c r="H108" s="9"/>
      <c r="I108" s="10"/>
      <c r="J108" s="5"/>
    </row>
    <row r="109" spans="1:10" ht="15.75">
      <c r="A109" s="13" t="s">
        <v>23</v>
      </c>
      <c r="B109" s="13" t="s">
        <v>24</v>
      </c>
      <c r="C109" s="13" t="s">
        <v>25</v>
      </c>
      <c r="D109" s="49">
        <v>112774009</v>
      </c>
      <c r="E109" s="14">
        <v>112774138</v>
      </c>
      <c r="H109" s="9"/>
      <c r="I109" s="10"/>
      <c r="J109" s="5"/>
    </row>
    <row r="110" spans="1:10">
      <c r="D110" s="57" t="s">
        <v>298</v>
      </c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827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69" t="s">
        <v>0</v>
      </c>
      <c r="B114" s="69" t="s">
        <v>2</v>
      </c>
      <c r="C114" s="69" t="s">
        <v>3</v>
      </c>
      <c r="D114" s="69" t="s">
        <v>4</v>
      </c>
      <c r="E114" s="69" t="s">
        <v>5</v>
      </c>
      <c r="F114" s="71" t="s">
        <v>6</v>
      </c>
      <c r="G114" s="72"/>
      <c r="H114" s="73"/>
      <c r="I114" s="69" t="s">
        <v>7</v>
      </c>
      <c r="J114" s="69" t="s">
        <v>8</v>
      </c>
    </row>
    <row r="115" spans="1:10">
      <c r="A115" s="70"/>
      <c r="B115" s="70"/>
      <c r="C115" s="70"/>
      <c r="D115" s="70"/>
      <c r="E115" s="70"/>
      <c r="F115" s="4" t="s">
        <v>9</v>
      </c>
      <c r="G115" s="4" t="s">
        <v>10</v>
      </c>
      <c r="H115" s="4" t="s">
        <v>11</v>
      </c>
      <c r="I115" s="70"/>
      <c r="J115" s="70"/>
    </row>
    <row r="116" spans="1:10">
      <c r="A116" s="5" t="s">
        <v>842</v>
      </c>
      <c r="B116" s="6">
        <v>44971.759247696762</v>
      </c>
      <c r="C116" s="5" t="s">
        <v>111</v>
      </c>
      <c r="D116" s="7"/>
      <c r="E116" s="8"/>
      <c r="F116" s="9">
        <v>6470.98</v>
      </c>
      <c r="I116" s="10" t="s">
        <v>9</v>
      </c>
      <c r="J116" s="5" t="s">
        <v>111</v>
      </c>
    </row>
    <row r="117" spans="1:10">
      <c r="A117" s="5" t="s">
        <v>842</v>
      </c>
      <c r="B117" s="6">
        <v>44971.759247696762</v>
      </c>
      <c r="C117" s="5" t="s">
        <v>111</v>
      </c>
      <c r="D117" s="7"/>
      <c r="E117" s="8"/>
      <c r="H117" s="9">
        <v>161.69999999999999</v>
      </c>
      <c r="I117" s="5" t="s">
        <v>36</v>
      </c>
      <c r="J117" s="5" t="s">
        <v>111</v>
      </c>
    </row>
    <row r="118" spans="1:10">
      <c r="A118" s="11" t="s">
        <v>22</v>
      </c>
      <c r="B118" s="3"/>
      <c r="C118" s="3"/>
      <c r="D118" s="7"/>
      <c r="E118" s="8"/>
      <c r="H118" s="9"/>
      <c r="I118" s="10"/>
      <c r="J118" s="5"/>
    </row>
    <row r="119" spans="1:10" ht="15.75">
      <c r="A119" s="13" t="s">
        <v>23</v>
      </c>
      <c r="B119" s="13" t="s">
        <v>24</v>
      </c>
      <c r="C119" s="13" t="s">
        <v>25</v>
      </c>
      <c r="D119" s="49">
        <v>112775847</v>
      </c>
      <c r="E119" s="14">
        <v>112782235</v>
      </c>
      <c r="H119" s="9"/>
      <c r="I119" s="10"/>
      <c r="J119" s="5"/>
    </row>
    <row r="120" spans="1:10">
      <c r="A120" s="5"/>
      <c r="B120" s="6"/>
      <c r="C120" s="5"/>
      <c r="D120" s="57" t="s">
        <v>298</v>
      </c>
      <c r="E120" s="8"/>
      <c r="H120" s="9"/>
      <c r="I120" s="10"/>
      <c r="J120" s="5"/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864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69" t="s">
        <v>0</v>
      </c>
      <c r="B124" s="69" t="s">
        <v>2</v>
      </c>
      <c r="C124" s="69" t="s">
        <v>3</v>
      </c>
      <c r="D124" s="69" t="s">
        <v>4</v>
      </c>
      <c r="E124" s="69" t="s">
        <v>5</v>
      </c>
      <c r="F124" s="71" t="s">
        <v>6</v>
      </c>
      <c r="G124" s="72"/>
      <c r="H124" s="73"/>
      <c r="I124" s="69" t="s">
        <v>7</v>
      </c>
      <c r="J124" s="69" t="s">
        <v>8</v>
      </c>
    </row>
    <row r="125" spans="1:10">
      <c r="A125" s="70"/>
      <c r="B125" s="70"/>
      <c r="C125" s="70"/>
      <c r="D125" s="70"/>
      <c r="E125" s="70"/>
      <c r="F125" s="4" t="s">
        <v>9</v>
      </c>
      <c r="G125" s="4" t="s">
        <v>10</v>
      </c>
      <c r="H125" s="4" t="s">
        <v>11</v>
      </c>
      <c r="I125" s="70"/>
      <c r="J125" s="70"/>
    </row>
    <row r="126" spans="1:10">
      <c r="A126" s="5" t="s">
        <v>880</v>
      </c>
      <c r="B126" s="6">
        <v>44972.753187025461</v>
      </c>
      <c r="C126" s="5" t="s">
        <v>111</v>
      </c>
      <c r="D126" s="7"/>
      <c r="E126" s="8"/>
      <c r="F126" s="9">
        <v>4711.38</v>
      </c>
      <c r="I126" s="10" t="s">
        <v>9</v>
      </c>
      <c r="J126" s="5" t="s">
        <v>111</v>
      </c>
    </row>
    <row r="127" spans="1:10">
      <c r="A127" s="5" t="s">
        <v>880</v>
      </c>
      <c r="B127" s="6">
        <v>44972.753187025461</v>
      </c>
      <c r="C127" s="5" t="s">
        <v>111</v>
      </c>
      <c r="D127" s="7"/>
      <c r="E127" s="8"/>
      <c r="H127" s="9">
        <v>692.89</v>
      </c>
      <c r="I127" s="5" t="s">
        <v>36</v>
      </c>
      <c r="J127" s="5" t="s">
        <v>111</v>
      </c>
    </row>
    <row r="128" spans="1:10">
      <c r="A128" s="5" t="s">
        <v>880</v>
      </c>
      <c r="B128" s="6">
        <v>44972.753187025461</v>
      </c>
      <c r="C128" s="5" t="s">
        <v>111</v>
      </c>
      <c r="D128" s="7"/>
      <c r="E128" s="8"/>
      <c r="H128" s="9">
        <v>219.08</v>
      </c>
      <c r="I128" s="10" t="s">
        <v>37</v>
      </c>
      <c r="J128" s="5" t="s">
        <v>111</v>
      </c>
    </row>
    <row r="129" spans="1:10">
      <c r="A129" s="11" t="s">
        <v>22</v>
      </c>
      <c r="B129" s="3"/>
      <c r="C129" s="3"/>
      <c r="D129" s="7"/>
      <c r="E129" s="8"/>
      <c r="H129" s="9"/>
      <c r="I129" s="10"/>
      <c r="J129" s="5"/>
    </row>
    <row r="130" spans="1:10" ht="15.75">
      <c r="A130" s="13" t="s">
        <v>23</v>
      </c>
      <c r="B130" s="13" t="s">
        <v>24</v>
      </c>
      <c r="C130" s="13" t="s">
        <v>25</v>
      </c>
      <c r="D130" s="49">
        <v>112790249</v>
      </c>
      <c r="E130" s="14">
        <v>112790546</v>
      </c>
      <c r="H130" s="9"/>
      <c r="I130" s="10"/>
      <c r="J130" s="5"/>
    </row>
    <row r="131" spans="1:10">
      <c r="D131" s="57" t="s">
        <v>298</v>
      </c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904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69" t="s">
        <v>0</v>
      </c>
      <c r="B135" s="69" t="s">
        <v>2</v>
      </c>
      <c r="C135" s="69" t="s">
        <v>3</v>
      </c>
      <c r="D135" s="69" t="s">
        <v>4</v>
      </c>
      <c r="E135" s="69" t="s">
        <v>5</v>
      </c>
      <c r="F135" s="71" t="s">
        <v>6</v>
      </c>
      <c r="G135" s="72"/>
      <c r="H135" s="73"/>
      <c r="I135" s="69" t="s">
        <v>7</v>
      </c>
      <c r="J135" s="69" t="s">
        <v>8</v>
      </c>
    </row>
    <row r="136" spans="1:10">
      <c r="A136" s="70"/>
      <c r="B136" s="70"/>
      <c r="C136" s="70"/>
      <c r="D136" s="70"/>
      <c r="E136" s="70"/>
      <c r="F136" s="4" t="s">
        <v>9</v>
      </c>
      <c r="G136" s="4" t="s">
        <v>10</v>
      </c>
      <c r="H136" s="4" t="s">
        <v>11</v>
      </c>
      <c r="I136" s="70"/>
      <c r="J136" s="70"/>
    </row>
    <row r="137" spans="1:10">
      <c r="A137" s="5" t="s">
        <v>922</v>
      </c>
      <c r="B137" s="6">
        <v>44973.753634583336</v>
      </c>
      <c r="C137" s="5" t="s">
        <v>111</v>
      </c>
      <c r="D137" s="7"/>
      <c r="E137" s="8"/>
      <c r="H137" s="9">
        <v>27.9</v>
      </c>
      <c r="I137" s="10" t="s">
        <v>37</v>
      </c>
      <c r="J137" s="5" t="s">
        <v>111</v>
      </c>
    </row>
    <row r="138" spans="1:10">
      <c r="A138" s="5" t="s">
        <v>922</v>
      </c>
      <c r="B138" s="6">
        <v>44973.753634583336</v>
      </c>
      <c r="C138" s="5" t="s">
        <v>111</v>
      </c>
      <c r="D138" s="7"/>
      <c r="E138" s="8"/>
      <c r="F138" s="9">
        <v>2230.4499999999998</v>
      </c>
      <c r="I138" s="10" t="s">
        <v>9</v>
      </c>
      <c r="J138" s="5" t="s">
        <v>111</v>
      </c>
    </row>
    <row r="139" spans="1:10">
      <c r="A139" s="5" t="s">
        <v>922</v>
      </c>
      <c r="B139" s="6">
        <v>44973.753634583336</v>
      </c>
      <c r="C139" s="5" t="s">
        <v>111</v>
      </c>
      <c r="D139" s="7"/>
      <c r="E139" s="8"/>
      <c r="H139" s="9">
        <v>20.3</v>
      </c>
      <c r="I139" s="5" t="s">
        <v>36</v>
      </c>
      <c r="J139" s="5" t="s">
        <v>111</v>
      </c>
    </row>
    <row r="140" spans="1:10">
      <c r="A140" s="11" t="s">
        <v>22</v>
      </c>
      <c r="B140" s="3"/>
      <c r="C140" s="3"/>
      <c r="D140" s="7"/>
      <c r="E140" s="8"/>
      <c r="H140" s="9"/>
      <c r="I140" s="10"/>
      <c r="J140" s="8"/>
    </row>
    <row r="141" spans="1:10" ht="15.75">
      <c r="A141" s="13" t="s">
        <v>23</v>
      </c>
      <c r="B141" s="13" t="s">
        <v>24</v>
      </c>
      <c r="C141" s="13" t="s">
        <v>25</v>
      </c>
      <c r="D141" s="49">
        <v>112799846</v>
      </c>
      <c r="E141" s="14">
        <v>112799988</v>
      </c>
      <c r="H141" s="9"/>
      <c r="I141" s="10"/>
      <c r="J141" s="8"/>
    </row>
    <row r="142" spans="1:10">
      <c r="D142" s="57" t="s">
        <v>298</v>
      </c>
    </row>
    <row r="144" spans="1:10">
      <c r="A144" s="1" t="s">
        <v>0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3" t="s">
        <v>948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69" t="s">
        <v>0</v>
      </c>
      <c r="B146" s="69" t="s">
        <v>2</v>
      </c>
      <c r="C146" s="69" t="s">
        <v>3</v>
      </c>
      <c r="D146" s="69" t="s">
        <v>4</v>
      </c>
      <c r="E146" s="69" t="s">
        <v>5</v>
      </c>
      <c r="F146" s="71" t="s">
        <v>6</v>
      </c>
      <c r="G146" s="72"/>
      <c r="H146" s="73"/>
      <c r="I146" s="69" t="s">
        <v>7</v>
      </c>
      <c r="J146" s="69" t="s">
        <v>8</v>
      </c>
    </row>
    <row r="147" spans="1:10">
      <c r="A147" s="70"/>
      <c r="B147" s="70"/>
      <c r="C147" s="70"/>
      <c r="D147" s="70"/>
      <c r="E147" s="70"/>
      <c r="F147" s="4" t="s">
        <v>9</v>
      </c>
      <c r="G147" s="4" t="s">
        <v>10</v>
      </c>
      <c r="H147" s="4" t="s">
        <v>11</v>
      </c>
      <c r="I147" s="70"/>
      <c r="J147" s="70"/>
    </row>
    <row r="148" spans="1:10">
      <c r="A148" s="5" t="s">
        <v>979</v>
      </c>
      <c r="B148" s="6">
        <v>44974.754323402776</v>
      </c>
      <c r="C148" s="5" t="s">
        <v>111</v>
      </c>
      <c r="D148" s="7"/>
      <c r="E148" s="8"/>
      <c r="F148" s="9">
        <v>4129.41</v>
      </c>
      <c r="I148" s="10" t="s">
        <v>9</v>
      </c>
      <c r="J148" s="5" t="s">
        <v>111</v>
      </c>
    </row>
    <row r="149" spans="1:10">
      <c r="A149" s="5" t="s">
        <v>979</v>
      </c>
      <c r="B149" s="6">
        <v>44974.754323402776</v>
      </c>
      <c r="C149" s="5" t="s">
        <v>111</v>
      </c>
      <c r="D149" s="7"/>
      <c r="E149" s="8"/>
      <c r="H149" s="9">
        <v>66.400000000000006</v>
      </c>
      <c r="I149" s="5" t="s">
        <v>36</v>
      </c>
      <c r="J149" s="5" t="s">
        <v>111</v>
      </c>
    </row>
    <row r="150" spans="1:10">
      <c r="A150" s="5" t="s">
        <v>979</v>
      </c>
      <c r="B150" s="6">
        <v>44974.754323402776</v>
      </c>
      <c r="C150" s="5" t="s">
        <v>111</v>
      </c>
      <c r="D150" s="7"/>
      <c r="E150" s="8"/>
      <c r="H150" s="9">
        <v>286.61</v>
      </c>
      <c r="I150" s="10" t="s">
        <v>37</v>
      </c>
      <c r="J150" s="5" t="s">
        <v>111</v>
      </c>
    </row>
    <row r="151" spans="1:10">
      <c r="A151" s="11" t="s">
        <v>22</v>
      </c>
      <c r="B151" s="3"/>
      <c r="C151" s="3"/>
      <c r="D151" s="7"/>
      <c r="E151" s="8"/>
      <c r="G151" s="9"/>
      <c r="I151" s="10"/>
      <c r="J151" s="8"/>
    </row>
    <row r="152" spans="1:10" ht="15.75">
      <c r="A152" s="13" t="s">
        <v>23</v>
      </c>
      <c r="B152" s="13" t="s">
        <v>24</v>
      </c>
      <c r="C152" s="13" t="s">
        <v>25</v>
      </c>
      <c r="D152" s="49">
        <v>112799809</v>
      </c>
      <c r="E152" s="14">
        <v>112799989</v>
      </c>
      <c r="G152" s="9"/>
      <c r="I152" s="10"/>
      <c r="J152" s="8"/>
    </row>
    <row r="153" spans="1:10">
      <c r="A153" s="5"/>
      <c r="B153" s="6"/>
      <c r="C153" s="5"/>
      <c r="D153" s="57" t="s">
        <v>298</v>
      </c>
      <c r="E153" s="8"/>
      <c r="G153" s="9"/>
      <c r="I153" s="10"/>
      <c r="J153" s="8"/>
    </row>
    <row r="154" spans="1:10">
      <c r="A154" s="5"/>
      <c r="B154" s="6"/>
      <c r="C154" s="5"/>
      <c r="D154" s="7"/>
      <c r="E154" s="8"/>
      <c r="G154" s="9"/>
      <c r="I154" s="10"/>
      <c r="J154" s="8"/>
    </row>
    <row r="155" spans="1:10">
      <c r="A155" s="1" t="s">
        <v>0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3" t="s">
        <v>941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69" t="s">
        <v>0</v>
      </c>
      <c r="B157" s="69" t="s">
        <v>2</v>
      </c>
      <c r="C157" s="69" t="s">
        <v>3</v>
      </c>
      <c r="D157" s="69" t="s">
        <v>4</v>
      </c>
      <c r="E157" s="69" t="s">
        <v>5</v>
      </c>
      <c r="F157" s="71" t="s">
        <v>6</v>
      </c>
      <c r="G157" s="72"/>
      <c r="H157" s="73"/>
      <c r="I157" s="69" t="s">
        <v>7</v>
      </c>
      <c r="J157" s="69" t="s">
        <v>8</v>
      </c>
    </row>
    <row r="158" spans="1:10">
      <c r="A158" s="70"/>
      <c r="B158" s="70"/>
      <c r="C158" s="70"/>
      <c r="D158" s="70"/>
      <c r="E158" s="70"/>
      <c r="F158" s="4" t="s">
        <v>9</v>
      </c>
      <c r="G158" s="4" t="s">
        <v>10</v>
      </c>
      <c r="H158" s="4" t="s">
        <v>11</v>
      </c>
      <c r="I158" s="70"/>
      <c r="J158" s="70"/>
    </row>
    <row r="159" spans="1:10">
      <c r="A159" s="5" t="s">
        <v>980</v>
      </c>
      <c r="B159" s="6">
        <v>44975.546459930556</v>
      </c>
      <c r="C159" s="5" t="s">
        <v>111</v>
      </c>
      <c r="D159" s="7"/>
      <c r="E159" s="8"/>
      <c r="F159" s="9">
        <v>4447.8500000000004</v>
      </c>
      <c r="I159" s="10" t="s">
        <v>9</v>
      </c>
      <c r="J159" s="5" t="s">
        <v>111</v>
      </c>
    </row>
    <row r="160" spans="1:10">
      <c r="A160" s="5" t="s">
        <v>980</v>
      </c>
      <c r="B160" s="6">
        <v>44975.546459930556</v>
      </c>
      <c r="C160" s="5" t="s">
        <v>111</v>
      </c>
      <c r="D160" s="7"/>
      <c r="E160" s="8"/>
      <c r="H160" s="9">
        <v>267.89999999999998</v>
      </c>
      <c r="I160" s="5" t="s">
        <v>36</v>
      </c>
      <c r="J160" s="5" t="s">
        <v>111</v>
      </c>
    </row>
    <row r="161" spans="1:10">
      <c r="A161" s="11" t="s">
        <v>22</v>
      </c>
      <c r="B161" s="3"/>
      <c r="C161" s="3"/>
      <c r="D161" s="7"/>
      <c r="E161" s="8"/>
      <c r="G161" s="9"/>
      <c r="I161" s="10"/>
      <c r="J161" s="8"/>
    </row>
    <row r="162" spans="1:10" ht="15.75">
      <c r="A162" s="13" t="s">
        <v>23</v>
      </c>
      <c r="B162" s="13" t="s">
        <v>24</v>
      </c>
      <c r="C162" s="13" t="s">
        <v>25</v>
      </c>
      <c r="D162" s="49">
        <v>112808021</v>
      </c>
      <c r="E162" s="14">
        <v>112808162</v>
      </c>
      <c r="G162" s="9"/>
      <c r="I162" s="10"/>
      <c r="J162" s="8"/>
    </row>
    <row r="163" spans="1:10">
      <c r="A163" s="5"/>
      <c r="B163" s="6"/>
      <c r="C163" s="5"/>
      <c r="D163" s="57" t="s">
        <v>298</v>
      </c>
      <c r="E163" s="8"/>
      <c r="G163" s="9"/>
      <c r="I163" s="10"/>
      <c r="J163" s="8"/>
    </row>
    <row r="164" spans="1:10">
      <c r="A164" s="5"/>
      <c r="B164" s="6"/>
      <c r="C164" s="5"/>
      <c r="D164" s="7"/>
      <c r="E164" s="8"/>
      <c r="G164" s="9"/>
      <c r="I164" s="10"/>
      <c r="J164" s="8"/>
    </row>
    <row r="165" spans="1:10">
      <c r="A165" s="1" t="s">
        <v>0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3" t="s">
        <v>1006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69" t="s">
        <v>0</v>
      </c>
      <c r="B167" s="69" t="s">
        <v>2</v>
      </c>
      <c r="C167" s="69" t="s">
        <v>3</v>
      </c>
      <c r="D167" s="69" t="s">
        <v>4</v>
      </c>
      <c r="E167" s="69" t="s">
        <v>5</v>
      </c>
      <c r="F167" s="71" t="s">
        <v>6</v>
      </c>
      <c r="G167" s="72"/>
      <c r="H167" s="73"/>
      <c r="I167" s="69" t="s">
        <v>7</v>
      </c>
      <c r="J167" s="69" t="s">
        <v>8</v>
      </c>
    </row>
    <row r="168" spans="1:10">
      <c r="A168" s="70"/>
      <c r="B168" s="70"/>
      <c r="C168" s="70"/>
      <c r="D168" s="70"/>
      <c r="E168" s="70"/>
      <c r="F168" s="4" t="s">
        <v>9</v>
      </c>
      <c r="G168" s="4" t="s">
        <v>10</v>
      </c>
      <c r="H168" s="4" t="s">
        <v>11</v>
      </c>
      <c r="I168" s="70"/>
      <c r="J168" s="70"/>
    </row>
    <row r="169" spans="1:10">
      <c r="A169" s="34" t="s">
        <v>1007</v>
      </c>
      <c r="B169" s="39"/>
      <c r="C169" s="34"/>
      <c r="D169" s="21"/>
      <c r="E169" s="8"/>
      <c r="H169" s="9"/>
      <c r="I169" s="5"/>
      <c r="J169" s="8"/>
    </row>
    <row r="170" spans="1:10">
      <c r="A170" s="11" t="s">
        <v>22</v>
      </c>
      <c r="B170" s="3"/>
      <c r="C170" s="3"/>
      <c r="D170" s="7"/>
      <c r="E170" s="8"/>
      <c r="G170" s="9"/>
      <c r="I170" s="10"/>
      <c r="J170" s="8"/>
    </row>
    <row r="171" spans="1:10">
      <c r="A171" s="13" t="s">
        <v>23</v>
      </c>
      <c r="B171" s="13" t="s">
        <v>24</v>
      </c>
      <c r="C171" s="13" t="s">
        <v>25</v>
      </c>
      <c r="D171" s="7"/>
      <c r="E171" s="8"/>
      <c r="G171" s="9"/>
      <c r="I171" s="10"/>
      <c r="J171" s="8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1008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69" t="s">
        <v>0</v>
      </c>
      <c r="B175" s="69" t="s">
        <v>2</v>
      </c>
      <c r="C175" s="69" t="s">
        <v>3</v>
      </c>
      <c r="D175" s="69" t="s">
        <v>4</v>
      </c>
      <c r="E175" s="69" t="s">
        <v>5</v>
      </c>
      <c r="F175" s="71" t="s">
        <v>6</v>
      </c>
      <c r="G175" s="72"/>
      <c r="H175" s="73"/>
      <c r="I175" s="69" t="s">
        <v>7</v>
      </c>
      <c r="J175" s="69" t="s">
        <v>8</v>
      </c>
    </row>
    <row r="176" spans="1:10">
      <c r="A176" s="70"/>
      <c r="B176" s="70"/>
      <c r="C176" s="70"/>
      <c r="D176" s="70"/>
      <c r="E176" s="70"/>
      <c r="F176" s="4" t="s">
        <v>9</v>
      </c>
      <c r="G176" s="4" t="s">
        <v>10</v>
      </c>
      <c r="H176" s="4" t="s">
        <v>11</v>
      </c>
      <c r="I176" s="70"/>
      <c r="J176" s="70"/>
    </row>
    <row r="177" spans="1:10">
      <c r="A177" s="34" t="s">
        <v>1007</v>
      </c>
      <c r="B177" s="39"/>
      <c r="C177" s="34"/>
      <c r="D177" s="21"/>
      <c r="E177" s="8"/>
      <c r="H177" s="9"/>
      <c r="I177" s="5"/>
      <c r="J177" s="8"/>
    </row>
    <row r="178" spans="1:10">
      <c r="A178" s="11" t="s">
        <v>22</v>
      </c>
      <c r="B178" s="3"/>
      <c r="C178" s="3"/>
      <c r="D178" s="7"/>
      <c r="E178" s="8"/>
      <c r="G178" s="9"/>
      <c r="I178" s="10"/>
      <c r="J178" s="8"/>
    </row>
    <row r="179" spans="1:10">
      <c r="A179" s="13" t="s">
        <v>23</v>
      </c>
      <c r="B179" s="13" t="s">
        <v>24</v>
      </c>
      <c r="C179" s="13" t="s">
        <v>25</v>
      </c>
    </row>
    <row r="182" spans="1:10">
      <c r="A182" s="1" t="s">
        <v>0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3" t="s">
        <v>1020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69" t="s">
        <v>0</v>
      </c>
      <c r="B184" s="69" t="s">
        <v>2</v>
      </c>
      <c r="C184" s="69" t="s">
        <v>3</v>
      </c>
      <c r="D184" s="69" t="s">
        <v>4</v>
      </c>
      <c r="E184" s="69" t="s">
        <v>5</v>
      </c>
      <c r="F184" s="71" t="s">
        <v>6</v>
      </c>
      <c r="G184" s="72"/>
      <c r="H184" s="73"/>
      <c r="I184" s="69" t="s">
        <v>7</v>
      </c>
      <c r="J184" s="69" t="s">
        <v>8</v>
      </c>
    </row>
    <row r="185" spans="1:10">
      <c r="A185" s="70"/>
      <c r="B185" s="70"/>
      <c r="C185" s="70"/>
      <c r="D185" s="70"/>
      <c r="E185" s="70"/>
      <c r="F185" s="4" t="s">
        <v>9</v>
      </c>
      <c r="G185" s="4" t="s">
        <v>10</v>
      </c>
      <c r="H185" s="4" t="s">
        <v>11</v>
      </c>
      <c r="I185" s="70"/>
      <c r="J185" s="70"/>
    </row>
    <row r="186" spans="1:10">
      <c r="A186" s="5" t="s">
        <v>1041</v>
      </c>
      <c r="B186" s="6">
        <v>44979.75464042824</v>
      </c>
      <c r="C186" s="5" t="s">
        <v>111</v>
      </c>
      <c r="D186" s="7"/>
      <c r="E186" s="8"/>
      <c r="F186" s="9">
        <v>5696.1</v>
      </c>
      <c r="I186" s="10" t="s">
        <v>9</v>
      </c>
      <c r="J186" s="5" t="s">
        <v>111</v>
      </c>
    </row>
    <row r="187" spans="1:10">
      <c r="A187" s="5" t="s">
        <v>1041</v>
      </c>
      <c r="B187" s="6">
        <v>44979.75464042824</v>
      </c>
      <c r="C187" s="5" t="s">
        <v>111</v>
      </c>
      <c r="D187" s="7"/>
      <c r="E187" s="8"/>
      <c r="H187" s="9">
        <v>150</v>
      </c>
      <c r="I187" s="10" t="s">
        <v>37</v>
      </c>
      <c r="J187" s="5" t="s">
        <v>111</v>
      </c>
    </row>
    <row r="188" spans="1:10">
      <c r="A188" s="11" t="s">
        <v>22</v>
      </c>
      <c r="B188" s="3"/>
      <c r="C188" s="3"/>
      <c r="D188" s="7"/>
      <c r="E188" s="8"/>
      <c r="H188" s="9"/>
      <c r="I188" s="10"/>
      <c r="J188" s="5"/>
    </row>
    <row r="189" spans="1:10" ht="15.75">
      <c r="A189" s="13" t="s">
        <v>23</v>
      </c>
      <c r="B189" s="13" t="s">
        <v>24</v>
      </c>
      <c r="C189" s="13" t="s">
        <v>25</v>
      </c>
      <c r="D189" s="49">
        <v>112814220</v>
      </c>
      <c r="E189" s="14">
        <v>112814344</v>
      </c>
      <c r="H189" s="9"/>
      <c r="I189" s="10"/>
      <c r="J189" s="5"/>
    </row>
    <row r="190" spans="1:10">
      <c r="D190" s="57" t="s">
        <v>298</v>
      </c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1064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69" t="s">
        <v>0</v>
      </c>
      <c r="B194" s="69" t="s">
        <v>2</v>
      </c>
      <c r="C194" s="69" t="s">
        <v>3</v>
      </c>
      <c r="D194" s="69" t="s">
        <v>4</v>
      </c>
      <c r="E194" s="69" t="s">
        <v>5</v>
      </c>
      <c r="F194" s="71" t="s">
        <v>6</v>
      </c>
      <c r="G194" s="72"/>
      <c r="H194" s="73"/>
      <c r="I194" s="69" t="s">
        <v>7</v>
      </c>
      <c r="J194" s="69" t="s">
        <v>8</v>
      </c>
    </row>
    <row r="195" spans="1:10">
      <c r="A195" s="70"/>
      <c r="B195" s="70"/>
      <c r="C195" s="70"/>
      <c r="D195" s="70"/>
      <c r="E195" s="70"/>
      <c r="F195" s="4" t="s">
        <v>9</v>
      </c>
      <c r="G195" s="4" t="s">
        <v>10</v>
      </c>
      <c r="H195" s="4" t="s">
        <v>11</v>
      </c>
      <c r="I195" s="70"/>
      <c r="J195" s="70"/>
    </row>
    <row r="196" spans="1:10">
      <c r="A196" s="5" t="s">
        <v>1079</v>
      </c>
      <c r="B196" s="6">
        <v>44980.753191018521</v>
      </c>
      <c r="C196" s="5" t="s">
        <v>111</v>
      </c>
      <c r="D196" s="7"/>
      <c r="E196" s="8"/>
      <c r="F196" s="9">
        <v>6671.3504000000003</v>
      </c>
      <c r="I196" s="10" t="s">
        <v>9</v>
      </c>
      <c r="J196" s="5" t="s">
        <v>111</v>
      </c>
    </row>
    <row r="197" spans="1:10">
      <c r="A197" s="11" t="s">
        <v>22</v>
      </c>
      <c r="B197" s="3"/>
      <c r="C197" s="3"/>
      <c r="D197" s="7"/>
      <c r="E197" s="8"/>
      <c r="H197" s="9"/>
      <c r="I197" s="10"/>
      <c r="J197" s="8"/>
    </row>
    <row r="198" spans="1:10">
      <c r="A198" s="13" t="s">
        <v>23</v>
      </c>
      <c r="B198" s="13" t="s">
        <v>24</v>
      </c>
      <c r="C198" s="13" t="s">
        <v>25</v>
      </c>
      <c r="D198" s="7"/>
      <c r="E198" s="8"/>
      <c r="H198" s="9"/>
      <c r="I198" s="10"/>
      <c r="J198" s="8"/>
    </row>
    <row r="199" spans="1:10">
      <c r="A199" s="5"/>
      <c r="B199" s="6"/>
      <c r="C199" s="5"/>
      <c r="D199" s="7"/>
      <c r="E199" s="8"/>
      <c r="H199" s="9"/>
      <c r="I199" s="10"/>
      <c r="J199" s="8"/>
    </row>
  </sheetData>
  <mergeCells count="160"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I157:I158"/>
    <mergeCell ref="J157:J158"/>
    <mergeCell ref="A157:A158"/>
    <mergeCell ref="B157:B158"/>
    <mergeCell ref="C157:C158"/>
    <mergeCell ref="D157:D158"/>
    <mergeCell ref="E157:E158"/>
    <mergeCell ref="F157:H157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A103:A104"/>
    <mergeCell ref="B103:B104"/>
    <mergeCell ref="C103:C104"/>
    <mergeCell ref="D103:D104"/>
    <mergeCell ref="E103:E104"/>
    <mergeCell ref="F103:H103"/>
    <mergeCell ref="I103:I104"/>
    <mergeCell ref="J103:J104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A114:A115"/>
    <mergeCell ref="B114:B115"/>
    <mergeCell ref="C114:C115"/>
    <mergeCell ref="D114:D115"/>
    <mergeCell ref="E114:E115"/>
    <mergeCell ref="F114:H114"/>
    <mergeCell ref="I114:I115"/>
    <mergeCell ref="J114:J115"/>
    <mergeCell ref="I92:I93"/>
    <mergeCell ref="J92:J93"/>
    <mergeCell ref="A92:A93"/>
    <mergeCell ref="B92:B93"/>
    <mergeCell ref="C92:C93"/>
    <mergeCell ref="D92:D93"/>
    <mergeCell ref="E92:E93"/>
    <mergeCell ref="F92:H92"/>
    <mergeCell ref="A13:A14"/>
    <mergeCell ref="B13:B14"/>
    <mergeCell ref="C13:C14"/>
    <mergeCell ref="D13:D14"/>
    <mergeCell ref="E13:E14"/>
    <mergeCell ref="F13:H13"/>
    <mergeCell ref="I13:I14"/>
    <mergeCell ref="J13:J1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:I4"/>
    <mergeCell ref="J3:J4"/>
    <mergeCell ref="I32:I33"/>
    <mergeCell ref="J32:J33"/>
    <mergeCell ref="A32:A33"/>
    <mergeCell ref="B32:B33"/>
    <mergeCell ref="C32:C33"/>
    <mergeCell ref="D32:D33"/>
    <mergeCell ref="E32:E33"/>
    <mergeCell ref="F32:H32"/>
    <mergeCell ref="I42:I43"/>
    <mergeCell ref="J42:J43"/>
    <mergeCell ref="A42:A43"/>
    <mergeCell ref="B42:B43"/>
    <mergeCell ref="C42:C43"/>
    <mergeCell ref="D42:D43"/>
    <mergeCell ref="E42:E43"/>
    <mergeCell ref="F42:H42"/>
    <mergeCell ref="I53:I54"/>
    <mergeCell ref="J53:J54"/>
    <mergeCell ref="A53:A54"/>
    <mergeCell ref="B53:B54"/>
    <mergeCell ref="C53:C54"/>
    <mergeCell ref="D53:D54"/>
    <mergeCell ref="E53:E54"/>
    <mergeCell ref="F53:H53"/>
    <mergeCell ref="I62:I63"/>
    <mergeCell ref="J62:J63"/>
    <mergeCell ref="A62:A63"/>
    <mergeCell ref="B62:B63"/>
    <mergeCell ref="C62:C63"/>
    <mergeCell ref="D62:D63"/>
    <mergeCell ref="E62:E63"/>
    <mergeCell ref="F62:H62"/>
    <mergeCell ref="I72:I73"/>
    <mergeCell ref="J72:J73"/>
    <mergeCell ref="A72:A73"/>
    <mergeCell ref="B72:B73"/>
    <mergeCell ref="C72:C73"/>
    <mergeCell ref="D72:D73"/>
    <mergeCell ref="E72:E73"/>
    <mergeCell ref="F72:H72"/>
    <mergeCell ref="A82:A83"/>
    <mergeCell ref="B82:B83"/>
    <mergeCell ref="C82:C83"/>
    <mergeCell ref="D82:D83"/>
    <mergeCell ref="E82:E83"/>
    <mergeCell ref="F82:H82"/>
    <mergeCell ref="I82:I83"/>
    <mergeCell ref="J82:J83"/>
    <mergeCell ref="A167:A168"/>
    <mergeCell ref="B167:B168"/>
    <mergeCell ref="C167:C168"/>
    <mergeCell ref="D167:D168"/>
    <mergeCell ref="E167:E168"/>
    <mergeCell ref="F167:H167"/>
    <mergeCell ref="I167:I168"/>
    <mergeCell ref="J167:J168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I194:I195"/>
    <mergeCell ref="J194:J195"/>
    <mergeCell ref="A194:A195"/>
    <mergeCell ref="B194:B195"/>
    <mergeCell ref="C194:C195"/>
    <mergeCell ref="D194:D195"/>
    <mergeCell ref="E194:E195"/>
    <mergeCell ref="F194:H194"/>
    <mergeCell ref="I184:I185"/>
    <mergeCell ref="J184:J185"/>
    <mergeCell ref="A184:A185"/>
    <mergeCell ref="B184:B185"/>
    <mergeCell ref="C184:C185"/>
    <mergeCell ref="D184:D185"/>
    <mergeCell ref="E184:E185"/>
    <mergeCell ref="F184:H18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AC09-BFFD-45CB-B072-96979B8473B7}">
  <sheetPr>
    <tabColor theme="8"/>
  </sheetPr>
  <dimension ref="A1:J695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4.140625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436</v>
      </c>
      <c r="B5" s="6">
        <v>44958.82661340278</v>
      </c>
      <c r="C5" s="5" t="s">
        <v>112</v>
      </c>
      <c r="D5" s="7"/>
      <c r="E5" s="8"/>
      <c r="G5" s="9">
        <v>3753.96</v>
      </c>
      <c r="I5" s="10" t="s">
        <v>10</v>
      </c>
      <c r="J5" s="8" t="s">
        <v>119</v>
      </c>
    </row>
    <row r="6" spans="1:10">
      <c r="A6" s="5" t="s">
        <v>437</v>
      </c>
      <c r="B6" s="6">
        <v>44958.82661340278</v>
      </c>
      <c r="C6" s="5" t="s">
        <v>112</v>
      </c>
      <c r="D6" s="15">
        <v>45143509622</v>
      </c>
      <c r="E6" s="8" t="s">
        <v>116</v>
      </c>
      <c r="H6" s="9">
        <v>2587.1999999999998</v>
      </c>
      <c r="I6" s="5" t="s">
        <v>28</v>
      </c>
      <c r="J6" s="5" t="s">
        <v>118</v>
      </c>
    </row>
    <row r="7" spans="1:10">
      <c r="A7" s="5" t="s">
        <v>436</v>
      </c>
      <c r="B7" s="6">
        <v>44958.82661340278</v>
      </c>
      <c r="C7" s="5" t="s">
        <v>112</v>
      </c>
      <c r="D7" s="7">
        <v>6944726125</v>
      </c>
      <c r="E7" s="5" t="s">
        <v>79</v>
      </c>
      <c r="H7" s="9">
        <v>4018.2</v>
      </c>
      <c r="I7" s="5" t="s">
        <v>28</v>
      </c>
      <c r="J7" s="5" t="s">
        <v>117</v>
      </c>
    </row>
    <row r="8" spans="1:10">
      <c r="A8" s="5" t="s">
        <v>436</v>
      </c>
      <c r="B8" s="6">
        <v>44958.82661340278</v>
      </c>
      <c r="C8" s="5" t="s">
        <v>112</v>
      </c>
      <c r="D8" s="15">
        <v>45173202956</v>
      </c>
      <c r="E8" s="8" t="s">
        <v>116</v>
      </c>
      <c r="H8" s="9">
        <v>482.96</v>
      </c>
      <c r="I8" s="5" t="s">
        <v>28</v>
      </c>
      <c r="J8" s="5" t="s">
        <v>117</v>
      </c>
    </row>
    <row r="9" spans="1:10">
      <c r="A9" s="5" t="s">
        <v>436</v>
      </c>
      <c r="B9" s="6">
        <v>44958.82661340278</v>
      </c>
      <c r="C9" s="5" t="s">
        <v>112</v>
      </c>
      <c r="D9" s="15">
        <v>45153136490</v>
      </c>
      <c r="E9" s="8" t="s">
        <v>116</v>
      </c>
      <c r="H9" s="9">
        <v>6767.66</v>
      </c>
      <c r="I9" s="5" t="s">
        <v>28</v>
      </c>
      <c r="J9" s="5" t="s">
        <v>117</v>
      </c>
    </row>
    <row r="10" spans="1:10">
      <c r="A10" s="5" t="s">
        <v>436</v>
      </c>
      <c r="B10" s="6">
        <v>44958.82661340278</v>
      </c>
      <c r="C10" s="5" t="s">
        <v>112</v>
      </c>
      <c r="D10" s="15">
        <v>45143510084</v>
      </c>
      <c r="E10" s="8" t="s">
        <v>116</v>
      </c>
      <c r="H10" s="9">
        <v>1734.19</v>
      </c>
      <c r="I10" s="5" t="s">
        <v>28</v>
      </c>
      <c r="J10" s="5" t="s">
        <v>117</v>
      </c>
    </row>
    <row r="11" spans="1:10">
      <c r="A11" s="5" t="s">
        <v>436</v>
      </c>
      <c r="B11" s="6">
        <v>44958.82661340278</v>
      </c>
      <c r="C11" s="5" t="s">
        <v>112</v>
      </c>
      <c r="D11" s="15">
        <v>45173203772</v>
      </c>
      <c r="E11" s="8" t="s">
        <v>116</v>
      </c>
      <c r="H11" s="9">
        <v>270.08</v>
      </c>
      <c r="I11" s="5" t="s">
        <v>28</v>
      </c>
      <c r="J11" s="5" t="s">
        <v>117</v>
      </c>
    </row>
    <row r="12" spans="1:10">
      <c r="A12" s="5" t="s">
        <v>436</v>
      </c>
      <c r="B12" s="6">
        <v>44958.82661340278</v>
      </c>
      <c r="C12" s="5" t="s">
        <v>112</v>
      </c>
      <c r="D12" s="15">
        <v>45113292216</v>
      </c>
      <c r="E12" s="8" t="s">
        <v>116</v>
      </c>
      <c r="H12" s="9">
        <v>916.82</v>
      </c>
      <c r="I12" s="5" t="s">
        <v>28</v>
      </c>
      <c r="J12" s="5" t="s">
        <v>117</v>
      </c>
    </row>
    <row r="13" spans="1:10">
      <c r="A13" s="5" t="s">
        <v>436</v>
      </c>
      <c r="B13" s="6">
        <v>44958.82661340278</v>
      </c>
      <c r="C13" s="5" t="s">
        <v>112</v>
      </c>
      <c r="D13" s="15">
        <v>45143511446</v>
      </c>
      <c r="E13" s="8" t="s">
        <v>116</v>
      </c>
      <c r="H13" s="9">
        <v>226.9</v>
      </c>
      <c r="I13" s="5" t="s">
        <v>28</v>
      </c>
      <c r="J13" s="5" t="s">
        <v>117</v>
      </c>
    </row>
    <row r="14" spans="1:10">
      <c r="A14" s="5" t="s">
        <v>436</v>
      </c>
      <c r="B14" s="6">
        <v>44958.82661340278</v>
      </c>
      <c r="C14" s="5" t="s">
        <v>112</v>
      </c>
      <c r="D14" s="15">
        <v>45133144560</v>
      </c>
      <c r="E14" s="8" t="s">
        <v>116</v>
      </c>
      <c r="H14" s="9">
        <v>139.97999999999999</v>
      </c>
      <c r="I14" s="5" t="s">
        <v>28</v>
      </c>
      <c r="J14" s="5" t="s">
        <v>117</v>
      </c>
    </row>
    <row r="15" spans="1:10">
      <c r="A15" s="5" t="s">
        <v>436</v>
      </c>
      <c r="B15" s="6">
        <v>44958.82661340278</v>
      </c>
      <c r="C15" s="5" t="s">
        <v>112</v>
      </c>
      <c r="D15" s="7"/>
      <c r="E15" s="8"/>
      <c r="F15" s="9">
        <v>5880.1</v>
      </c>
      <c r="I15" s="10" t="s">
        <v>9</v>
      </c>
      <c r="J15" s="5" t="s">
        <v>120</v>
      </c>
    </row>
    <row r="16" spans="1:10">
      <c r="A16" s="5" t="s">
        <v>436</v>
      </c>
      <c r="B16" s="6">
        <v>44958.82661340278</v>
      </c>
      <c r="C16" s="5" t="s">
        <v>112</v>
      </c>
      <c r="D16" s="7"/>
      <c r="E16" s="8"/>
      <c r="F16" s="9">
        <v>59898</v>
      </c>
      <c r="I16" s="10" t="s">
        <v>9</v>
      </c>
      <c r="J16" s="5" t="s">
        <v>118</v>
      </c>
    </row>
    <row r="17" spans="1:10">
      <c r="A17" s="5" t="s">
        <v>436</v>
      </c>
      <c r="B17" s="6">
        <v>44958.82661340278</v>
      </c>
      <c r="C17" s="5" t="s">
        <v>112</v>
      </c>
      <c r="D17" s="7"/>
      <c r="E17" s="8"/>
      <c r="F17" s="9">
        <v>9170.4</v>
      </c>
      <c r="I17" s="10" t="s">
        <v>9</v>
      </c>
      <c r="J17" s="8" t="s">
        <v>122</v>
      </c>
    </row>
    <row r="18" spans="1:10">
      <c r="A18" s="5" t="s">
        <v>436</v>
      </c>
      <c r="B18" s="6">
        <v>44958.82661340278</v>
      </c>
      <c r="C18" s="5" t="s">
        <v>112</v>
      </c>
      <c r="D18" s="7"/>
      <c r="E18" s="8"/>
      <c r="F18" s="9">
        <v>11030.2</v>
      </c>
      <c r="I18" s="10" t="s">
        <v>9</v>
      </c>
      <c r="J18" s="5" t="s">
        <v>123</v>
      </c>
    </row>
    <row r="19" spans="1:10">
      <c r="A19" s="5" t="s">
        <v>436</v>
      </c>
      <c r="B19" s="6">
        <v>44958.82661340278</v>
      </c>
      <c r="C19" s="5" t="s">
        <v>112</v>
      </c>
      <c r="D19" s="7"/>
      <c r="E19" s="8"/>
      <c r="F19" s="9">
        <v>8602</v>
      </c>
      <c r="I19" s="10" t="s">
        <v>9</v>
      </c>
      <c r="J19" s="5" t="s">
        <v>113</v>
      </c>
    </row>
    <row r="20" spans="1:10">
      <c r="A20" s="5" t="s">
        <v>436</v>
      </c>
      <c r="B20" s="6">
        <v>44958.82661340278</v>
      </c>
      <c r="C20" s="5" t="s">
        <v>112</v>
      </c>
      <c r="D20" s="7"/>
      <c r="E20" s="8"/>
      <c r="F20" s="9">
        <v>10219.799999999999</v>
      </c>
      <c r="I20" s="10" t="s">
        <v>9</v>
      </c>
      <c r="J20" s="5" t="s">
        <v>124</v>
      </c>
    </row>
    <row r="21" spans="1:10">
      <c r="A21" s="5" t="s">
        <v>436</v>
      </c>
      <c r="B21" s="6">
        <v>44958.82661340278</v>
      </c>
      <c r="C21" s="5" t="s">
        <v>112</v>
      </c>
      <c r="D21" s="7"/>
      <c r="E21" s="8"/>
      <c r="F21" s="9">
        <v>10288.299999999999</v>
      </c>
      <c r="I21" s="10" t="s">
        <v>9</v>
      </c>
      <c r="J21" s="8" t="s">
        <v>125</v>
      </c>
    </row>
    <row r="22" spans="1:10">
      <c r="A22" s="5" t="s">
        <v>436</v>
      </c>
      <c r="B22" s="6">
        <v>44958.82661340278</v>
      </c>
      <c r="C22" s="5" t="s">
        <v>112</v>
      </c>
      <c r="D22" s="7"/>
      <c r="E22" s="8"/>
      <c r="F22" s="9">
        <v>32718.1</v>
      </c>
      <c r="I22" s="10" t="s">
        <v>9</v>
      </c>
      <c r="J22" s="5" t="s">
        <v>126</v>
      </c>
    </row>
    <row r="23" spans="1:10">
      <c r="A23" s="5" t="s">
        <v>436</v>
      </c>
      <c r="B23" s="6">
        <v>44958.82661340278</v>
      </c>
      <c r="C23" s="5" t="s">
        <v>112</v>
      </c>
      <c r="D23" s="7"/>
      <c r="E23" s="8"/>
      <c r="F23" s="9">
        <v>25236.799999999999</v>
      </c>
      <c r="I23" s="10" t="s">
        <v>9</v>
      </c>
      <c r="J23" s="5" t="s">
        <v>127</v>
      </c>
    </row>
    <row r="24" spans="1:10">
      <c r="A24" s="5" t="s">
        <v>436</v>
      </c>
      <c r="B24" s="6">
        <v>44958.82661340278</v>
      </c>
      <c r="C24" s="5" t="s">
        <v>112</v>
      </c>
      <c r="D24" s="7"/>
      <c r="E24" s="8"/>
      <c r="F24" s="9">
        <v>6701.5</v>
      </c>
      <c r="I24" s="10" t="s">
        <v>9</v>
      </c>
      <c r="J24" s="8" t="s">
        <v>128</v>
      </c>
    </row>
    <row r="25" spans="1:10">
      <c r="A25" s="5" t="s">
        <v>436</v>
      </c>
      <c r="B25" s="6">
        <v>44958.82661340278</v>
      </c>
      <c r="C25" s="5" t="s">
        <v>112</v>
      </c>
      <c r="D25" s="7"/>
      <c r="E25" s="8"/>
      <c r="F25" s="9">
        <v>6413.6</v>
      </c>
      <c r="I25" s="10" t="s">
        <v>9</v>
      </c>
      <c r="J25" s="8" t="s">
        <v>129</v>
      </c>
    </row>
    <row r="26" spans="1:10">
      <c r="A26" s="5" t="s">
        <v>436</v>
      </c>
      <c r="B26" s="6">
        <v>44958.82661340278</v>
      </c>
      <c r="C26" s="5" t="s">
        <v>112</v>
      </c>
      <c r="D26" s="7"/>
      <c r="E26" s="8"/>
      <c r="F26" s="9">
        <v>12642.3</v>
      </c>
      <c r="I26" s="10" t="s">
        <v>9</v>
      </c>
      <c r="J26" s="8" t="s">
        <v>131</v>
      </c>
    </row>
    <row r="27" spans="1:10">
      <c r="A27" s="5" t="s">
        <v>436</v>
      </c>
      <c r="B27" s="6">
        <v>44958.82661340278</v>
      </c>
      <c r="C27" s="5" t="s">
        <v>112</v>
      </c>
      <c r="D27" s="7"/>
      <c r="E27" s="8"/>
      <c r="F27" s="9">
        <v>4545.3</v>
      </c>
      <c r="I27" s="10" t="s">
        <v>9</v>
      </c>
      <c r="J27" s="8" t="s">
        <v>242</v>
      </c>
    </row>
    <row r="28" spans="1:10">
      <c r="A28" s="5" t="s">
        <v>436</v>
      </c>
      <c r="B28" s="6">
        <v>44958.82661340278</v>
      </c>
      <c r="C28" s="5" t="s">
        <v>112</v>
      </c>
      <c r="D28" s="7"/>
      <c r="E28" s="8"/>
      <c r="F28" s="9">
        <v>60119.199999999997</v>
      </c>
      <c r="I28" s="10" t="s">
        <v>9</v>
      </c>
      <c r="J28" s="8" t="s">
        <v>119</v>
      </c>
    </row>
    <row r="29" spans="1:10">
      <c r="A29" s="5" t="s">
        <v>436</v>
      </c>
      <c r="B29" s="6">
        <v>44958.82661340278</v>
      </c>
      <c r="C29" s="5" t="s">
        <v>112</v>
      </c>
      <c r="D29" s="7"/>
      <c r="E29" s="8"/>
      <c r="F29" s="9">
        <v>12791</v>
      </c>
      <c r="I29" s="10" t="s">
        <v>9</v>
      </c>
      <c r="J29" s="5" t="s">
        <v>132</v>
      </c>
    </row>
    <row r="30" spans="1:10">
      <c r="A30" s="5" t="s">
        <v>436</v>
      </c>
      <c r="B30" s="6">
        <v>44958.82661340278</v>
      </c>
      <c r="C30" s="5" t="s">
        <v>112</v>
      </c>
      <c r="D30" s="7"/>
      <c r="E30" s="8"/>
      <c r="F30" s="9">
        <v>1928.1</v>
      </c>
      <c r="I30" s="10" t="s">
        <v>9</v>
      </c>
      <c r="J30" s="5" t="s">
        <v>134</v>
      </c>
    </row>
    <row r="31" spans="1:10">
      <c r="A31" s="5" t="s">
        <v>436</v>
      </c>
      <c r="B31" s="6">
        <v>44958.82661340278</v>
      </c>
      <c r="C31" s="5" t="s">
        <v>112</v>
      </c>
      <c r="D31" s="7"/>
      <c r="E31" s="8"/>
      <c r="F31" s="9">
        <v>89624.5</v>
      </c>
      <c r="I31" s="10" t="s">
        <v>9</v>
      </c>
      <c r="J31" s="5" t="s">
        <v>210</v>
      </c>
    </row>
    <row r="32" spans="1:10">
      <c r="A32" s="11" t="s">
        <v>22</v>
      </c>
      <c r="B32" s="3"/>
      <c r="C32" s="3"/>
      <c r="D32" s="17">
        <f>311707.16+59856</f>
        <v>371563.16</v>
      </c>
      <c r="E32" s="8"/>
      <c r="F32" s="33">
        <f>SUM(F5:G31)</f>
        <v>371563.15999999992</v>
      </c>
      <c r="H32" s="9"/>
      <c r="I32" s="10"/>
      <c r="J32" s="8"/>
    </row>
    <row r="33" spans="1:10">
      <c r="A33" s="13" t="s">
        <v>23</v>
      </c>
      <c r="B33" s="13" t="s">
        <v>24</v>
      </c>
      <c r="C33" s="13" t="s">
        <v>25</v>
      </c>
      <c r="D33" s="7"/>
      <c r="E33" s="8"/>
      <c r="H33" s="9"/>
      <c r="I33" s="10"/>
      <c r="J33" s="8"/>
    </row>
    <row r="34" spans="1:10" ht="15.75">
      <c r="D34" s="14">
        <v>112695369</v>
      </c>
    </row>
    <row r="35" spans="1:10" ht="15.75">
      <c r="D35" s="14">
        <v>112695395</v>
      </c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461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69" t="s">
        <v>0</v>
      </c>
      <c r="B39" s="69" t="s">
        <v>2</v>
      </c>
      <c r="C39" s="69" t="s">
        <v>3</v>
      </c>
      <c r="D39" s="69" t="s">
        <v>4</v>
      </c>
      <c r="E39" s="69" t="s">
        <v>5</v>
      </c>
      <c r="F39" s="71" t="s">
        <v>6</v>
      </c>
      <c r="G39" s="72"/>
      <c r="H39" s="73"/>
      <c r="I39" s="69" t="s">
        <v>7</v>
      </c>
      <c r="J39" s="69" t="s">
        <v>8</v>
      </c>
    </row>
    <row r="40" spans="1:10">
      <c r="A40" s="70"/>
      <c r="B40" s="70"/>
      <c r="C40" s="70"/>
      <c r="D40" s="70"/>
      <c r="E40" s="70"/>
      <c r="F40" s="4" t="s">
        <v>9</v>
      </c>
      <c r="G40" s="4" t="s">
        <v>10</v>
      </c>
      <c r="H40" s="4" t="s">
        <v>11</v>
      </c>
      <c r="I40" s="70"/>
      <c r="J40" s="70"/>
    </row>
    <row r="41" spans="1:10">
      <c r="A41" s="5" t="s">
        <v>478</v>
      </c>
      <c r="B41" s="6">
        <v>44959.754336030092</v>
      </c>
      <c r="C41" s="5" t="s">
        <v>112</v>
      </c>
      <c r="D41" s="15">
        <v>45173205518</v>
      </c>
      <c r="E41" s="8" t="s">
        <v>116</v>
      </c>
      <c r="H41" s="9">
        <v>3079.1</v>
      </c>
      <c r="I41" s="5" t="s">
        <v>28</v>
      </c>
      <c r="J41" s="5" t="s">
        <v>118</v>
      </c>
    </row>
    <row r="42" spans="1:10">
      <c r="A42" s="5" t="s">
        <v>478</v>
      </c>
      <c r="B42" s="6">
        <v>44959.754336030092</v>
      </c>
      <c r="C42" s="5" t="s">
        <v>112</v>
      </c>
      <c r="D42" s="15">
        <v>45113292391</v>
      </c>
      <c r="E42" s="8" t="s">
        <v>116</v>
      </c>
      <c r="H42" s="9">
        <v>5170.8999999999996</v>
      </c>
      <c r="I42" s="5" t="s">
        <v>28</v>
      </c>
      <c r="J42" s="5" t="s">
        <v>118</v>
      </c>
    </row>
    <row r="43" spans="1:10">
      <c r="A43" s="5" t="s">
        <v>478</v>
      </c>
      <c r="B43" s="6">
        <v>44959.754336030092</v>
      </c>
      <c r="C43" s="5" t="s">
        <v>112</v>
      </c>
      <c r="D43" s="15">
        <v>45123277039</v>
      </c>
      <c r="E43" s="8" t="s">
        <v>116</v>
      </c>
      <c r="H43" s="9">
        <v>2798.52</v>
      </c>
      <c r="I43" s="5" t="s">
        <v>28</v>
      </c>
      <c r="J43" s="5" t="s">
        <v>117</v>
      </c>
    </row>
    <row r="44" spans="1:10">
      <c r="A44" s="5" t="s">
        <v>478</v>
      </c>
      <c r="B44" s="6">
        <v>44959.754336030092</v>
      </c>
      <c r="C44" s="5" t="s">
        <v>112</v>
      </c>
      <c r="D44" s="15">
        <v>451632331541</v>
      </c>
      <c r="E44" s="8" t="s">
        <v>116</v>
      </c>
      <c r="H44" s="9">
        <v>99628.93</v>
      </c>
      <c r="I44" s="5" t="s">
        <v>28</v>
      </c>
      <c r="J44" s="5" t="s">
        <v>117</v>
      </c>
    </row>
    <row r="45" spans="1:10">
      <c r="A45" s="5" t="s">
        <v>478</v>
      </c>
      <c r="B45" s="6">
        <v>44959.754336030092</v>
      </c>
      <c r="C45" s="5" t="s">
        <v>112</v>
      </c>
      <c r="D45" s="15">
        <v>451632331542</v>
      </c>
      <c r="E45" s="8" t="s">
        <v>116</v>
      </c>
      <c r="H45" s="9">
        <v>79886.19</v>
      </c>
      <c r="I45" s="5" t="s">
        <v>28</v>
      </c>
      <c r="J45" s="5" t="s">
        <v>117</v>
      </c>
    </row>
    <row r="46" spans="1:10">
      <c r="A46" s="5" t="s">
        <v>478</v>
      </c>
      <c r="B46" s="6">
        <v>44959.754336030092</v>
      </c>
      <c r="C46" s="5" t="s">
        <v>112</v>
      </c>
      <c r="D46" s="15">
        <v>451632331543</v>
      </c>
      <c r="E46" s="8" t="s">
        <v>116</v>
      </c>
      <c r="H46" s="9">
        <v>132135.39000000001</v>
      </c>
      <c r="I46" s="5" t="s">
        <v>28</v>
      </c>
      <c r="J46" s="5" t="s">
        <v>117</v>
      </c>
    </row>
    <row r="47" spans="1:10">
      <c r="A47" s="5" t="s">
        <v>478</v>
      </c>
      <c r="B47" s="6">
        <v>44959.754336030092</v>
      </c>
      <c r="C47" s="5" t="s">
        <v>112</v>
      </c>
      <c r="D47" s="15">
        <v>451632331544</v>
      </c>
      <c r="E47" s="8" t="s">
        <v>116</v>
      </c>
      <c r="H47" s="9">
        <v>62517.66</v>
      </c>
      <c r="I47" s="5" t="s">
        <v>28</v>
      </c>
      <c r="J47" s="5" t="s">
        <v>117</v>
      </c>
    </row>
    <row r="48" spans="1:10">
      <c r="A48" s="5" t="s">
        <v>478</v>
      </c>
      <c r="B48" s="6">
        <v>44959.754336030092</v>
      </c>
      <c r="C48" s="5" t="s">
        <v>112</v>
      </c>
      <c r="D48" s="15">
        <v>451632331545</v>
      </c>
      <c r="E48" s="8" t="s">
        <v>116</v>
      </c>
      <c r="H48" s="9">
        <v>83526.95</v>
      </c>
      <c r="I48" s="5" t="s">
        <v>28</v>
      </c>
      <c r="J48" s="5" t="s">
        <v>117</v>
      </c>
    </row>
    <row r="49" spans="1:10">
      <c r="A49" s="5" t="s">
        <v>478</v>
      </c>
      <c r="B49" s="6">
        <v>44959.754336030092</v>
      </c>
      <c r="C49" s="5" t="s">
        <v>112</v>
      </c>
      <c r="D49" s="15">
        <v>451632331546</v>
      </c>
      <c r="E49" s="8" t="s">
        <v>116</v>
      </c>
      <c r="H49" s="9">
        <v>22713.67</v>
      </c>
      <c r="I49" s="5" t="s">
        <v>28</v>
      </c>
      <c r="J49" s="5" t="s">
        <v>117</v>
      </c>
    </row>
    <row r="50" spans="1:10">
      <c r="A50" s="5" t="s">
        <v>478</v>
      </c>
      <c r="B50" s="6">
        <v>44959.754336030092</v>
      </c>
      <c r="C50" s="5" t="s">
        <v>112</v>
      </c>
      <c r="D50" s="15">
        <v>45143513201</v>
      </c>
      <c r="E50" s="8" t="s">
        <v>116</v>
      </c>
      <c r="H50" s="9">
        <v>28580</v>
      </c>
      <c r="I50" s="5" t="s">
        <v>28</v>
      </c>
      <c r="J50" s="5" t="s">
        <v>118</v>
      </c>
    </row>
    <row r="51" spans="1:10">
      <c r="A51" s="5" t="s">
        <v>478</v>
      </c>
      <c r="B51" s="6">
        <v>44959.754336030092</v>
      </c>
      <c r="C51" s="5" t="s">
        <v>112</v>
      </c>
      <c r="D51" s="15">
        <v>53212290597</v>
      </c>
      <c r="E51" s="8" t="s">
        <v>116</v>
      </c>
      <c r="H51" s="9">
        <v>194.56</v>
      </c>
      <c r="I51" s="5" t="s">
        <v>28</v>
      </c>
      <c r="J51" s="5" t="s">
        <v>117</v>
      </c>
    </row>
    <row r="52" spans="1:10">
      <c r="A52" s="5" t="s">
        <v>478</v>
      </c>
      <c r="B52" s="6">
        <v>44959.754336030092</v>
      </c>
      <c r="C52" s="5" t="s">
        <v>112</v>
      </c>
      <c r="D52" s="15">
        <v>45133146044</v>
      </c>
      <c r="E52" s="8" t="s">
        <v>116</v>
      </c>
      <c r="H52" s="9">
        <v>77.34</v>
      </c>
      <c r="I52" s="5" t="s">
        <v>28</v>
      </c>
      <c r="J52" s="5" t="s">
        <v>117</v>
      </c>
    </row>
    <row r="53" spans="1:10">
      <c r="A53" s="5" t="s">
        <v>478</v>
      </c>
      <c r="B53" s="6">
        <v>44959.754336030092</v>
      </c>
      <c r="C53" s="5" t="s">
        <v>112</v>
      </c>
      <c r="D53" s="15">
        <v>53612264482</v>
      </c>
      <c r="E53" s="8" t="s">
        <v>116</v>
      </c>
      <c r="H53" s="9">
        <v>113.97</v>
      </c>
      <c r="I53" s="5" t="s">
        <v>28</v>
      </c>
      <c r="J53" s="5" t="s">
        <v>117</v>
      </c>
    </row>
    <row r="54" spans="1:10">
      <c r="A54" s="5" t="s">
        <v>478</v>
      </c>
      <c r="B54" s="6">
        <v>44959.754336030092</v>
      </c>
      <c r="C54" s="5" t="s">
        <v>112</v>
      </c>
      <c r="D54" s="7"/>
      <c r="E54" s="8"/>
      <c r="F54" s="9">
        <v>5619.8</v>
      </c>
      <c r="I54" s="10" t="s">
        <v>9</v>
      </c>
      <c r="J54" s="5" t="s">
        <v>120</v>
      </c>
    </row>
    <row r="55" spans="1:10">
      <c r="A55" s="5" t="s">
        <v>478</v>
      </c>
      <c r="B55" s="6">
        <v>44959.754336030092</v>
      </c>
      <c r="C55" s="5" t="s">
        <v>112</v>
      </c>
      <c r="D55" s="7"/>
      <c r="E55" s="8"/>
      <c r="F55" s="9">
        <v>37289.4</v>
      </c>
      <c r="I55" s="10" t="s">
        <v>9</v>
      </c>
      <c r="J55" s="8" t="s">
        <v>195</v>
      </c>
    </row>
    <row r="56" spans="1:10">
      <c r="A56" s="5" t="s">
        <v>478</v>
      </c>
      <c r="B56" s="6">
        <v>44959.754336030092</v>
      </c>
      <c r="C56" s="5" t="s">
        <v>112</v>
      </c>
      <c r="D56" s="7"/>
      <c r="E56" s="8"/>
      <c r="F56" s="9">
        <v>1462.5</v>
      </c>
      <c r="I56" s="10" t="s">
        <v>9</v>
      </c>
      <c r="J56" s="8" t="s">
        <v>243</v>
      </c>
    </row>
    <row r="57" spans="1:10">
      <c r="A57" s="5" t="s">
        <v>478</v>
      </c>
      <c r="B57" s="6">
        <v>44959.754336030092</v>
      </c>
      <c r="C57" s="5" t="s">
        <v>112</v>
      </c>
      <c r="D57" s="7"/>
      <c r="E57" s="8"/>
      <c r="F57" s="9">
        <v>88311.3</v>
      </c>
      <c r="I57" s="10" t="s">
        <v>9</v>
      </c>
      <c r="J57" s="5" t="s">
        <v>118</v>
      </c>
    </row>
    <row r="58" spans="1:10">
      <c r="A58" s="5" t="s">
        <v>478</v>
      </c>
      <c r="B58" s="6">
        <v>44959.754336030092</v>
      </c>
      <c r="C58" s="5" t="s">
        <v>112</v>
      </c>
      <c r="D58" s="7"/>
      <c r="E58" s="8"/>
      <c r="F58" s="9">
        <v>10049</v>
      </c>
      <c r="I58" s="10" t="s">
        <v>9</v>
      </c>
      <c r="J58" s="5" t="s">
        <v>123</v>
      </c>
    </row>
    <row r="59" spans="1:10">
      <c r="A59" s="5" t="s">
        <v>478</v>
      </c>
      <c r="B59" s="6">
        <v>44959.754336030092</v>
      </c>
      <c r="C59" s="5" t="s">
        <v>112</v>
      </c>
      <c r="D59" s="7"/>
      <c r="E59" s="8"/>
      <c r="F59" s="9">
        <v>5714.4</v>
      </c>
      <c r="I59" s="10" t="s">
        <v>9</v>
      </c>
      <c r="J59" s="5" t="s">
        <v>113</v>
      </c>
    </row>
    <row r="60" spans="1:10">
      <c r="A60" s="5" t="s">
        <v>478</v>
      </c>
      <c r="B60" s="6">
        <v>44959.754336030092</v>
      </c>
      <c r="C60" s="5" t="s">
        <v>112</v>
      </c>
      <c r="D60" s="7"/>
      <c r="E60" s="8"/>
      <c r="F60" s="9">
        <v>15447.4</v>
      </c>
      <c r="I60" s="10" t="s">
        <v>9</v>
      </c>
      <c r="J60" s="5" t="s">
        <v>124</v>
      </c>
    </row>
    <row r="61" spans="1:10">
      <c r="A61" s="5" t="s">
        <v>478</v>
      </c>
      <c r="B61" s="6">
        <v>44959.754336030092</v>
      </c>
      <c r="C61" s="5" t="s">
        <v>112</v>
      </c>
      <c r="D61" s="7"/>
      <c r="E61" s="8"/>
      <c r="F61" s="9">
        <v>11942.2</v>
      </c>
      <c r="I61" s="10" t="s">
        <v>9</v>
      </c>
      <c r="J61" s="8" t="s">
        <v>125</v>
      </c>
    </row>
    <row r="62" spans="1:10">
      <c r="A62" s="5" t="s">
        <v>478</v>
      </c>
      <c r="B62" s="6">
        <v>44959.754336030092</v>
      </c>
      <c r="C62" s="5" t="s">
        <v>112</v>
      </c>
      <c r="D62" s="7"/>
      <c r="E62" s="8"/>
      <c r="F62" s="9">
        <v>5894.4</v>
      </c>
      <c r="I62" s="10" t="s">
        <v>9</v>
      </c>
      <c r="J62" s="5" t="s">
        <v>126</v>
      </c>
    </row>
    <row r="63" spans="1:10">
      <c r="A63" s="5" t="s">
        <v>478</v>
      </c>
      <c r="B63" s="6">
        <v>44959.754336030092</v>
      </c>
      <c r="C63" s="5" t="s">
        <v>112</v>
      </c>
      <c r="D63" s="7"/>
      <c r="E63" s="8"/>
      <c r="F63" s="9">
        <v>8039.1</v>
      </c>
      <c r="I63" s="10" t="s">
        <v>9</v>
      </c>
      <c r="J63" s="8" t="s">
        <v>128</v>
      </c>
    </row>
    <row r="64" spans="1:10">
      <c r="A64" s="5" t="s">
        <v>478</v>
      </c>
      <c r="B64" s="6">
        <v>44959.754336030092</v>
      </c>
      <c r="C64" s="5" t="s">
        <v>112</v>
      </c>
      <c r="D64" s="7"/>
      <c r="E64" s="8"/>
      <c r="F64" s="9">
        <v>7782.4</v>
      </c>
      <c r="I64" s="10" t="s">
        <v>9</v>
      </c>
      <c r="J64" s="8" t="s">
        <v>129</v>
      </c>
    </row>
    <row r="65" spans="1:10">
      <c r="A65" s="5" t="s">
        <v>478</v>
      </c>
      <c r="B65" s="6">
        <v>44959.754336030092</v>
      </c>
      <c r="C65" s="5" t="s">
        <v>112</v>
      </c>
      <c r="D65" s="7"/>
      <c r="E65" s="8"/>
      <c r="F65" s="9">
        <v>30129.5</v>
      </c>
      <c r="I65" s="10" t="s">
        <v>9</v>
      </c>
      <c r="J65" s="8" t="s">
        <v>130</v>
      </c>
    </row>
    <row r="66" spans="1:10">
      <c r="A66" s="5" t="s">
        <v>478</v>
      </c>
      <c r="B66" s="6">
        <v>44959.754336030092</v>
      </c>
      <c r="C66" s="5" t="s">
        <v>112</v>
      </c>
      <c r="D66" s="7"/>
      <c r="E66" s="8"/>
      <c r="F66" s="9">
        <v>6554.5</v>
      </c>
      <c r="I66" s="10" t="s">
        <v>9</v>
      </c>
      <c r="J66" s="8" t="s">
        <v>131</v>
      </c>
    </row>
    <row r="67" spans="1:10">
      <c r="A67" s="5" t="s">
        <v>478</v>
      </c>
      <c r="B67" s="6">
        <v>44959.754336030092</v>
      </c>
      <c r="C67" s="5" t="s">
        <v>112</v>
      </c>
      <c r="D67" s="7"/>
      <c r="E67" s="8"/>
      <c r="F67" s="9">
        <v>4675.8999999999996</v>
      </c>
      <c r="I67" s="10" t="s">
        <v>9</v>
      </c>
      <c r="J67" s="8" t="s">
        <v>242</v>
      </c>
    </row>
    <row r="68" spans="1:10">
      <c r="A68" s="5" t="s">
        <v>478</v>
      </c>
      <c r="B68" s="6">
        <v>44959.754336030092</v>
      </c>
      <c r="C68" s="5" t="s">
        <v>112</v>
      </c>
      <c r="D68" s="7"/>
      <c r="E68" s="8"/>
      <c r="F68" s="9">
        <v>90839.9</v>
      </c>
      <c r="I68" s="10" t="s">
        <v>9</v>
      </c>
      <c r="J68" s="8" t="s">
        <v>119</v>
      </c>
    </row>
    <row r="69" spans="1:10">
      <c r="A69" s="5" t="s">
        <v>478</v>
      </c>
      <c r="B69" s="6">
        <v>44959.754336030092</v>
      </c>
      <c r="C69" s="5" t="s">
        <v>112</v>
      </c>
      <c r="D69" s="7"/>
      <c r="E69" s="8"/>
      <c r="F69" s="9">
        <v>6264.5</v>
      </c>
      <c r="I69" s="10" t="s">
        <v>9</v>
      </c>
      <c r="J69" s="5" t="s">
        <v>241</v>
      </c>
    </row>
    <row r="70" spans="1:10">
      <c r="A70" s="5" t="s">
        <v>478</v>
      </c>
      <c r="B70" s="6">
        <v>44959.754336030092</v>
      </c>
      <c r="C70" s="5" t="s">
        <v>112</v>
      </c>
      <c r="D70" s="7"/>
      <c r="E70" s="8"/>
      <c r="F70" s="9">
        <v>9367.5</v>
      </c>
      <c r="I70" s="10" t="s">
        <v>9</v>
      </c>
      <c r="J70" s="5" t="s">
        <v>133</v>
      </c>
    </row>
    <row r="71" spans="1:10">
      <c r="A71" s="11" t="s">
        <v>22</v>
      </c>
      <c r="B71" s="3"/>
      <c r="C71" s="3"/>
      <c r="D71" s="17">
        <f>337379.7+8004</f>
        <v>345383.7</v>
      </c>
      <c r="E71" s="8"/>
      <c r="F71" s="12">
        <f>SUM(F41:G70)</f>
        <v>345383.69999999995</v>
      </c>
      <c r="H71" s="9"/>
      <c r="I71" s="10"/>
      <c r="J71" s="5"/>
    </row>
    <row r="72" spans="1:10">
      <c r="A72" s="13" t="s">
        <v>23</v>
      </c>
      <c r="B72" s="13" t="s">
        <v>24</v>
      </c>
      <c r="C72" s="13" t="s">
        <v>25</v>
      </c>
      <c r="D72" s="7"/>
      <c r="E72" s="8"/>
      <c r="H72" s="9"/>
      <c r="I72" s="10"/>
      <c r="J72" s="5"/>
    </row>
    <row r="73" spans="1:10" ht="15.75">
      <c r="D73" s="14">
        <v>112722300</v>
      </c>
    </row>
    <row r="74" spans="1:10" ht="15.75">
      <c r="D74" s="14">
        <v>112722320</v>
      </c>
    </row>
    <row r="75" spans="1:10">
      <c r="A75" s="59" t="s">
        <v>570</v>
      </c>
      <c r="B75" s="60"/>
      <c r="C75" s="60"/>
      <c r="D75" s="61"/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509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69" t="s">
        <v>0</v>
      </c>
      <c r="B79" s="69" t="s">
        <v>2</v>
      </c>
      <c r="C79" s="69" t="s">
        <v>3</v>
      </c>
      <c r="D79" s="69" t="s">
        <v>4</v>
      </c>
      <c r="E79" s="69" t="s">
        <v>5</v>
      </c>
      <c r="F79" s="71" t="s">
        <v>6</v>
      </c>
      <c r="G79" s="72"/>
      <c r="H79" s="73"/>
      <c r="I79" s="69" t="s">
        <v>7</v>
      </c>
      <c r="J79" s="69" t="s">
        <v>8</v>
      </c>
    </row>
    <row r="80" spans="1:10">
      <c r="A80" s="70"/>
      <c r="B80" s="70"/>
      <c r="C80" s="70"/>
      <c r="D80" s="70"/>
      <c r="E80" s="70"/>
      <c r="F80" s="4" t="s">
        <v>9</v>
      </c>
      <c r="G80" s="4" t="s">
        <v>10</v>
      </c>
      <c r="H80" s="4" t="s">
        <v>11</v>
      </c>
      <c r="I80" s="70"/>
      <c r="J80" s="70"/>
    </row>
    <row r="81" spans="1:10">
      <c r="A81" s="5" t="s">
        <v>541</v>
      </c>
      <c r="B81" s="6">
        <v>44960.803254143517</v>
      </c>
      <c r="C81" s="5" t="s">
        <v>112</v>
      </c>
      <c r="D81" s="7"/>
      <c r="E81" s="8"/>
      <c r="G81" s="9">
        <v>140.07</v>
      </c>
      <c r="I81" s="10" t="s">
        <v>10</v>
      </c>
      <c r="J81" s="5" t="s">
        <v>118</v>
      </c>
    </row>
    <row r="82" spans="1:10">
      <c r="A82" s="5" t="s">
        <v>541</v>
      </c>
      <c r="B82" s="6">
        <v>44960.803254143517</v>
      </c>
      <c r="C82" s="5" t="s">
        <v>112</v>
      </c>
      <c r="D82" s="7">
        <v>45133148605</v>
      </c>
      <c r="E82" s="8" t="s">
        <v>116</v>
      </c>
      <c r="H82" s="9">
        <v>410.8</v>
      </c>
      <c r="I82" s="5" t="s">
        <v>28</v>
      </c>
      <c r="J82" s="5" t="s">
        <v>542</v>
      </c>
    </row>
    <row r="83" spans="1:10">
      <c r="A83" s="5" t="s">
        <v>541</v>
      </c>
      <c r="B83" s="6">
        <v>44960.803254143517</v>
      </c>
      <c r="C83" s="5" t="s">
        <v>112</v>
      </c>
      <c r="D83" s="15">
        <v>45163233389</v>
      </c>
      <c r="E83" s="8" t="s">
        <v>116</v>
      </c>
      <c r="H83" s="9">
        <v>21483.52</v>
      </c>
      <c r="I83" s="5" t="s">
        <v>28</v>
      </c>
      <c r="J83" s="5" t="s">
        <v>117</v>
      </c>
    </row>
    <row r="84" spans="1:10">
      <c r="A84" s="5" t="s">
        <v>541</v>
      </c>
      <c r="B84" s="6">
        <v>44960.803254143517</v>
      </c>
      <c r="C84" s="5" t="s">
        <v>112</v>
      </c>
      <c r="D84" s="15">
        <v>451632333891</v>
      </c>
      <c r="E84" s="8" t="s">
        <v>116</v>
      </c>
      <c r="H84" s="9">
        <v>114111.38</v>
      </c>
      <c r="I84" s="5" t="s">
        <v>28</v>
      </c>
      <c r="J84" s="5" t="s">
        <v>117</v>
      </c>
    </row>
    <row r="85" spans="1:10">
      <c r="A85" s="5" t="s">
        <v>541</v>
      </c>
      <c r="B85" s="6">
        <v>44960.803254143517</v>
      </c>
      <c r="C85" s="5" t="s">
        <v>112</v>
      </c>
      <c r="D85" s="15">
        <v>45133146572</v>
      </c>
      <c r="E85" s="8" t="s">
        <v>116</v>
      </c>
      <c r="H85" s="9">
        <v>1439.48</v>
      </c>
      <c r="I85" s="5" t="s">
        <v>28</v>
      </c>
      <c r="J85" s="5" t="s">
        <v>117</v>
      </c>
    </row>
    <row r="86" spans="1:10">
      <c r="A86" s="5" t="s">
        <v>541</v>
      </c>
      <c r="B86" s="6">
        <v>44960.803254143517</v>
      </c>
      <c r="C86" s="5" t="s">
        <v>112</v>
      </c>
      <c r="D86" s="15">
        <v>45113294442</v>
      </c>
      <c r="E86" s="8" t="s">
        <v>116</v>
      </c>
      <c r="H86" s="9">
        <v>154.61000000000001</v>
      </c>
      <c r="I86" s="5" t="s">
        <v>28</v>
      </c>
      <c r="J86" s="5" t="s">
        <v>117</v>
      </c>
    </row>
    <row r="87" spans="1:10">
      <c r="A87" s="5" t="s">
        <v>541</v>
      </c>
      <c r="B87" s="6">
        <v>44960.803254143517</v>
      </c>
      <c r="C87" s="5" t="s">
        <v>112</v>
      </c>
      <c r="D87" s="15">
        <v>45113294533</v>
      </c>
      <c r="E87" s="8" t="s">
        <v>116</v>
      </c>
      <c r="H87" s="9">
        <v>188.2</v>
      </c>
      <c r="I87" s="5" t="s">
        <v>28</v>
      </c>
      <c r="J87" s="5" t="s">
        <v>117</v>
      </c>
    </row>
    <row r="88" spans="1:10">
      <c r="A88" s="5" t="s">
        <v>541</v>
      </c>
      <c r="B88" s="6">
        <v>44960.803254143517</v>
      </c>
      <c r="C88" s="5" t="s">
        <v>112</v>
      </c>
      <c r="D88" s="15">
        <v>45153140084</v>
      </c>
      <c r="E88" s="8" t="s">
        <v>116</v>
      </c>
      <c r="H88" s="9">
        <v>317.07</v>
      </c>
      <c r="I88" s="5" t="s">
        <v>28</v>
      </c>
      <c r="J88" s="5" t="s">
        <v>117</v>
      </c>
    </row>
    <row r="89" spans="1:10">
      <c r="A89" s="5" t="s">
        <v>541</v>
      </c>
      <c r="B89" s="6">
        <v>44960.803254143517</v>
      </c>
      <c r="C89" s="5" t="s">
        <v>112</v>
      </c>
      <c r="D89" s="15">
        <v>45173207038</v>
      </c>
      <c r="E89" s="8" t="s">
        <v>116</v>
      </c>
      <c r="H89" s="9">
        <v>450</v>
      </c>
      <c r="I89" s="5" t="s">
        <v>28</v>
      </c>
      <c r="J89" s="5" t="s">
        <v>117</v>
      </c>
    </row>
    <row r="90" spans="1:10">
      <c r="A90" s="5" t="s">
        <v>541</v>
      </c>
      <c r="B90" s="6">
        <v>44960.803254143517</v>
      </c>
      <c r="C90" s="5" t="s">
        <v>112</v>
      </c>
      <c r="D90" s="15">
        <v>45123279354</v>
      </c>
      <c r="E90" s="8" t="s">
        <v>116</v>
      </c>
      <c r="H90" s="9">
        <v>286.41000000000003</v>
      </c>
      <c r="I90" s="5" t="s">
        <v>28</v>
      </c>
      <c r="J90" s="5" t="s">
        <v>117</v>
      </c>
    </row>
    <row r="91" spans="1:10">
      <c r="A91" s="5" t="s">
        <v>541</v>
      </c>
      <c r="B91" s="6">
        <v>44960.803254143517</v>
      </c>
      <c r="C91" s="5" t="s">
        <v>112</v>
      </c>
      <c r="D91" s="15">
        <v>53312253571</v>
      </c>
      <c r="E91" s="8" t="s">
        <v>116</v>
      </c>
      <c r="H91" s="9">
        <v>140.07</v>
      </c>
      <c r="I91" s="5" t="s">
        <v>28</v>
      </c>
      <c r="J91" s="5" t="s">
        <v>117</v>
      </c>
    </row>
    <row r="92" spans="1:10">
      <c r="A92" s="5" t="s">
        <v>541</v>
      </c>
      <c r="B92" s="6">
        <v>44960.803254143517</v>
      </c>
      <c r="C92" s="5" t="s">
        <v>112</v>
      </c>
      <c r="D92" s="15">
        <v>51117534821</v>
      </c>
      <c r="E92" s="8" t="s">
        <v>116</v>
      </c>
      <c r="H92" s="9">
        <v>764.32</v>
      </c>
      <c r="I92" s="5" t="s">
        <v>28</v>
      </c>
      <c r="J92" s="5" t="s">
        <v>117</v>
      </c>
    </row>
    <row r="93" spans="1:10">
      <c r="A93" s="5" t="s">
        <v>541</v>
      </c>
      <c r="B93" s="6">
        <v>44960.803254143517</v>
      </c>
      <c r="C93" s="5" t="s">
        <v>112</v>
      </c>
      <c r="D93" s="15">
        <v>56310229170</v>
      </c>
      <c r="E93" s="8" t="s">
        <v>116</v>
      </c>
      <c r="H93" s="9">
        <v>156</v>
      </c>
      <c r="I93" s="5" t="s">
        <v>28</v>
      </c>
      <c r="J93" s="5" t="s">
        <v>117</v>
      </c>
    </row>
    <row r="94" spans="1:10">
      <c r="A94" s="5" t="s">
        <v>541</v>
      </c>
      <c r="B94" s="6">
        <v>44960.803254143517</v>
      </c>
      <c r="C94" s="5" t="s">
        <v>112</v>
      </c>
      <c r="D94" s="15">
        <v>45123280414</v>
      </c>
      <c r="E94" s="8" t="s">
        <v>116</v>
      </c>
      <c r="H94" s="9">
        <v>50</v>
      </c>
      <c r="I94" s="5" t="s">
        <v>28</v>
      </c>
      <c r="J94" s="5" t="s">
        <v>117</v>
      </c>
    </row>
    <row r="95" spans="1:10">
      <c r="A95" s="5" t="s">
        <v>541</v>
      </c>
      <c r="B95" s="6">
        <v>44960.803254143517</v>
      </c>
      <c r="C95" s="5" t="s">
        <v>112</v>
      </c>
      <c r="D95" s="15">
        <v>45163236662</v>
      </c>
      <c r="E95" s="8" t="s">
        <v>116</v>
      </c>
      <c r="H95" s="9">
        <v>601.63</v>
      </c>
      <c r="I95" s="5" t="s">
        <v>28</v>
      </c>
      <c r="J95" s="5" t="s">
        <v>117</v>
      </c>
    </row>
    <row r="96" spans="1:10">
      <c r="A96" s="5" t="s">
        <v>541</v>
      </c>
      <c r="B96" s="6">
        <v>44960.803254143517</v>
      </c>
      <c r="C96" s="5" t="s">
        <v>112</v>
      </c>
      <c r="D96" s="15">
        <v>45153142345</v>
      </c>
      <c r="E96" s="8" t="s">
        <v>116</v>
      </c>
      <c r="H96" s="9">
        <v>718.32</v>
      </c>
      <c r="I96" s="5" t="s">
        <v>28</v>
      </c>
      <c r="J96" s="5" t="s">
        <v>117</v>
      </c>
    </row>
    <row r="97" spans="1:10">
      <c r="A97" s="5" t="s">
        <v>541</v>
      </c>
      <c r="B97" s="6">
        <v>44960.803254143517</v>
      </c>
      <c r="C97" s="5" t="s">
        <v>112</v>
      </c>
      <c r="D97" s="15">
        <v>53212292947</v>
      </c>
      <c r="E97" s="8" t="s">
        <v>116</v>
      </c>
      <c r="H97" s="9">
        <v>245.4</v>
      </c>
      <c r="I97" s="5" t="s">
        <v>28</v>
      </c>
      <c r="J97" s="5" t="s">
        <v>117</v>
      </c>
    </row>
    <row r="98" spans="1:10">
      <c r="A98" s="5" t="s">
        <v>541</v>
      </c>
      <c r="B98" s="6">
        <v>44960.803254143517</v>
      </c>
      <c r="C98" s="5" t="s">
        <v>112</v>
      </c>
      <c r="D98" s="15">
        <v>532122929471</v>
      </c>
      <c r="E98" s="8" t="s">
        <v>116</v>
      </c>
      <c r="H98" s="9">
        <v>359.4</v>
      </c>
      <c r="I98" s="5" t="s">
        <v>28</v>
      </c>
      <c r="J98" s="5" t="s">
        <v>117</v>
      </c>
    </row>
    <row r="99" spans="1:10">
      <c r="A99" s="5" t="s">
        <v>541</v>
      </c>
      <c r="B99" s="6">
        <v>44960.803254143517</v>
      </c>
      <c r="C99" s="5" t="s">
        <v>112</v>
      </c>
      <c r="D99" s="15">
        <v>45163236808</v>
      </c>
      <c r="E99" s="8" t="s">
        <v>116</v>
      </c>
      <c r="H99" s="9">
        <v>256.92</v>
      </c>
      <c r="I99" s="5" t="s">
        <v>28</v>
      </c>
      <c r="J99" s="5" t="s">
        <v>117</v>
      </c>
    </row>
    <row r="100" spans="1:10">
      <c r="A100" s="5" t="s">
        <v>541</v>
      </c>
      <c r="B100" s="6">
        <v>44960.803254143517</v>
      </c>
      <c r="C100" s="5" t="s">
        <v>112</v>
      </c>
      <c r="D100" s="15">
        <v>45113297127</v>
      </c>
      <c r="E100" s="8" t="s">
        <v>116</v>
      </c>
      <c r="H100" s="9">
        <v>419.19</v>
      </c>
      <c r="I100" s="5" t="s">
        <v>28</v>
      </c>
      <c r="J100" s="5" t="s">
        <v>117</v>
      </c>
    </row>
    <row r="101" spans="1:10">
      <c r="A101" s="5" t="s">
        <v>541</v>
      </c>
      <c r="B101" s="6">
        <v>44960.803254143517</v>
      </c>
      <c r="C101" s="5" t="s">
        <v>112</v>
      </c>
      <c r="D101" s="7"/>
      <c r="E101" s="8"/>
      <c r="F101" s="9">
        <v>7089.6</v>
      </c>
      <c r="I101" s="10" t="s">
        <v>9</v>
      </c>
      <c r="J101" s="5" t="s">
        <v>120</v>
      </c>
    </row>
    <row r="102" spans="1:10">
      <c r="A102" s="5" t="s">
        <v>541</v>
      </c>
      <c r="B102" s="6">
        <v>44960.803254143517</v>
      </c>
      <c r="C102" s="5" t="s">
        <v>112</v>
      </c>
      <c r="D102" s="7"/>
      <c r="E102" s="8"/>
      <c r="F102" s="9">
        <v>17227.5</v>
      </c>
      <c r="I102" s="10" t="s">
        <v>9</v>
      </c>
      <c r="J102" s="8" t="s">
        <v>195</v>
      </c>
    </row>
    <row r="103" spans="1:10">
      <c r="A103" s="5" t="s">
        <v>541</v>
      </c>
      <c r="B103" s="6">
        <v>44960.803254143517</v>
      </c>
      <c r="C103" s="5" t="s">
        <v>112</v>
      </c>
      <c r="D103" s="7"/>
      <c r="E103" s="8"/>
      <c r="F103" s="9">
        <v>27907.8</v>
      </c>
      <c r="I103" s="10" t="s">
        <v>9</v>
      </c>
      <c r="J103" s="5" t="s">
        <v>118</v>
      </c>
    </row>
    <row r="104" spans="1:10">
      <c r="A104" s="5" t="s">
        <v>541</v>
      </c>
      <c r="B104" s="6">
        <v>44960.803254143517</v>
      </c>
      <c r="C104" s="5" t="s">
        <v>112</v>
      </c>
      <c r="D104" s="7"/>
      <c r="E104" s="8"/>
      <c r="F104" s="9">
        <v>8017</v>
      </c>
      <c r="I104" s="10" t="s">
        <v>9</v>
      </c>
      <c r="J104" s="5" t="s">
        <v>123</v>
      </c>
    </row>
    <row r="105" spans="1:10">
      <c r="A105" s="5" t="s">
        <v>541</v>
      </c>
      <c r="B105" s="6">
        <v>44960.803254143517</v>
      </c>
      <c r="C105" s="5" t="s">
        <v>112</v>
      </c>
      <c r="D105" s="7"/>
      <c r="E105" s="8"/>
      <c r="F105" s="9">
        <v>7248.9</v>
      </c>
      <c r="I105" s="10" t="s">
        <v>9</v>
      </c>
      <c r="J105" s="5" t="s">
        <v>113</v>
      </c>
    </row>
    <row r="106" spans="1:10">
      <c r="A106" s="5" t="s">
        <v>541</v>
      </c>
      <c r="B106" s="6">
        <v>44960.803254143517</v>
      </c>
      <c r="C106" s="5" t="s">
        <v>112</v>
      </c>
      <c r="D106" s="7"/>
      <c r="E106" s="8"/>
      <c r="F106" s="9">
        <v>18487.8</v>
      </c>
      <c r="I106" s="10" t="s">
        <v>9</v>
      </c>
      <c r="J106" s="5" t="s">
        <v>124</v>
      </c>
    </row>
    <row r="107" spans="1:10">
      <c r="A107" s="5" t="s">
        <v>541</v>
      </c>
      <c r="B107" s="6">
        <v>44960.803254143517</v>
      </c>
      <c r="C107" s="5" t="s">
        <v>112</v>
      </c>
      <c r="D107" s="7"/>
      <c r="E107" s="8"/>
      <c r="F107" s="9">
        <v>10757.2</v>
      </c>
      <c r="I107" s="10" t="s">
        <v>9</v>
      </c>
      <c r="J107" s="8" t="s">
        <v>125</v>
      </c>
    </row>
    <row r="108" spans="1:10">
      <c r="A108" s="5" t="s">
        <v>541</v>
      </c>
      <c r="B108" s="6">
        <v>44960.803254143517</v>
      </c>
      <c r="C108" s="5" t="s">
        <v>112</v>
      </c>
      <c r="D108" s="7"/>
      <c r="E108" s="8"/>
      <c r="F108" s="9">
        <v>7225.8</v>
      </c>
      <c r="I108" s="10" t="s">
        <v>9</v>
      </c>
      <c r="J108" s="5" t="s">
        <v>127</v>
      </c>
    </row>
    <row r="109" spans="1:10">
      <c r="A109" s="5" t="s">
        <v>541</v>
      </c>
      <c r="B109" s="6">
        <v>44960.803254143517</v>
      </c>
      <c r="C109" s="5" t="s">
        <v>112</v>
      </c>
      <c r="D109" s="7"/>
      <c r="E109" s="8"/>
      <c r="F109" s="9">
        <v>12894.8</v>
      </c>
      <c r="I109" s="10" t="s">
        <v>9</v>
      </c>
      <c r="J109" s="8" t="s">
        <v>128</v>
      </c>
    </row>
    <row r="110" spans="1:10">
      <c r="A110" s="5" t="s">
        <v>541</v>
      </c>
      <c r="B110" s="6">
        <v>44960.803254143517</v>
      </c>
      <c r="C110" s="5" t="s">
        <v>112</v>
      </c>
      <c r="D110" s="7"/>
      <c r="E110" s="8"/>
      <c r="F110" s="9">
        <v>9996.2999999999993</v>
      </c>
      <c r="I110" s="10" t="s">
        <v>9</v>
      </c>
      <c r="J110" s="8" t="s">
        <v>129</v>
      </c>
    </row>
    <row r="111" spans="1:10">
      <c r="A111" s="5" t="s">
        <v>541</v>
      </c>
      <c r="B111" s="6">
        <v>44960.803254143517</v>
      </c>
      <c r="C111" s="5" t="s">
        <v>112</v>
      </c>
      <c r="D111" s="7"/>
      <c r="E111" s="8"/>
      <c r="F111" s="9">
        <v>227.2</v>
      </c>
      <c r="I111" s="10" t="s">
        <v>9</v>
      </c>
      <c r="J111" s="8" t="s">
        <v>211</v>
      </c>
    </row>
    <row r="112" spans="1:10">
      <c r="A112" s="5" t="s">
        <v>541</v>
      </c>
      <c r="B112" s="6">
        <v>44960.803254143517</v>
      </c>
      <c r="C112" s="5" t="s">
        <v>112</v>
      </c>
      <c r="D112" s="7"/>
      <c r="E112" s="8"/>
      <c r="F112" s="9">
        <v>9510.4</v>
      </c>
      <c r="I112" s="10" t="s">
        <v>9</v>
      </c>
      <c r="J112" s="8" t="s">
        <v>130</v>
      </c>
    </row>
    <row r="113" spans="1:10">
      <c r="A113" s="5" t="s">
        <v>541</v>
      </c>
      <c r="B113" s="6">
        <v>44960.803254143517</v>
      </c>
      <c r="C113" s="5" t="s">
        <v>112</v>
      </c>
      <c r="D113" s="7"/>
      <c r="E113" s="8"/>
      <c r="F113" s="9">
        <v>12772.8</v>
      </c>
      <c r="I113" s="10" t="s">
        <v>9</v>
      </c>
      <c r="J113" s="8" t="s">
        <v>131</v>
      </c>
    </row>
    <row r="114" spans="1:10">
      <c r="A114" s="5" t="s">
        <v>541</v>
      </c>
      <c r="B114" s="6">
        <v>44960.803254143517</v>
      </c>
      <c r="C114" s="5" t="s">
        <v>112</v>
      </c>
      <c r="D114" s="7"/>
      <c r="E114" s="8"/>
      <c r="F114" s="9">
        <v>4976.1000000000004</v>
      </c>
      <c r="I114" s="10" t="s">
        <v>9</v>
      </c>
      <c r="J114" s="8" t="s">
        <v>242</v>
      </c>
    </row>
    <row r="115" spans="1:10">
      <c r="A115" s="5" t="s">
        <v>541</v>
      </c>
      <c r="B115" s="6">
        <v>44960.803254143517</v>
      </c>
      <c r="C115" s="5" t="s">
        <v>112</v>
      </c>
      <c r="D115" s="7"/>
      <c r="E115" s="8"/>
      <c r="F115" s="9">
        <v>98072.1</v>
      </c>
      <c r="I115" s="10" t="s">
        <v>9</v>
      </c>
      <c r="J115" s="8" t="s">
        <v>119</v>
      </c>
    </row>
    <row r="116" spans="1:10">
      <c r="A116" s="5" t="s">
        <v>541</v>
      </c>
      <c r="B116" s="6">
        <v>44960.803254143517</v>
      </c>
      <c r="C116" s="5" t="s">
        <v>112</v>
      </c>
      <c r="D116" s="7"/>
      <c r="E116" s="8"/>
      <c r="F116" s="9">
        <v>6119</v>
      </c>
      <c r="I116" s="10" t="s">
        <v>9</v>
      </c>
      <c r="J116" s="5" t="s">
        <v>133</v>
      </c>
    </row>
    <row r="117" spans="1:10">
      <c r="A117" s="11" t="s">
        <v>22</v>
      </c>
      <c r="B117" s="3"/>
      <c r="C117" s="3"/>
      <c r="D117" s="7"/>
      <c r="E117" s="8"/>
      <c r="F117" s="33">
        <f>SUM(F81:G116)</f>
        <v>258670.37</v>
      </c>
      <c r="H117" s="9"/>
      <c r="I117" s="10"/>
      <c r="J117" s="5"/>
    </row>
    <row r="118" spans="1:10" ht="15.75">
      <c r="A118" s="13" t="s">
        <v>23</v>
      </c>
      <c r="B118" s="13" t="s">
        <v>24</v>
      </c>
      <c r="C118" s="13" t="s">
        <v>25</v>
      </c>
      <c r="D118" s="14">
        <v>112729133</v>
      </c>
      <c r="E118" s="8"/>
      <c r="H118" s="9"/>
      <c r="I118" s="10"/>
      <c r="J118" s="5"/>
    </row>
    <row r="119" spans="1:10">
      <c r="A119" s="5"/>
      <c r="B119" s="6"/>
      <c r="C119" s="5"/>
      <c r="D119" s="7"/>
      <c r="E119" s="8"/>
      <c r="H119" s="9"/>
      <c r="I119" s="10"/>
      <c r="J119" s="5"/>
    </row>
    <row r="120" spans="1:10">
      <c r="A120" s="5"/>
      <c r="B120" s="6"/>
      <c r="C120" s="5"/>
      <c r="D120" s="7"/>
      <c r="E120" s="8"/>
      <c r="H120" s="9"/>
      <c r="I120" s="10"/>
      <c r="J120" s="5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506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69" t="s">
        <v>0</v>
      </c>
      <c r="B123" s="69" t="s">
        <v>2</v>
      </c>
      <c r="C123" s="69" t="s">
        <v>3</v>
      </c>
      <c r="D123" s="69" t="s">
        <v>4</v>
      </c>
      <c r="E123" s="69" t="s">
        <v>5</v>
      </c>
      <c r="F123" s="71" t="s">
        <v>6</v>
      </c>
      <c r="G123" s="72"/>
      <c r="H123" s="73"/>
      <c r="I123" s="69" t="s">
        <v>7</v>
      </c>
      <c r="J123" s="69" t="s">
        <v>8</v>
      </c>
    </row>
    <row r="124" spans="1:10">
      <c r="A124" s="70"/>
      <c r="B124" s="70"/>
      <c r="C124" s="70"/>
      <c r="D124" s="70"/>
      <c r="E124" s="70"/>
      <c r="F124" s="4" t="s">
        <v>9</v>
      </c>
      <c r="G124" s="4" t="s">
        <v>10</v>
      </c>
      <c r="H124" s="4" t="s">
        <v>11</v>
      </c>
      <c r="I124" s="70"/>
      <c r="J124" s="70"/>
    </row>
    <row r="125" spans="1:10">
      <c r="A125" s="5" t="s">
        <v>540</v>
      </c>
      <c r="B125" s="6">
        <v>44961.600748738427</v>
      </c>
      <c r="C125" s="5" t="s">
        <v>112</v>
      </c>
      <c r="D125" s="15">
        <v>45143513255</v>
      </c>
      <c r="E125" s="8" t="s">
        <v>255</v>
      </c>
      <c r="H125" s="9">
        <v>919.84</v>
      </c>
      <c r="I125" s="5" t="s">
        <v>28</v>
      </c>
      <c r="J125" s="5" t="s">
        <v>118</v>
      </c>
    </row>
    <row r="126" spans="1:10">
      <c r="A126" s="5" t="s">
        <v>540</v>
      </c>
      <c r="B126" s="6">
        <v>44961.600748738427</v>
      </c>
      <c r="C126" s="5" t="s">
        <v>112</v>
      </c>
      <c r="D126" s="7">
        <v>293156</v>
      </c>
      <c r="E126" s="8" t="s">
        <v>116</v>
      </c>
      <c r="H126" s="9">
        <v>51113.599999999999</v>
      </c>
      <c r="I126" s="5" t="s">
        <v>28</v>
      </c>
      <c r="J126" s="5" t="s">
        <v>118</v>
      </c>
    </row>
    <row r="127" spans="1:10">
      <c r="A127" s="5" t="s">
        <v>540</v>
      </c>
      <c r="B127" s="6">
        <v>44961.600748738427</v>
      </c>
      <c r="C127" s="5" t="s">
        <v>112</v>
      </c>
      <c r="D127" s="7">
        <v>93185</v>
      </c>
      <c r="E127" s="8" t="s">
        <v>203</v>
      </c>
      <c r="H127" s="9">
        <v>15312</v>
      </c>
      <c r="I127" s="5" t="s">
        <v>28</v>
      </c>
      <c r="J127" s="8" t="s">
        <v>119</v>
      </c>
    </row>
    <row r="128" spans="1:10">
      <c r="A128" s="5" t="s">
        <v>540</v>
      </c>
      <c r="B128" s="6">
        <v>44961.600748738427</v>
      </c>
      <c r="C128" s="5" t="s">
        <v>112</v>
      </c>
      <c r="D128" s="7">
        <v>93192</v>
      </c>
      <c r="E128" s="8" t="s">
        <v>116</v>
      </c>
      <c r="H128" s="9">
        <v>53460.800000000003</v>
      </c>
      <c r="I128" s="5" t="s">
        <v>28</v>
      </c>
      <c r="J128" s="8" t="s">
        <v>119</v>
      </c>
    </row>
    <row r="129" spans="1:10">
      <c r="A129" s="11" t="s">
        <v>22</v>
      </c>
      <c r="B129" s="3"/>
      <c r="C129" s="3"/>
      <c r="D129" s="7"/>
      <c r="E129" s="8"/>
      <c r="H129" s="9"/>
      <c r="I129" s="10"/>
      <c r="J129" s="5"/>
    </row>
    <row r="130" spans="1:10">
      <c r="A130" s="13" t="s">
        <v>23</v>
      </c>
      <c r="B130" s="13" t="s">
        <v>24</v>
      </c>
      <c r="C130" s="13" t="s">
        <v>25</v>
      </c>
      <c r="D130" s="7"/>
      <c r="E130" s="8"/>
      <c r="H130" s="9"/>
      <c r="I130" s="10"/>
      <c r="J130" s="5"/>
    </row>
    <row r="131" spans="1:10">
      <c r="A131" s="34" t="s">
        <v>567</v>
      </c>
      <c r="B131" s="26"/>
      <c r="C131" s="26"/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575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69" t="s">
        <v>0</v>
      </c>
      <c r="B135" s="69" t="s">
        <v>2</v>
      </c>
      <c r="C135" s="69" t="s">
        <v>3</v>
      </c>
      <c r="D135" s="69" t="s">
        <v>4</v>
      </c>
      <c r="E135" s="69" t="s">
        <v>5</v>
      </c>
      <c r="F135" s="71" t="s">
        <v>6</v>
      </c>
      <c r="G135" s="72"/>
      <c r="H135" s="73"/>
      <c r="I135" s="69" t="s">
        <v>7</v>
      </c>
      <c r="J135" s="69" t="s">
        <v>8</v>
      </c>
    </row>
    <row r="136" spans="1:10">
      <c r="A136" s="70"/>
      <c r="B136" s="70"/>
      <c r="C136" s="70"/>
      <c r="D136" s="70"/>
      <c r="E136" s="70"/>
      <c r="F136" s="4" t="s">
        <v>9</v>
      </c>
      <c r="G136" s="4" t="s">
        <v>10</v>
      </c>
      <c r="H136" s="4" t="s">
        <v>11</v>
      </c>
      <c r="I136" s="70"/>
      <c r="J136" s="70"/>
    </row>
    <row r="137" spans="1:10">
      <c r="A137" s="5" t="s">
        <v>592</v>
      </c>
      <c r="B137" s="6">
        <v>44963.801428136576</v>
      </c>
      <c r="C137" s="5" t="s">
        <v>112</v>
      </c>
      <c r="D137" s="7"/>
      <c r="E137" s="8"/>
      <c r="G137" s="9">
        <v>15511.14</v>
      </c>
      <c r="I137" s="10" t="s">
        <v>10</v>
      </c>
      <c r="J137" s="5" t="s">
        <v>118</v>
      </c>
    </row>
    <row r="138" spans="1:10">
      <c r="A138" s="5" t="s">
        <v>592</v>
      </c>
      <c r="B138" s="6">
        <v>44963.801428136576</v>
      </c>
      <c r="C138" s="5" t="s">
        <v>112</v>
      </c>
      <c r="D138" s="15">
        <v>45153143689</v>
      </c>
      <c r="E138" s="8" t="s">
        <v>116</v>
      </c>
      <c r="H138" s="9">
        <v>3500</v>
      </c>
      <c r="I138" s="5" t="s">
        <v>28</v>
      </c>
      <c r="J138" s="8" t="s">
        <v>119</v>
      </c>
    </row>
    <row r="139" spans="1:10">
      <c r="A139" s="5" t="s">
        <v>592</v>
      </c>
      <c r="B139" s="6">
        <v>44963.801428136576</v>
      </c>
      <c r="C139" s="5" t="s">
        <v>112</v>
      </c>
      <c r="D139" s="15">
        <v>53412261029</v>
      </c>
      <c r="E139" s="8" t="s">
        <v>116</v>
      </c>
      <c r="H139" s="9">
        <v>427.96</v>
      </c>
      <c r="I139" s="5" t="s">
        <v>28</v>
      </c>
      <c r="J139" s="5" t="s">
        <v>117</v>
      </c>
    </row>
    <row r="140" spans="1:10">
      <c r="A140" s="5" t="s">
        <v>592</v>
      </c>
      <c r="B140" s="6">
        <v>44963.801428136576</v>
      </c>
      <c r="C140" s="5" t="s">
        <v>112</v>
      </c>
      <c r="D140" s="15">
        <v>45143517324</v>
      </c>
      <c r="E140" s="8" t="s">
        <v>116</v>
      </c>
      <c r="H140" s="9">
        <v>85.3</v>
      </c>
      <c r="I140" s="5" t="s">
        <v>28</v>
      </c>
      <c r="J140" s="5" t="s">
        <v>117</v>
      </c>
    </row>
    <row r="141" spans="1:10">
      <c r="A141" s="5" t="s">
        <v>592</v>
      </c>
      <c r="B141" s="6">
        <v>44963.801428136576</v>
      </c>
      <c r="C141" s="5" t="s">
        <v>112</v>
      </c>
      <c r="D141" s="15">
        <v>45113298832</v>
      </c>
      <c r="E141" s="8" t="s">
        <v>116</v>
      </c>
      <c r="H141" s="9">
        <v>17183.34</v>
      </c>
      <c r="I141" s="5" t="s">
        <v>28</v>
      </c>
      <c r="J141" s="5" t="s">
        <v>117</v>
      </c>
    </row>
    <row r="142" spans="1:10">
      <c r="A142" s="5" t="s">
        <v>592</v>
      </c>
      <c r="B142" s="6">
        <v>44963.801428136576</v>
      </c>
      <c r="C142" s="5" t="s">
        <v>112</v>
      </c>
      <c r="D142" s="15">
        <v>45163238135</v>
      </c>
      <c r="E142" s="8" t="s">
        <v>116</v>
      </c>
      <c r="H142" s="9">
        <v>5005.2</v>
      </c>
      <c r="I142" s="5" t="s">
        <v>28</v>
      </c>
      <c r="J142" s="5" t="s">
        <v>118</v>
      </c>
    </row>
    <row r="143" spans="1:10">
      <c r="A143" s="5" t="s">
        <v>592</v>
      </c>
      <c r="B143" s="6">
        <v>44963.801428136576</v>
      </c>
      <c r="C143" s="5" t="s">
        <v>112</v>
      </c>
      <c r="D143" s="15">
        <v>45153144112</v>
      </c>
      <c r="E143" s="8" t="s">
        <v>116</v>
      </c>
      <c r="H143" s="9">
        <v>1556.72</v>
      </c>
      <c r="I143" s="5" t="s">
        <v>28</v>
      </c>
      <c r="J143" s="5" t="s">
        <v>117</v>
      </c>
    </row>
    <row r="144" spans="1:10">
      <c r="A144" s="5" t="s">
        <v>592</v>
      </c>
      <c r="B144" s="6">
        <v>44963.801428136576</v>
      </c>
      <c r="C144" s="5" t="s">
        <v>112</v>
      </c>
      <c r="D144" s="15">
        <v>45133150763</v>
      </c>
      <c r="E144" s="8" t="s">
        <v>116</v>
      </c>
      <c r="H144" s="9">
        <v>166.65</v>
      </c>
      <c r="I144" s="5" t="s">
        <v>28</v>
      </c>
      <c r="J144" s="5" t="s">
        <v>117</v>
      </c>
    </row>
    <row r="145" spans="1:10">
      <c r="A145" s="5" t="s">
        <v>592</v>
      </c>
      <c r="B145" s="6">
        <v>44963.801428136576</v>
      </c>
      <c r="C145" s="5" t="s">
        <v>112</v>
      </c>
      <c r="D145" s="7">
        <v>37526729</v>
      </c>
      <c r="E145" s="8" t="s">
        <v>81</v>
      </c>
      <c r="H145" s="9">
        <v>4872.5</v>
      </c>
      <c r="I145" s="5" t="s">
        <v>28</v>
      </c>
      <c r="J145" s="5" t="s">
        <v>117</v>
      </c>
    </row>
    <row r="146" spans="1:10">
      <c r="A146" s="5" t="s">
        <v>592</v>
      </c>
      <c r="B146" s="6">
        <v>44963.801428136576</v>
      </c>
      <c r="C146" s="5" t="s">
        <v>112</v>
      </c>
      <c r="D146" s="7">
        <v>37603742</v>
      </c>
      <c r="E146" s="8" t="s">
        <v>81</v>
      </c>
      <c r="H146" s="9">
        <v>18327.75</v>
      </c>
      <c r="I146" s="5" t="s">
        <v>28</v>
      </c>
      <c r="J146" s="5" t="s">
        <v>117</v>
      </c>
    </row>
    <row r="147" spans="1:10">
      <c r="A147" s="5" t="s">
        <v>592</v>
      </c>
      <c r="B147" s="6">
        <v>44963.801428136576</v>
      </c>
      <c r="C147" s="5" t="s">
        <v>112</v>
      </c>
      <c r="D147" s="15">
        <v>45143520218</v>
      </c>
      <c r="E147" s="8" t="s">
        <v>116</v>
      </c>
      <c r="H147" s="9">
        <v>1464.2</v>
      </c>
      <c r="I147" s="5" t="s">
        <v>28</v>
      </c>
      <c r="J147" s="5" t="s">
        <v>117</v>
      </c>
    </row>
    <row r="148" spans="1:10">
      <c r="A148" s="5" t="s">
        <v>592</v>
      </c>
      <c r="B148" s="6">
        <v>44963.801428136576</v>
      </c>
      <c r="C148" s="5" t="s">
        <v>112</v>
      </c>
      <c r="D148" s="15">
        <v>30330000021</v>
      </c>
      <c r="E148" s="8" t="s">
        <v>116</v>
      </c>
      <c r="H148" s="9">
        <v>530.5</v>
      </c>
      <c r="I148" s="5" t="s">
        <v>28</v>
      </c>
      <c r="J148" s="5" t="s">
        <v>117</v>
      </c>
    </row>
    <row r="149" spans="1:10">
      <c r="A149" s="5" t="s">
        <v>592</v>
      </c>
      <c r="B149" s="6">
        <v>44963.801428136576</v>
      </c>
      <c r="C149" s="5" t="s">
        <v>112</v>
      </c>
      <c r="D149" s="15">
        <v>45163241246</v>
      </c>
      <c r="E149" s="8" t="s">
        <v>116</v>
      </c>
      <c r="H149" s="9">
        <v>8000</v>
      </c>
      <c r="I149" s="5" t="s">
        <v>28</v>
      </c>
      <c r="J149" s="8" t="s">
        <v>119</v>
      </c>
    </row>
    <row r="150" spans="1:10">
      <c r="A150" s="5" t="s">
        <v>593</v>
      </c>
      <c r="B150" s="6">
        <v>44963.801428136576</v>
      </c>
      <c r="C150" s="5" t="s">
        <v>112</v>
      </c>
      <c r="D150" s="7"/>
      <c r="E150" s="8"/>
      <c r="F150" s="9">
        <v>7860.3</v>
      </c>
      <c r="I150" s="10" t="s">
        <v>9</v>
      </c>
      <c r="J150" s="8" t="s">
        <v>243</v>
      </c>
    </row>
    <row r="151" spans="1:10">
      <c r="A151" s="5" t="s">
        <v>592</v>
      </c>
      <c r="B151" s="6">
        <v>44963.801428136576</v>
      </c>
      <c r="C151" s="5" t="s">
        <v>112</v>
      </c>
      <c r="D151" s="7"/>
      <c r="E151" s="8"/>
      <c r="F151" s="9">
        <v>12366.3</v>
      </c>
      <c r="I151" s="10" t="s">
        <v>9</v>
      </c>
      <c r="J151" s="5" t="s">
        <v>120</v>
      </c>
    </row>
    <row r="152" spans="1:10">
      <c r="A152" s="5" t="s">
        <v>592</v>
      </c>
      <c r="B152" s="6">
        <v>44963.801428136576</v>
      </c>
      <c r="C152" s="5" t="s">
        <v>112</v>
      </c>
      <c r="D152" s="7"/>
      <c r="E152" s="8"/>
      <c r="F152" s="9">
        <v>5156.7</v>
      </c>
      <c r="I152" s="10" t="s">
        <v>9</v>
      </c>
      <c r="J152" s="5" t="s">
        <v>121</v>
      </c>
    </row>
    <row r="153" spans="1:10">
      <c r="A153" s="5" t="s">
        <v>592</v>
      </c>
      <c r="B153" s="6">
        <v>44963.801428136576</v>
      </c>
      <c r="C153" s="5" t="s">
        <v>112</v>
      </c>
      <c r="D153" s="7"/>
      <c r="E153" s="8"/>
      <c r="F153" s="9">
        <v>24640.799999999999</v>
      </c>
      <c r="I153" s="10" t="s">
        <v>9</v>
      </c>
      <c r="J153" s="8" t="s">
        <v>195</v>
      </c>
    </row>
    <row r="154" spans="1:10">
      <c r="A154" s="5" t="s">
        <v>592</v>
      </c>
      <c r="B154" s="6">
        <v>44963.801428136576</v>
      </c>
      <c r="C154" s="5" t="s">
        <v>112</v>
      </c>
      <c r="D154" s="7"/>
      <c r="E154" s="8"/>
      <c r="F154" s="9">
        <v>54081.2</v>
      </c>
      <c r="I154" s="10" t="s">
        <v>9</v>
      </c>
      <c r="J154" s="5" t="s">
        <v>118</v>
      </c>
    </row>
    <row r="155" spans="1:10">
      <c r="A155" s="5" t="s">
        <v>592</v>
      </c>
      <c r="B155" s="6">
        <v>44963.801428136576</v>
      </c>
      <c r="C155" s="5" t="s">
        <v>112</v>
      </c>
      <c r="D155" s="7"/>
      <c r="E155" s="8"/>
      <c r="F155" s="9">
        <v>5760</v>
      </c>
      <c r="I155" s="10" t="s">
        <v>9</v>
      </c>
      <c r="J155" s="8" t="s">
        <v>122</v>
      </c>
    </row>
    <row r="156" spans="1:10">
      <c r="A156" s="5" t="s">
        <v>592</v>
      </c>
      <c r="B156" s="6">
        <v>44963.801428136576</v>
      </c>
      <c r="C156" s="5" t="s">
        <v>112</v>
      </c>
      <c r="D156" s="7"/>
      <c r="E156" s="8"/>
      <c r="F156" s="9">
        <v>22239.4</v>
      </c>
      <c r="I156" s="10" t="s">
        <v>9</v>
      </c>
      <c r="J156" s="5" t="s">
        <v>123</v>
      </c>
    </row>
    <row r="157" spans="1:10">
      <c r="A157" s="5" t="s">
        <v>592</v>
      </c>
      <c r="B157" s="6">
        <v>44963.801428136576</v>
      </c>
      <c r="C157" s="5" t="s">
        <v>112</v>
      </c>
      <c r="D157" s="7"/>
      <c r="E157" s="8"/>
      <c r="F157" s="9">
        <v>12018.8</v>
      </c>
      <c r="I157" s="10" t="s">
        <v>9</v>
      </c>
      <c r="J157" s="5" t="s">
        <v>113</v>
      </c>
    </row>
    <row r="158" spans="1:10">
      <c r="A158" s="5" t="s">
        <v>592</v>
      </c>
      <c r="B158" s="6">
        <v>44963.801428136576</v>
      </c>
      <c r="C158" s="5" t="s">
        <v>112</v>
      </c>
      <c r="D158" s="7"/>
      <c r="E158" s="8"/>
      <c r="F158" s="9">
        <v>13475.7</v>
      </c>
      <c r="I158" s="10" t="s">
        <v>9</v>
      </c>
      <c r="J158" s="5" t="s">
        <v>124</v>
      </c>
    </row>
    <row r="159" spans="1:10">
      <c r="A159" s="5" t="s">
        <v>592</v>
      </c>
      <c r="B159" s="6">
        <v>44963.801428136576</v>
      </c>
      <c r="C159" s="5" t="s">
        <v>112</v>
      </c>
      <c r="D159" s="7"/>
      <c r="E159" s="8"/>
      <c r="F159" s="9">
        <v>19880</v>
      </c>
      <c r="I159" s="10" t="s">
        <v>9</v>
      </c>
      <c r="J159" s="8" t="s">
        <v>125</v>
      </c>
    </row>
    <row r="160" spans="1:10">
      <c r="A160" s="5" t="s">
        <v>592</v>
      </c>
      <c r="B160" s="6">
        <v>44963.801428136576</v>
      </c>
      <c r="C160" s="5" t="s">
        <v>112</v>
      </c>
      <c r="D160" s="7"/>
      <c r="E160" s="8"/>
      <c r="F160" s="9">
        <v>59917.2</v>
      </c>
      <c r="I160" s="10" t="s">
        <v>9</v>
      </c>
      <c r="J160" s="5" t="s">
        <v>127</v>
      </c>
    </row>
    <row r="161" spans="1:10">
      <c r="A161" s="5" t="s">
        <v>592</v>
      </c>
      <c r="B161" s="6">
        <v>44963.801428136576</v>
      </c>
      <c r="C161" s="5" t="s">
        <v>112</v>
      </c>
      <c r="D161" s="7"/>
      <c r="E161" s="8"/>
      <c r="F161" s="9">
        <v>14182</v>
      </c>
      <c r="I161" s="10" t="s">
        <v>9</v>
      </c>
      <c r="J161" s="8" t="s">
        <v>128</v>
      </c>
    </row>
    <row r="162" spans="1:10">
      <c r="A162" s="5" t="s">
        <v>592</v>
      </c>
      <c r="B162" s="6">
        <v>44963.801428136576</v>
      </c>
      <c r="C162" s="5" t="s">
        <v>112</v>
      </c>
      <c r="D162" s="7"/>
      <c r="E162" s="8"/>
      <c r="F162" s="9">
        <v>18048.3</v>
      </c>
      <c r="I162" s="10" t="s">
        <v>9</v>
      </c>
      <c r="J162" s="8" t="s">
        <v>129</v>
      </c>
    </row>
    <row r="163" spans="1:10">
      <c r="A163" s="5" t="s">
        <v>592</v>
      </c>
      <c r="B163" s="6">
        <v>44963.801428136576</v>
      </c>
      <c r="C163" s="5" t="s">
        <v>112</v>
      </c>
      <c r="D163" s="7"/>
      <c r="E163" s="8"/>
      <c r="F163" s="9">
        <v>10868.3</v>
      </c>
      <c r="I163" s="10" t="s">
        <v>9</v>
      </c>
      <c r="J163" s="8" t="s">
        <v>130</v>
      </c>
    </row>
    <row r="164" spans="1:10">
      <c r="A164" s="5" t="s">
        <v>592</v>
      </c>
      <c r="B164" s="6">
        <v>44963.801428136576</v>
      </c>
      <c r="C164" s="5" t="s">
        <v>112</v>
      </c>
      <c r="D164" s="7"/>
      <c r="E164" s="8"/>
      <c r="F164" s="9">
        <v>17639.7</v>
      </c>
      <c r="I164" s="10" t="s">
        <v>9</v>
      </c>
      <c r="J164" s="8" t="s">
        <v>131</v>
      </c>
    </row>
    <row r="165" spans="1:10">
      <c r="A165" s="5" t="s">
        <v>592</v>
      </c>
      <c r="B165" s="6">
        <v>44963.801428136576</v>
      </c>
      <c r="C165" s="5" t="s">
        <v>112</v>
      </c>
      <c r="D165" s="7"/>
      <c r="E165" s="8"/>
      <c r="F165" s="9">
        <v>12678.8</v>
      </c>
      <c r="I165" s="10" t="s">
        <v>9</v>
      </c>
      <c r="J165" s="8" t="s">
        <v>242</v>
      </c>
    </row>
    <row r="166" spans="1:10">
      <c r="A166" s="5" t="s">
        <v>592</v>
      </c>
      <c r="B166" s="6">
        <v>44963.801428136576</v>
      </c>
      <c r="C166" s="5" t="s">
        <v>112</v>
      </c>
      <c r="D166" s="7"/>
      <c r="E166" s="8"/>
      <c r="F166" s="9">
        <v>64835.9</v>
      </c>
      <c r="I166" s="10" t="s">
        <v>9</v>
      </c>
      <c r="J166" s="8" t="s">
        <v>119</v>
      </c>
    </row>
    <row r="167" spans="1:10">
      <c r="A167" s="5" t="s">
        <v>592</v>
      </c>
      <c r="B167" s="6">
        <v>44963.801428136576</v>
      </c>
      <c r="C167" s="5" t="s">
        <v>112</v>
      </c>
      <c r="D167" s="7"/>
      <c r="E167" s="8"/>
      <c r="F167" s="9">
        <v>13294</v>
      </c>
      <c r="I167" s="10" t="s">
        <v>9</v>
      </c>
      <c r="J167" s="5" t="s">
        <v>132</v>
      </c>
    </row>
    <row r="168" spans="1:10">
      <c r="A168" s="5" t="s">
        <v>592</v>
      </c>
      <c r="B168" s="6">
        <v>44963.801428136576</v>
      </c>
      <c r="C168" s="5" t="s">
        <v>112</v>
      </c>
      <c r="D168" s="7"/>
      <c r="E168" s="8"/>
      <c r="F168" s="9">
        <v>6419.4</v>
      </c>
      <c r="I168" s="10" t="s">
        <v>9</v>
      </c>
      <c r="J168" s="5" t="s">
        <v>241</v>
      </c>
    </row>
    <row r="169" spans="1:10">
      <c r="A169" s="5" t="s">
        <v>592</v>
      </c>
      <c r="B169" s="6">
        <v>44963.801428136576</v>
      </c>
      <c r="C169" s="5" t="s">
        <v>112</v>
      </c>
      <c r="D169" s="7"/>
      <c r="E169" s="8"/>
      <c r="F169" s="9">
        <v>6473</v>
      </c>
      <c r="I169" s="10" t="s">
        <v>9</v>
      </c>
      <c r="J169" s="5" t="s">
        <v>133</v>
      </c>
    </row>
    <row r="170" spans="1:10">
      <c r="A170" s="11" t="s">
        <v>22</v>
      </c>
      <c r="B170" s="3"/>
      <c r="C170" s="3"/>
      <c r="D170" s="7"/>
      <c r="E170" s="8"/>
      <c r="F170" s="33">
        <f>SUM(F137:G169)</f>
        <v>417346.94</v>
      </c>
      <c r="H170" s="9"/>
      <c r="I170" s="10"/>
      <c r="J170" s="5"/>
    </row>
    <row r="171" spans="1:10" ht="15.75">
      <c r="A171" s="13" t="s">
        <v>23</v>
      </c>
      <c r="B171" s="13" t="s">
        <v>24</v>
      </c>
      <c r="C171" s="13" t="s">
        <v>25</v>
      </c>
      <c r="D171" s="14">
        <v>112730471</v>
      </c>
      <c r="E171" s="8"/>
      <c r="H171" s="9"/>
      <c r="I171" s="10"/>
      <c r="J171" s="5"/>
    </row>
    <row r="174" spans="1:10">
      <c r="A174" s="1" t="s">
        <v>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3" t="s">
        <v>614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69" t="s">
        <v>0</v>
      </c>
      <c r="B176" s="69" t="s">
        <v>2</v>
      </c>
      <c r="C176" s="69" t="s">
        <v>3</v>
      </c>
      <c r="D176" s="69" t="s">
        <v>4</v>
      </c>
      <c r="E176" s="69" t="s">
        <v>5</v>
      </c>
      <c r="F176" s="71" t="s">
        <v>6</v>
      </c>
      <c r="G176" s="72"/>
      <c r="H176" s="73"/>
      <c r="I176" s="69" t="s">
        <v>7</v>
      </c>
      <c r="J176" s="69" t="s">
        <v>8</v>
      </c>
    </row>
    <row r="177" spans="1:10">
      <c r="A177" s="70"/>
      <c r="B177" s="70"/>
      <c r="C177" s="70"/>
      <c r="D177" s="70"/>
      <c r="E177" s="70"/>
      <c r="F177" s="4" t="s">
        <v>9</v>
      </c>
      <c r="G177" s="4" t="s">
        <v>10</v>
      </c>
      <c r="H177" s="4" t="s">
        <v>11</v>
      </c>
      <c r="I177" s="70"/>
      <c r="J177" s="70"/>
    </row>
    <row r="178" spans="1:10">
      <c r="A178" s="5" t="s">
        <v>630</v>
      </c>
      <c r="B178" s="6">
        <v>44964.907142662036</v>
      </c>
      <c r="C178" s="5" t="s">
        <v>112</v>
      </c>
      <c r="D178" s="7"/>
      <c r="E178" s="8"/>
      <c r="G178" s="9">
        <v>5760</v>
      </c>
      <c r="I178" s="10" t="s">
        <v>10</v>
      </c>
      <c r="J178" s="5" t="s">
        <v>118</v>
      </c>
    </row>
    <row r="179" spans="1:10">
      <c r="A179" s="5" t="s">
        <v>630</v>
      </c>
      <c r="B179" s="6">
        <v>44964.907142662036</v>
      </c>
      <c r="C179" s="5" t="s">
        <v>112</v>
      </c>
      <c r="D179" s="15">
        <v>45143520843</v>
      </c>
      <c r="E179" s="8" t="s">
        <v>116</v>
      </c>
      <c r="H179" s="9">
        <v>29805</v>
      </c>
      <c r="I179" s="5" t="s">
        <v>28</v>
      </c>
      <c r="J179" s="5" t="s">
        <v>118</v>
      </c>
    </row>
    <row r="180" spans="1:10">
      <c r="A180" s="5" t="s">
        <v>630</v>
      </c>
      <c r="B180" s="6">
        <v>44964.907142662036</v>
      </c>
      <c r="C180" s="5" t="s">
        <v>112</v>
      </c>
      <c r="D180" s="15">
        <v>45123287360</v>
      </c>
      <c r="E180" s="8" t="s">
        <v>116</v>
      </c>
      <c r="H180" s="9">
        <v>7370</v>
      </c>
      <c r="I180" s="5" t="s">
        <v>28</v>
      </c>
      <c r="J180" s="5" t="s">
        <v>118</v>
      </c>
    </row>
    <row r="181" spans="1:10">
      <c r="A181" s="5" t="s">
        <v>630</v>
      </c>
      <c r="B181" s="6">
        <v>44964.907142662036</v>
      </c>
      <c r="C181" s="5" t="s">
        <v>112</v>
      </c>
      <c r="D181" s="7">
        <v>93537</v>
      </c>
      <c r="E181" s="8" t="s">
        <v>116</v>
      </c>
      <c r="H181" s="9">
        <v>120000</v>
      </c>
      <c r="I181" s="5" t="s">
        <v>28</v>
      </c>
      <c r="J181" s="8" t="s">
        <v>119</v>
      </c>
    </row>
    <row r="182" spans="1:10">
      <c r="A182" s="5" t="s">
        <v>630</v>
      </c>
      <c r="B182" s="6">
        <v>44964.907142662036</v>
      </c>
      <c r="C182" s="5" t="s">
        <v>112</v>
      </c>
      <c r="D182" s="7">
        <v>93517</v>
      </c>
      <c r="E182" s="8" t="s">
        <v>203</v>
      </c>
      <c r="H182" s="9">
        <v>3480</v>
      </c>
      <c r="I182" s="5" t="s">
        <v>28</v>
      </c>
      <c r="J182" s="8" t="s">
        <v>119</v>
      </c>
    </row>
    <row r="183" spans="1:10">
      <c r="A183" s="5" t="s">
        <v>630</v>
      </c>
      <c r="B183" s="6">
        <v>44964.907142662036</v>
      </c>
      <c r="C183" s="5" t="s">
        <v>112</v>
      </c>
      <c r="D183" s="15">
        <v>45123288518</v>
      </c>
      <c r="E183" s="8" t="s">
        <v>116</v>
      </c>
      <c r="H183" s="9">
        <v>645.61</v>
      </c>
      <c r="I183" s="5" t="s">
        <v>28</v>
      </c>
      <c r="J183" s="5" t="s">
        <v>117</v>
      </c>
    </row>
    <row r="184" spans="1:10">
      <c r="A184" s="5" t="s">
        <v>630</v>
      </c>
      <c r="B184" s="6">
        <v>44964.907142662036</v>
      </c>
      <c r="C184" s="5" t="s">
        <v>112</v>
      </c>
      <c r="D184" s="15">
        <v>45133156700</v>
      </c>
      <c r="E184" s="8" t="s">
        <v>116</v>
      </c>
      <c r="H184" s="9">
        <v>389.76</v>
      </c>
      <c r="I184" s="5" t="s">
        <v>28</v>
      </c>
      <c r="J184" s="5" t="s">
        <v>117</v>
      </c>
    </row>
    <row r="185" spans="1:10">
      <c r="A185" s="5" t="s">
        <v>630</v>
      </c>
      <c r="B185" s="6">
        <v>44964.907142662036</v>
      </c>
      <c r="C185" s="5" t="s">
        <v>112</v>
      </c>
      <c r="D185" s="15">
        <v>45123288564</v>
      </c>
      <c r="E185" s="8" t="s">
        <v>116</v>
      </c>
      <c r="H185" s="9">
        <v>139.1</v>
      </c>
      <c r="I185" s="5" t="s">
        <v>28</v>
      </c>
      <c r="J185" s="5" t="s">
        <v>117</v>
      </c>
    </row>
    <row r="186" spans="1:10">
      <c r="A186" s="5" t="s">
        <v>630</v>
      </c>
      <c r="B186" s="6">
        <v>44964.907142662036</v>
      </c>
      <c r="C186" s="5" t="s">
        <v>112</v>
      </c>
      <c r="D186" s="15">
        <v>45173216801</v>
      </c>
      <c r="E186" s="8" t="s">
        <v>116</v>
      </c>
      <c r="H186" s="9">
        <v>385</v>
      </c>
      <c r="I186" s="5" t="s">
        <v>28</v>
      </c>
      <c r="J186" s="5" t="s">
        <v>117</v>
      </c>
    </row>
    <row r="187" spans="1:10">
      <c r="A187" s="5" t="s">
        <v>630</v>
      </c>
      <c r="B187" s="6">
        <v>44964.907142662036</v>
      </c>
      <c r="C187" s="5" t="s">
        <v>112</v>
      </c>
      <c r="D187" s="7"/>
      <c r="E187" s="8"/>
      <c r="F187" s="9">
        <v>9907.6</v>
      </c>
      <c r="I187" s="10" t="s">
        <v>9</v>
      </c>
      <c r="J187" s="5" t="s">
        <v>120</v>
      </c>
    </row>
    <row r="188" spans="1:10">
      <c r="A188" s="5" t="s">
        <v>630</v>
      </c>
      <c r="B188" s="6">
        <v>44964.907142662036</v>
      </c>
      <c r="C188" s="5" t="s">
        <v>112</v>
      </c>
      <c r="D188" s="7"/>
      <c r="E188" s="8"/>
      <c r="F188" s="9">
        <v>48479.8</v>
      </c>
      <c r="I188" s="10" t="s">
        <v>9</v>
      </c>
      <c r="J188" s="8" t="s">
        <v>195</v>
      </c>
    </row>
    <row r="189" spans="1:10">
      <c r="A189" s="5" t="s">
        <v>630</v>
      </c>
      <c r="B189" s="6">
        <v>44964.907142662036</v>
      </c>
      <c r="C189" s="5" t="s">
        <v>112</v>
      </c>
      <c r="D189" s="7"/>
      <c r="E189" s="8"/>
      <c r="F189" s="9">
        <v>73815.7</v>
      </c>
      <c r="I189" s="10" t="s">
        <v>9</v>
      </c>
      <c r="J189" s="5" t="s">
        <v>118</v>
      </c>
    </row>
    <row r="190" spans="1:10">
      <c r="A190" s="5" t="s">
        <v>630</v>
      </c>
      <c r="B190" s="6">
        <v>44964.907142662036</v>
      </c>
      <c r="C190" s="5" t="s">
        <v>112</v>
      </c>
      <c r="D190" s="7"/>
      <c r="E190" s="8"/>
      <c r="F190" s="9">
        <v>13407.4</v>
      </c>
      <c r="I190" s="10" t="s">
        <v>9</v>
      </c>
      <c r="J190" s="8" t="s">
        <v>122</v>
      </c>
    </row>
    <row r="191" spans="1:10">
      <c r="A191" s="5" t="s">
        <v>630</v>
      </c>
      <c r="B191" s="6">
        <v>44964.907142662036</v>
      </c>
      <c r="C191" s="5" t="s">
        <v>112</v>
      </c>
      <c r="D191" s="7"/>
      <c r="E191" s="8"/>
      <c r="F191" s="9">
        <v>8703.2000000000007</v>
      </c>
      <c r="I191" s="10" t="s">
        <v>9</v>
      </c>
      <c r="J191" s="5" t="s">
        <v>123</v>
      </c>
    </row>
    <row r="192" spans="1:10">
      <c r="A192" s="5" t="s">
        <v>630</v>
      </c>
      <c r="B192" s="6">
        <v>44964.907142662036</v>
      </c>
      <c r="C192" s="5" t="s">
        <v>112</v>
      </c>
      <c r="D192" s="7"/>
      <c r="E192" s="8"/>
      <c r="F192" s="9">
        <v>14062.4</v>
      </c>
      <c r="I192" s="10" t="s">
        <v>9</v>
      </c>
      <c r="J192" s="5" t="s">
        <v>113</v>
      </c>
    </row>
    <row r="193" spans="1:10">
      <c r="A193" s="5" t="s">
        <v>630</v>
      </c>
      <c r="B193" s="6">
        <v>44964.907142662036</v>
      </c>
      <c r="C193" s="5" t="s">
        <v>112</v>
      </c>
      <c r="D193" s="7"/>
      <c r="E193" s="8"/>
      <c r="F193" s="9">
        <v>16114.1</v>
      </c>
      <c r="I193" s="10" t="s">
        <v>9</v>
      </c>
      <c r="J193" s="5" t="s">
        <v>124</v>
      </c>
    </row>
    <row r="194" spans="1:10">
      <c r="A194" s="5" t="s">
        <v>630</v>
      </c>
      <c r="B194" s="6">
        <v>44964.907142662036</v>
      </c>
      <c r="C194" s="5" t="s">
        <v>112</v>
      </c>
      <c r="D194" s="7"/>
      <c r="E194" s="8"/>
      <c r="F194" s="9">
        <v>14721.8</v>
      </c>
      <c r="I194" s="10" t="s">
        <v>9</v>
      </c>
      <c r="J194" s="8" t="s">
        <v>125</v>
      </c>
    </row>
    <row r="195" spans="1:10">
      <c r="A195" s="5" t="s">
        <v>630</v>
      </c>
      <c r="B195" s="6">
        <v>44964.907142662036</v>
      </c>
      <c r="C195" s="5" t="s">
        <v>112</v>
      </c>
      <c r="D195" s="7"/>
      <c r="E195" s="8"/>
      <c r="F195" s="9">
        <v>14764.2</v>
      </c>
      <c r="I195" s="10" t="s">
        <v>9</v>
      </c>
      <c r="J195" s="5" t="s">
        <v>126</v>
      </c>
    </row>
    <row r="196" spans="1:10">
      <c r="A196" s="5" t="s">
        <v>630</v>
      </c>
      <c r="B196" s="6">
        <v>44964.907142662036</v>
      </c>
      <c r="C196" s="5" t="s">
        <v>112</v>
      </c>
      <c r="D196" s="7"/>
      <c r="E196" s="8"/>
      <c r="F196" s="9">
        <v>8091.5</v>
      </c>
      <c r="I196" s="10" t="s">
        <v>9</v>
      </c>
      <c r="J196" s="8" t="s">
        <v>128</v>
      </c>
    </row>
    <row r="197" spans="1:10">
      <c r="A197" s="5" t="s">
        <v>630</v>
      </c>
      <c r="B197" s="6">
        <v>44964.907142662036</v>
      </c>
      <c r="C197" s="5" t="s">
        <v>112</v>
      </c>
      <c r="D197" s="7"/>
      <c r="E197" s="8"/>
      <c r="F197" s="9">
        <v>8595.7999999999993</v>
      </c>
      <c r="I197" s="10" t="s">
        <v>9</v>
      </c>
      <c r="J197" s="8" t="s">
        <v>129</v>
      </c>
    </row>
    <row r="198" spans="1:10">
      <c r="A198" s="5" t="s">
        <v>630</v>
      </c>
      <c r="B198" s="6">
        <v>44964.907142662036</v>
      </c>
      <c r="C198" s="5" t="s">
        <v>112</v>
      </c>
      <c r="D198" s="7"/>
      <c r="E198" s="8"/>
      <c r="F198" s="9">
        <v>11928.4</v>
      </c>
      <c r="I198" s="10" t="s">
        <v>9</v>
      </c>
      <c r="J198" s="8" t="s">
        <v>130</v>
      </c>
    </row>
    <row r="199" spans="1:10">
      <c r="A199" s="5" t="s">
        <v>630</v>
      </c>
      <c r="B199" s="6">
        <v>44964.907142662036</v>
      </c>
      <c r="C199" s="5" t="s">
        <v>112</v>
      </c>
      <c r="D199" s="7"/>
      <c r="E199" s="8"/>
      <c r="F199" s="9">
        <v>9188.6</v>
      </c>
      <c r="I199" s="10" t="s">
        <v>9</v>
      </c>
      <c r="J199" s="8" t="s">
        <v>131</v>
      </c>
    </row>
    <row r="200" spans="1:10">
      <c r="A200" s="5" t="s">
        <v>630</v>
      </c>
      <c r="B200" s="6">
        <v>44964.907142662036</v>
      </c>
      <c r="C200" s="5" t="s">
        <v>112</v>
      </c>
      <c r="D200" s="7"/>
      <c r="E200" s="8"/>
      <c r="F200" s="9">
        <v>7471.8</v>
      </c>
      <c r="I200" s="10" t="s">
        <v>9</v>
      </c>
      <c r="J200" s="8" t="s">
        <v>242</v>
      </c>
    </row>
    <row r="201" spans="1:10">
      <c r="A201" s="5" t="s">
        <v>630</v>
      </c>
      <c r="B201" s="6">
        <v>44964.907142662036</v>
      </c>
      <c r="C201" s="5" t="s">
        <v>112</v>
      </c>
      <c r="D201" s="7"/>
      <c r="E201" s="8"/>
      <c r="F201" s="9">
        <v>31493.7</v>
      </c>
      <c r="I201" s="10" t="s">
        <v>9</v>
      </c>
      <c r="J201" s="8" t="s">
        <v>119</v>
      </c>
    </row>
    <row r="202" spans="1:10">
      <c r="A202" s="5" t="s">
        <v>630</v>
      </c>
      <c r="B202" s="6">
        <v>44964.907142662036</v>
      </c>
      <c r="C202" s="5" t="s">
        <v>112</v>
      </c>
      <c r="D202" s="7"/>
      <c r="E202" s="8"/>
      <c r="F202" s="9">
        <v>8060.2</v>
      </c>
      <c r="I202" s="10" t="s">
        <v>9</v>
      </c>
      <c r="J202" s="5" t="s">
        <v>132</v>
      </c>
    </row>
    <row r="203" spans="1:10">
      <c r="A203" s="5" t="s">
        <v>630</v>
      </c>
      <c r="B203" s="6">
        <v>44964.907142662036</v>
      </c>
      <c r="C203" s="5" t="s">
        <v>112</v>
      </c>
      <c r="D203" s="7"/>
      <c r="E203" s="8"/>
      <c r="F203" s="9">
        <v>8795.2000000000007</v>
      </c>
      <c r="I203" s="10" t="s">
        <v>9</v>
      </c>
      <c r="J203" s="5" t="s">
        <v>133</v>
      </c>
    </row>
    <row r="204" spans="1:10">
      <c r="A204" s="11" t="s">
        <v>22</v>
      </c>
      <c r="B204" s="3"/>
      <c r="C204" s="3"/>
      <c r="D204" s="17">
        <f>311273.4+2088</f>
        <v>313361.40000000002</v>
      </c>
      <c r="E204" s="8"/>
      <c r="F204" s="12">
        <f>SUM(F178:G203)</f>
        <v>313361.40000000002</v>
      </c>
      <c r="H204" s="9"/>
      <c r="I204" s="10"/>
      <c r="J204" s="5"/>
    </row>
    <row r="205" spans="1:10">
      <c r="A205" s="13" t="s">
        <v>23</v>
      </c>
      <c r="B205" s="13" t="s">
        <v>24</v>
      </c>
      <c r="C205" s="13" t="s">
        <v>25</v>
      </c>
      <c r="D205" s="7"/>
      <c r="E205" s="8"/>
      <c r="H205" s="9"/>
      <c r="I205" s="10"/>
      <c r="J205" s="5"/>
    </row>
    <row r="206" spans="1:10" ht="15.75">
      <c r="D206" s="14">
        <v>112732506</v>
      </c>
    </row>
    <row r="207" spans="1:10" ht="15.75">
      <c r="D207" s="14">
        <v>112732566</v>
      </c>
    </row>
    <row r="209" spans="1:10">
      <c r="A209" s="1" t="s">
        <v>0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3" t="s">
        <v>647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69" t="s">
        <v>0</v>
      </c>
      <c r="B211" s="69" t="s">
        <v>2</v>
      </c>
      <c r="C211" s="69" t="s">
        <v>3</v>
      </c>
      <c r="D211" s="69" t="s">
        <v>4</v>
      </c>
      <c r="E211" s="69" t="s">
        <v>5</v>
      </c>
      <c r="F211" s="71" t="s">
        <v>6</v>
      </c>
      <c r="G211" s="72"/>
      <c r="H211" s="73"/>
      <c r="I211" s="69" t="s">
        <v>7</v>
      </c>
      <c r="J211" s="69" t="s">
        <v>8</v>
      </c>
    </row>
    <row r="212" spans="1:10">
      <c r="A212" s="70"/>
      <c r="B212" s="70"/>
      <c r="C212" s="70"/>
      <c r="D212" s="70"/>
      <c r="E212" s="70"/>
      <c r="F212" s="4" t="s">
        <v>9</v>
      </c>
      <c r="G212" s="4" t="s">
        <v>10</v>
      </c>
      <c r="H212" s="4" t="s">
        <v>11</v>
      </c>
      <c r="I212" s="70"/>
      <c r="J212" s="70"/>
    </row>
    <row r="213" spans="1:10">
      <c r="A213" s="5" t="s">
        <v>665</v>
      </c>
      <c r="B213" s="6">
        <v>44965.813993194446</v>
      </c>
      <c r="C213" s="5" t="s">
        <v>112</v>
      </c>
      <c r="D213" s="15">
        <v>45113305604</v>
      </c>
      <c r="E213" s="8" t="s">
        <v>116</v>
      </c>
      <c r="H213" s="9">
        <v>879.98</v>
      </c>
      <c r="I213" s="5" t="s">
        <v>28</v>
      </c>
      <c r="J213" s="5" t="s">
        <v>117</v>
      </c>
    </row>
    <row r="214" spans="1:10">
      <c r="A214" s="5" t="s">
        <v>664</v>
      </c>
      <c r="B214" s="6">
        <v>44965.813993194446</v>
      </c>
      <c r="C214" s="5" t="s">
        <v>112</v>
      </c>
      <c r="D214" s="15">
        <v>45123291401</v>
      </c>
      <c r="E214" s="8" t="s">
        <v>116</v>
      </c>
      <c r="H214" s="9">
        <v>866.15</v>
      </c>
      <c r="I214" s="5" t="s">
        <v>28</v>
      </c>
      <c r="J214" s="5" t="s">
        <v>117</v>
      </c>
    </row>
    <row r="215" spans="1:10">
      <c r="A215" s="5" t="s">
        <v>664</v>
      </c>
      <c r="B215" s="6">
        <v>44965.813993194446</v>
      </c>
      <c r="C215" s="5" t="s">
        <v>112</v>
      </c>
      <c r="D215" s="15">
        <v>45133159815</v>
      </c>
      <c r="E215" s="8" t="s">
        <v>116</v>
      </c>
      <c r="H215" s="9">
        <v>38.270000000000003</v>
      </c>
      <c r="I215" s="5" t="s">
        <v>28</v>
      </c>
      <c r="J215" s="8" t="s">
        <v>119</v>
      </c>
    </row>
    <row r="216" spans="1:10">
      <c r="A216" s="5" t="s">
        <v>664</v>
      </c>
      <c r="B216" s="6">
        <v>44965.813993194446</v>
      </c>
      <c r="C216" s="5" t="s">
        <v>112</v>
      </c>
      <c r="D216" s="15">
        <v>451331598151</v>
      </c>
      <c r="E216" s="8" t="s">
        <v>116</v>
      </c>
      <c r="H216" s="9">
        <v>3308.69</v>
      </c>
      <c r="I216" s="5" t="s">
        <v>28</v>
      </c>
      <c r="J216" s="8" t="s">
        <v>119</v>
      </c>
    </row>
    <row r="217" spans="1:10">
      <c r="A217" s="5" t="s">
        <v>664</v>
      </c>
      <c r="B217" s="6">
        <v>44965.813993194446</v>
      </c>
      <c r="C217" s="5" t="s">
        <v>112</v>
      </c>
      <c r="D217" s="15">
        <v>45153153406</v>
      </c>
      <c r="E217" s="8" t="s">
        <v>116</v>
      </c>
      <c r="H217" s="9">
        <v>1301.03</v>
      </c>
      <c r="I217" s="5" t="s">
        <v>28</v>
      </c>
      <c r="J217" s="5" t="s">
        <v>117</v>
      </c>
    </row>
    <row r="218" spans="1:10">
      <c r="A218" s="5" t="s">
        <v>664</v>
      </c>
      <c r="B218" s="6">
        <v>44965.813993194446</v>
      </c>
      <c r="C218" s="5" t="s">
        <v>112</v>
      </c>
      <c r="D218" s="15">
        <v>45133159946</v>
      </c>
      <c r="E218" s="8" t="s">
        <v>116</v>
      </c>
      <c r="H218" s="9">
        <v>205.96</v>
      </c>
      <c r="I218" s="5" t="s">
        <v>28</v>
      </c>
      <c r="J218" s="5" t="s">
        <v>117</v>
      </c>
    </row>
    <row r="219" spans="1:10">
      <c r="A219" s="5" t="s">
        <v>664</v>
      </c>
      <c r="B219" s="6">
        <v>44965.813993194446</v>
      </c>
      <c r="C219" s="5" t="s">
        <v>112</v>
      </c>
      <c r="D219" s="15">
        <v>45133160087</v>
      </c>
      <c r="E219" s="8" t="s">
        <v>116</v>
      </c>
      <c r="H219" s="9">
        <v>624.1</v>
      </c>
      <c r="I219" s="5" t="s">
        <v>28</v>
      </c>
      <c r="J219" s="5" t="s">
        <v>117</v>
      </c>
    </row>
    <row r="220" spans="1:10">
      <c r="A220" s="5" t="s">
        <v>664</v>
      </c>
      <c r="B220" s="6">
        <v>44965.813993194446</v>
      </c>
      <c r="C220" s="5" t="s">
        <v>112</v>
      </c>
      <c r="D220" s="15">
        <v>45163247896</v>
      </c>
      <c r="E220" s="8" t="s">
        <v>116</v>
      </c>
      <c r="H220" s="9">
        <v>143.94999999999999</v>
      </c>
      <c r="I220" s="5" t="s">
        <v>28</v>
      </c>
      <c r="J220" s="5" t="s">
        <v>117</v>
      </c>
    </row>
    <row r="221" spans="1:10">
      <c r="A221" s="5" t="s">
        <v>664</v>
      </c>
      <c r="B221" s="6">
        <v>44965.813993194446</v>
      </c>
      <c r="C221" s="5" t="s">
        <v>112</v>
      </c>
      <c r="D221" s="15">
        <v>45153153874</v>
      </c>
      <c r="E221" s="8" t="s">
        <v>116</v>
      </c>
      <c r="H221" s="9">
        <v>571</v>
      </c>
      <c r="I221" s="5" t="s">
        <v>28</v>
      </c>
      <c r="J221" s="5" t="s">
        <v>117</v>
      </c>
    </row>
    <row r="222" spans="1:10">
      <c r="A222" s="5" t="s">
        <v>664</v>
      </c>
      <c r="B222" s="6">
        <v>44965.813993194446</v>
      </c>
      <c r="C222" s="5" t="s">
        <v>112</v>
      </c>
      <c r="D222" s="15">
        <v>45133160443</v>
      </c>
      <c r="E222" s="8" t="s">
        <v>116</v>
      </c>
      <c r="H222" s="9">
        <v>1269.77</v>
      </c>
      <c r="I222" s="5" t="s">
        <v>28</v>
      </c>
      <c r="J222" s="5" t="s">
        <v>117</v>
      </c>
    </row>
    <row r="223" spans="1:10">
      <c r="A223" s="5" t="s">
        <v>664</v>
      </c>
      <c r="B223" s="6">
        <v>44965.813993194446</v>
      </c>
      <c r="C223" s="5" t="s">
        <v>112</v>
      </c>
      <c r="D223" s="7"/>
      <c r="E223" s="8"/>
      <c r="F223" s="9">
        <v>0.9</v>
      </c>
      <c r="I223" s="10" t="s">
        <v>9</v>
      </c>
      <c r="J223" s="5" t="s">
        <v>117</v>
      </c>
    </row>
    <row r="224" spans="1:10">
      <c r="A224" s="5" t="s">
        <v>664</v>
      </c>
      <c r="B224" s="6">
        <v>44965.813993194446</v>
      </c>
      <c r="C224" s="5" t="s">
        <v>112</v>
      </c>
      <c r="D224" s="7"/>
      <c r="E224" s="8"/>
      <c r="F224" s="9">
        <v>9036.9</v>
      </c>
      <c r="I224" s="10" t="s">
        <v>9</v>
      </c>
      <c r="J224" s="5" t="s">
        <v>120</v>
      </c>
    </row>
    <row r="225" spans="1:10">
      <c r="A225" s="5" t="s">
        <v>664</v>
      </c>
      <c r="B225" s="6">
        <v>44965.813993194446</v>
      </c>
      <c r="C225" s="5" t="s">
        <v>112</v>
      </c>
      <c r="D225" s="7"/>
      <c r="E225" s="8"/>
      <c r="F225" s="9">
        <v>23023.599999999999</v>
      </c>
      <c r="I225" s="10" t="s">
        <v>9</v>
      </c>
      <c r="J225" s="8" t="s">
        <v>195</v>
      </c>
    </row>
    <row r="226" spans="1:10">
      <c r="A226" s="5" t="s">
        <v>664</v>
      </c>
      <c r="B226" s="6">
        <v>44965.813993194446</v>
      </c>
      <c r="C226" s="5" t="s">
        <v>112</v>
      </c>
      <c r="D226" s="7"/>
      <c r="E226" s="8"/>
      <c r="F226" s="9">
        <v>33915.199999999997</v>
      </c>
      <c r="I226" s="10" t="s">
        <v>9</v>
      </c>
      <c r="J226" s="5" t="s">
        <v>118</v>
      </c>
    </row>
    <row r="227" spans="1:10">
      <c r="A227" s="5" t="s">
        <v>664</v>
      </c>
      <c r="B227" s="6">
        <v>44965.813993194446</v>
      </c>
      <c r="C227" s="5" t="s">
        <v>112</v>
      </c>
      <c r="D227" s="7"/>
      <c r="E227" s="8"/>
      <c r="F227" s="9">
        <v>4186.8</v>
      </c>
      <c r="I227" s="10" t="s">
        <v>9</v>
      </c>
      <c r="J227" s="8" t="s">
        <v>122</v>
      </c>
    </row>
    <row r="228" spans="1:10">
      <c r="A228" s="5" t="s">
        <v>664</v>
      </c>
      <c r="B228" s="6">
        <v>44965.813993194446</v>
      </c>
      <c r="C228" s="5" t="s">
        <v>112</v>
      </c>
      <c r="D228" s="7"/>
      <c r="E228" s="8"/>
      <c r="F228" s="9">
        <v>20528.7</v>
      </c>
      <c r="I228" s="10" t="s">
        <v>9</v>
      </c>
      <c r="J228" s="5" t="s">
        <v>123</v>
      </c>
    </row>
    <row r="229" spans="1:10">
      <c r="A229" s="5" t="s">
        <v>664</v>
      </c>
      <c r="B229" s="6">
        <v>44965.813993194446</v>
      </c>
      <c r="C229" s="5" t="s">
        <v>112</v>
      </c>
      <c r="D229" s="7"/>
      <c r="E229" s="8"/>
      <c r="F229" s="9">
        <v>17318.7</v>
      </c>
      <c r="I229" s="10" t="s">
        <v>9</v>
      </c>
      <c r="J229" s="5" t="s">
        <v>113</v>
      </c>
    </row>
    <row r="230" spans="1:10">
      <c r="A230" s="5" t="s">
        <v>664</v>
      </c>
      <c r="B230" s="6">
        <v>44965.813993194446</v>
      </c>
      <c r="C230" s="5" t="s">
        <v>112</v>
      </c>
      <c r="D230" s="7"/>
      <c r="E230" s="8"/>
      <c r="F230" s="9">
        <v>10019</v>
      </c>
      <c r="I230" s="10" t="s">
        <v>9</v>
      </c>
      <c r="J230" s="5" t="s">
        <v>124</v>
      </c>
    </row>
    <row r="231" spans="1:10">
      <c r="A231" s="5" t="s">
        <v>664</v>
      </c>
      <c r="B231" s="6">
        <v>44965.813993194446</v>
      </c>
      <c r="C231" s="5" t="s">
        <v>112</v>
      </c>
      <c r="D231" s="7"/>
      <c r="E231" s="8"/>
      <c r="F231" s="9">
        <v>8267.7999999999993</v>
      </c>
      <c r="I231" s="10" t="s">
        <v>9</v>
      </c>
      <c r="J231" s="8" t="s">
        <v>125</v>
      </c>
    </row>
    <row r="232" spans="1:10">
      <c r="A232" s="5" t="s">
        <v>664</v>
      </c>
      <c r="B232" s="6">
        <v>44965.813993194446</v>
      </c>
      <c r="C232" s="5" t="s">
        <v>112</v>
      </c>
      <c r="D232" s="7"/>
      <c r="E232" s="8"/>
      <c r="F232" s="9">
        <v>9699.7999999999993</v>
      </c>
      <c r="I232" s="10" t="s">
        <v>9</v>
      </c>
      <c r="J232" s="5" t="s">
        <v>126</v>
      </c>
    </row>
    <row r="233" spans="1:10">
      <c r="A233" s="5" t="s">
        <v>664</v>
      </c>
      <c r="B233" s="6">
        <v>44965.813993194446</v>
      </c>
      <c r="C233" s="5" t="s">
        <v>112</v>
      </c>
      <c r="D233" s="7"/>
      <c r="E233" s="8"/>
      <c r="F233" s="9">
        <v>11133</v>
      </c>
      <c r="I233" s="10" t="s">
        <v>9</v>
      </c>
      <c r="J233" s="8" t="s">
        <v>128</v>
      </c>
    </row>
    <row r="234" spans="1:10">
      <c r="A234" s="5" t="s">
        <v>664</v>
      </c>
      <c r="B234" s="6">
        <v>44965.813993194446</v>
      </c>
      <c r="C234" s="5" t="s">
        <v>112</v>
      </c>
      <c r="D234" s="7"/>
      <c r="E234" s="8"/>
      <c r="F234" s="9">
        <v>7595.3</v>
      </c>
      <c r="I234" s="10" t="s">
        <v>9</v>
      </c>
      <c r="J234" s="8" t="s">
        <v>129</v>
      </c>
    </row>
    <row r="235" spans="1:10">
      <c r="A235" s="5" t="s">
        <v>664</v>
      </c>
      <c r="B235" s="6">
        <v>44965.813993194446</v>
      </c>
      <c r="C235" s="5" t="s">
        <v>112</v>
      </c>
      <c r="D235" s="7"/>
      <c r="E235" s="8"/>
      <c r="F235" s="9">
        <v>13447.4</v>
      </c>
      <c r="I235" s="10" t="s">
        <v>9</v>
      </c>
      <c r="J235" s="8" t="s">
        <v>130</v>
      </c>
    </row>
    <row r="236" spans="1:10">
      <c r="A236" s="5" t="s">
        <v>664</v>
      </c>
      <c r="B236" s="6">
        <v>44965.813993194446</v>
      </c>
      <c r="C236" s="5" t="s">
        <v>112</v>
      </c>
      <c r="D236" s="7"/>
      <c r="E236" s="8"/>
      <c r="F236" s="9">
        <v>8863.5</v>
      </c>
      <c r="I236" s="10" t="s">
        <v>9</v>
      </c>
      <c r="J236" s="8" t="s">
        <v>131</v>
      </c>
    </row>
    <row r="237" spans="1:10">
      <c r="A237" s="5" t="s">
        <v>664</v>
      </c>
      <c r="B237" s="6">
        <v>44965.813993194446</v>
      </c>
      <c r="C237" s="5" t="s">
        <v>112</v>
      </c>
      <c r="D237" s="7"/>
      <c r="E237" s="8"/>
      <c r="F237" s="9">
        <v>7526.2</v>
      </c>
      <c r="I237" s="10" t="s">
        <v>9</v>
      </c>
      <c r="J237" s="8" t="s">
        <v>242</v>
      </c>
    </row>
    <row r="238" spans="1:10">
      <c r="A238" s="5" t="s">
        <v>664</v>
      </c>
      <c r="B238" s="6">
        <v>44965.813993194446</v>
      </c>
      <c r="C238" s="5" t="s">
        <v>112</v>
      </c>
      <c r="D238" s="7"/>
      <c r="E238" s="8"/>
      <c r="F238" s="9">
        <v>102823.2</v>
      </c>
      <c r="I238" s="10" t="s">
        <v>9</v>
      </c>
      <c r="J238" s="8" t="s">
        <v>119</v>
      </c>
    </row>
    <row r="239" spans="1:10">
      <c r="A239" s="5" t="s">
        <v>664</v>
      </c>
      <c r="B239" s="6">
        <v>44965.813993194446</v>
      </c>
      <c r="C239" s="5" t="s">
        <v>112</v>
      </c>
      <c r="D239" s="7"/>
      <c r="E239" s="8"/>
      <c r="F239" s="9">
        <v>14506.8</v>
      </c>
      <c r="I239" s="10" t="s">
        <v>9</v>
      </c>
      <c r="J239" s="5" t="s">
        <v>132</v>
      </c>
    </row>
    <row r="240" spans="1:10">
      <c r="A240" s="5" t="s">
        <v>664</v>
      </c>
      <c r="B240" s="6">
        <v>44965.813993194446</v>
      </c>
      <c r="C240" s="5" t="s">
        <v>112</v>
      </c>
      <c r="D240" s="7"/>
      <c r="E240" s="8"/>
      <c r="F240" s="9">
        <v>6263</v>
      </c>
      <c r="I240" s="10" t="s">
        <v>9</v>
      </c>
      <c r="J240" s="5" t="s">
        <v>133</v>
      </c>
    </row>
    <row r="241" spans="1:10">
      <c r="A241" s="11" t="s">
        <v>22</v>
      </c>
      <c r="B241" s="3"/>
      <c r="C241" s="3"/>
      <c r="D241" s="17">
        <f>307459.8+696</f>
        <v>308155.8</v>
      </c>
      <c r="E241" s="8"/>
      <c r="F241" s="40">
        <f>SUM(F213:G240)</f>
        <v>308155.8</v>
      </c>
      <c r="I241" s="10"/>
      <c r="J241" s="5"/>
    </row>
    <row r="242" spans="1:10">
      <c r="A242" s="13" t="s">
        <v>23</v>
      </c>
      <c r="B242" s="13" t="s">
        <v>24</v>
      </c>
      <c r="C242" s="13" t="s">
        <v>25</v>
      </c>
      <c r="D242" s="7"/>
      <c r="E242" s="8"/>
      <c r="F242" s="9"/>
      <c r="I242" s="10"/>
      <c r="J242" s="5"/>
    </row>
    <row r="243" spans="1:10" ht="15.75">
      <c r="A243" s="5"/>
      <c r="B243" s="6"/>
      <c r="C243" s="5"/>
      <c r="D243" s="14">
        <v>112734087</v>
      </c>
      <c r="E243" s="8"/>
      <c r="F243" s="9"/>
      <c r="I243" s="10"/>
      <c r="J243" s="5"/>
    </row>
    <row r="244" spans="1:10" ht="15.75">
      <c r="D244" s="14">
        <v>112734110</v>
      </c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686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69" t="s">
        <v>0</v>
      </c>
      <c r="B248" s="69" t="s">
        <v>2</v>
      </c>
      <c r="C248" s="69" t="s">
        <v>3</v>
      </c>
      <c r="D248" s="69" t="s">
        <v>4</v>
      </c>
      <c r="E248" s="69" t="s">
        <v>5</v>
      </c>
      <c r="F248" s="71" t="s">
        <v>6</v>
      </c>
      <c r="G248" s="72"/>
      <c r="H248" s="73"/>
      <c r="I248" s="69" t="s">
        <v>7</v>
      </c>
      <c r="J248" s="69" t="s">
        <v>8</v>
      </c>
    </row>
    <row r="249" spans="1:10">
      <c r="A249" s="70"/>
      <c r="B249" s="70"/>
      <c r="C249" s="70"/>
      <c r="D249" s="70"/>
      <c r="E249" s="70"/>
      <c r="F249" s="4" t="s">
        <v>9</v>
      </c>
      <c r="G249" s="4" t="s">
        <v>10</v>
      </c>
      <c r="H249" s="4" t="s">
        <v>11</v>
      </c>
      <c r="I249" s="70"/>
      <c r="J249" s="70"/>
    </row>
    <row r="250" spans="1:10">
      <c r="A250" s="5" t="s">
        <v>703</v>
      </c>
      <c r="B250" s="6">
        <v>44966.812915740738</v>
      </c>
      <c r="C250" s="5" t="s">
        <v>112</v>
      </c>
      <c r="D250" s="7"/>
      <c r="E250" s="8"/>
      <c r="G250" s="9">
        <v>2240</v>
      </c>
      <c r="I250" s="10" t="s">
        <v>10</v>
      </c>
      <c r="J250" s="5" t="s">
        <v>118</v>
      </c>
    </row>
    <row r="251" spans="1:10">
      <c r="A251" s="5" t="s">
        <v>703</v>
      </c>
      <c r="B251" s="6">
        <v>44966.812915740738</v>
      </c>
      <c r="C251" s="5" t="s">
        <v>112</v>
      </c>
      <c r="D251" s="7"/>
      <c r="E251" s="8"/>
      <c r="G251" s="9">
        <v>5078.92</v>
      </c>
      <c r="I251" s="10" t="s">
        <v>10</v>
      </c>
      <c r="J251" s="8" t="s">
        <v>119</v>
      </c>
    </row>
    <row r="252" spans="1:10">
      <c r="A252" s="5" t="s">
        <v>703</v>
      </c>
      <c r="B252" s="6">
        <v>44966.812915740738</v>
      </c>
      <c r="C252" s="5" t="s">
        <v>112</v>
      </c>
      <c r="D252" s="15">
        <v>45123290650</v>
      </c>
      <c r="E252" s="8" t="s">
        <v>116</v>
      </c>
      <c r="H252" s="9">
        <v>9600</v>
      </c>
      <c r="I252" s="5" t="s">
        <v>28</v>
      </c>
      <c r="J252" s="8" t="s">
        <v>119</v>
      </c>
    </row>
    <row r="253" spans="1:10">
      <c r="A253" s="5" t="s">
        <v>703</v>
      </c>
      <c r="B253" s="6">
        <v>44966.812915740738</v>
      </c>
      <c r="C253" s="5" t="s">
        <v>112</v>
      </c>
      <c r="D253" s="15">
        <v>53612277911</v>
      </c>
      <c r="E253" s="8" t="s">
        <v>116</v>
      </c>
      <c r="H253" s="9">
        <v>4400</v>
      </c>
      <c r="I253" s="5" t="s">
        <v>28</v>
      </c>
      <c r="J253" s="5" t="s">
        <v>118</v>
      </c>
    </row>
    <row r="254" spans="1:10">
      <c r="A254" s="5" t="s">
        <v>703</v>
      </c>
      <c r="B254" s="6">
        <v>44966.812915740738</v>
      </c>
      <c r="C254" s="5" t="s">
        <v>112</v>
      </c>
      <c r="D254" s="15">
        <v>45143528666</v>
      </c>
      <c r="E254" s="8" t="s">
        <v>116</v>
      </c>
      <c r="H254" s="9">
        <v>199.63</v>
      </c>
      <c r="I254" s="5" t="s">
        <v>28</v>
      </c>
      <c r="J254" s="5" t="s">
        <v>117</v>
      </c>
    </row>
    <row r="255" spans="1:10">
      <c r="A255" s="5" t="s">
        <v>703</v>
      </c>
      <c r="B255" s="6">
        <v>44966.812915740738</v>
      </c>
      <c r="C255" s="5" t="s">
        <v>112</v>
      </c>
      <c r="D255" s="15">
        <v>45113311014</v>
      </c>
      <c r="E255" s="8" t="s">
        <v>116</v>
      </c>
      <c r="H255" s="9">
        <v>47</v>
      </c>
      <c r="I255" s="5" t="s">
        <v>28</v>
      </c>
      <c r="J255" s="5" t="s">
        <v>117</v>
      </c>
    </row>
    <row r="256" spans="1:10">
      <c r="A256" s="5" t="s">
        <v>703</v>
      </c>
      <c r="B256" s="6">
        <v>44966.812915740738</v>
      </c>
      <c r="C256" s="5" t="s">
        <v>112</v>
      </c>
      <c r="D256" s="15">
        <v>45123295743</v>
      </c>
      <c r="E256" s="8" t="s">
        <v>116</v>
      </c>
      <c r="H256" s="9">
        <v>156.07</v>
      </c>
      <c r="I256" s="5" t="s">
        <v>28</v>
      </c>
      <c r="J256" s="5" t="s">
        <v>117</v>
      </c>
    </row>
    <row r="257" spans="1:10">
      <c r="A257" s="5" t="s">
        <v>703</v>
      </c>
      <c r="B257" s="6">
        <v>44966.812915740738</v>
      </c>
      <c r="C257" s="5" t="s">
        <v>112</v>
      </c>
      <c r="D257" s="15">
        <v>45163251520</v>
      </c>
      <c r="E257" s="8" t="s">
        <v>116</v>
      </c>
      <c r="H257" s="9">
        <v>476.08</v>
      </c>
      <c r="I257" s="5" t="s">
        <v>28</v>
      </c>
      <c r="J257" s="5" t="s">
        <v>117</v>
      </c>
    </row>
    <row r="258" spans="1:10">
      <c r="A258" s="5" t="s">
        <v>703</v>
      </c>
      <c r="B258" s="6">
        <v>44966.812915740738</v>
      </c>
      <c r="C258" s="5" t="s">
        <v>112</v>
      </c>
      <c r="D258" s="15">
        <v>45143530759</v>
      </c>
      <c r="E258" s="8" t="s">
        <v>116</v>
      </c>
      <c r="H258" s="9">
        <v>490.95</v>
      </c>
      <c r="I258" s="5" t="s">
        <v>28</v>
      </c>
      <c r="J258" s="5" t="s">
        <v>117</v>
      </c>
    </row>
    <row r="259" spans="1:10">
      <c r="A259" s="5" t="s">
        <v>703</v>
      </c>
      <c r="B259" s="6">
        <v>44966.812915740738</v>
      </c>
      <c r="C259" s="5" t="s">
        <v>112</v>
      </c>
      <c r="D259" s="15">
        <v>45123296695</v>
      </c>
      <c r="E259" s="8" t="s">
        <v>116</v>
      </c>
      <c r="H259" s="9">
        <v>1780.8</v>
      </c>
      <c r="I259" s="5" t="s">
        <v>28</v>
      </c>
      <c r="J259" s="5" t="s">
        <v>117</v>
      </c>
    </row>
    <row r="260" spans="1:10">
      <c r="A260" s="5" t="s">
        <v>703</v>
      </c>
      <c r="B260" s="6">
        <v>44966.812915740738</v>
      </c>
      <c r="C260" s="5" t="s">
        <v>112</v>
      </c>
      <c r="D260" s="15">
        <v>53212304578</v>
      </c>
      <c r="E260" s="8" t="s">
        <v>116</v>
      </c>
      <c r="H260" s="9">
        <v>247.51</v>
      </c>
      <c r="I260" s="5" t="s">
        <v>28</v>
      </c>
      <c r="J260" s="5" t="s">
        <v>117</v>
      </c>
    </row>
    <row r="261" spans="1:10">
      <c r="A261" s="5" t="s">
        <v>703</v>
      </c>
      <c r="B261" s="6">
        <v>44966.812915740738</v>
      </c>
      <c r="C261" s="5" t="s">
        <v>112</v>
      </c>
      <c r="D261" s="15">
        <v>45133165145</v>
      </c>
      <c r="E261" s="8" t="s">
        <v>116</v>
      </c>
      <c r="H261" s="9">
        <v>317.07</v>
      </c>
      <c r="I261" s="5" t="s">
        <v>28</v>
      </c>
      <c r="J261" s="5" t="s">
        <v>117</v>
      </c>
    </row>
    <row r="262" spans="1:10">
      <c r="A262" s="5" t="s">
        <v>703</v>
      </c>
      <c r="B262" s="6">
        <v>44966.812915740738</v>
      </c>
      <c r="C262" s="5" t="s">
        <v>112</v>
      </c>
      <c r="D262" s="15">
        <v>45153158607</v>
      </c>
      <c r="E262" s="8" t="s">
        <v>116</v>
      </c>
      <c r="H262" s="9">
        <v>420.1</v>
      </c>
      <c r="I262" s="5" t="s">
        <v>28</v>
      </c>
      <c r="J262" s="5" t="s">
        <v>117</v>
      </c>
    </row>
    <row r="263" spans="1:10">
      <c r="A263" s="5" t="s">
        <v>703</v>
      </c>
      <c r="B263" s="6">
        <v>44966.812915740738</v>
      </c>
      <c r="C263" s="5" t="s">
        <v>112</v>
      </c>
      <c r="D263" s="15">
        <v>51717414080</v>
      </c>
      <c r="E263" s="8" t="s">
        <v>116</v>
      </c>
      <c r="H263" s="9">
        <v>1009.38</v>
      </c>
      <c r="I263" s="5" t="s">
        <v>28</v>
      </c>
      <c r="J263" s="5" t="s">
        <v>117</v>
      </c>
    </row>
    <row r="264" spans="1:10">
      <c r="A264" s="5" t="s">
        <v>704</v>
      </c>
      <c r="B264" s="6">
        <v>44966.812915740738</v>
      </c>
      <c r="C264" s="5" t="s">
        <v>112</v>
      </c>
      <c r="D264" s="7"/>
      <c r="E264" s="8"/>
      <c r="F264" s="9">
        <v>14611.8</v>
      </c>
      <c r="I264" s="10" t="s">
        <v>9</v>
      </c>
      <c r="J264" s="5" t="s">
        <v>124</v>
      </c>
    </row>
    <row r="265" spans="1:10">
      <c r="A265" s="5" t="s">
        <v>703</v>
      </c>
      <c r="B265" s="6">
        <v>44966.812915740738</v>
      </c>
      <c r="C265" s="5" t="s">
        <v>112</v>
      </c>
      <c r="D265" s="7"/>
      <c r="E265" s="8"/>
      <c r="F265" s="9">
        <v>26</v>
      </c>
      <c r="I265" s="10" t="s">
        <v>9</v>
      </c>
      <c r="J265" s="5" t="s">
        <v>117</v>
      </c>
    </row>
    <row r="266" spans="1:10">
      <c r="A266" s="5" t="s">
        <v>703</v>
      </c>
      <c r="B266" s="6">
        <v>44966.812915740738</v>
      </c>
      <c r="C266" s="5" t="s">
        <v>112</v>
      </c>
      <c r="D266" s="7"/>
      <c r="E266" s="8"/>
      <c r="F266" s="9">
        <v>11006</v>
      </c>
      <c r="I266" s="10" t="s">
        <v>9</v>
      </c>
      <c r="J266" s="5" t="s">
        <v>120</v>
      </c>
    </row>
    <row r="267" spans="1:10">
      <c r="A267" s="5" t="s">
        <v>703</v>
      </c>
      <c r="B267" s="6">
        <v>44966.812915740738</v>
      </c>
      <c r="C267" s="5" t="s">
        <v>112</v>
      </c>
      <c r="D267" s="7"/>
      <c r="E267" s="8"/>
      <c r="F267" s="9">
        <v>11922.8</v>
      </c>
      <c r="I267" s="10" t="s">
        <v>9</v>
      </c>
      <c r="J267" s="5" t="s">
        <v>121</v>
      </c>
    </row>
    <row r="268" spans="1:10">
      <c r="A268" s="5" t="s">
        <v>703</v>
      </c>
      <c r="B268" s="6">
        <v>44966.812915740738</v>
      </c>
      <c r="C268" s="5" t="s">
        <v>112</v>
      </c>
      <c r="D268" s="7"/>
      <c r="E268" s="8"/>
      <c r="F268" s="9">
        <v>35566</v>
      </c>
      <c r="I268" s="10" t="s">
        <v>9</v>
      </c>
      <c r="J268" s="5" t="s">
        <v>118</v>
      </c>
    </row>
    <row r="269" spans="1:10">
      <c r="A269" s="5" t="s">
        <v>703</v>
      </c>
      <c r="B269" s="6">
        <v>44966.812915740738</v>
      </c>
      <c r="C269" s="5" t="s">
        <v>112</v>
      </c>
      <c r="D269" s="7"/>
      <c r="E269" s="8"/>
      <c r="F269" s="9">
        <v>8815.7999999999993</v>
      </c>
      <c r="I269" s="10" t="s">
        <v>9</v>
      </c>
      <c r="J269" s="8" t="s">
        <v>122</v>
      </c>
    </row>
    <row r="270" spans="1:10">
      <c r="A270" s="5" t="s">
        <v>703</v>
      </c>
      <c r="B270" s="6">
        <v>44966.812915740738</v>
      </c>
      <c r="C270" s="5" t="s">
        <v>112</v>
      </c>
      <c r="D270" s="7"/>
      <c r="E270" s="8"/>
      <c r="F270" s="9">
        <v>19632</v>
      </c>
      <c r="I270" s="10" t="s">
        <v>9</v>
      </c>
      <c r="J270" s="5" t="s">
        <v>123</v>
      </c>
    </row>
    <row r="271" spans="1:10">
      <c r="A271" s="5" t="s">
        <v>703</v>
      </c>
      <c r="B271" s="6">
        <v>44966.812915740738</v>
      </c>
      <c r="C271" s="5" t="s">
        <v>112</v>
      </c>
      <c r="D271" s="7"/>
      <c r="E271" s="8"/>
      <c r="F271" s="9">
        <v>10773.2</v>
      </c>
      <c r="I271" s="10" t="s">
        <v>9</v>
      </c>
      <c r="J271" s="5" t="s">
        <v>113</v>
      </c>
    </row>
    <row r="272" spans="1:10">
      <c r="A272" s="5" t="s">
        <v>703</v>
      </c>
      <c r="B272" s="6">
        <v>44966.812915740738</v>
      </c>
      <c r="C272" s="5" t="s">
        <v>112</v>
      </c>
      <c r="D272" s="7"/>
      <c r="E272" s="8"/>
      <c r="F272" s="9">
        <v>17122.3</v>
      </c>
      <c r="I272" s="10" t="s">
        <v>9</v>
      </c>
      <c r="J272" s="8" t="s">
        <v>125</v>
      </c>
    </row>
    <row r="273" spans="1:10">
      <c r="A273" s="5" t="s">
        <v>703</v>
      </c>
      <c r="B273" s="6">
        <v>44966.812915740738</v>
      </c>
      <c r="C273" s="5" t="s">
        <v>112</v>
      </c>
      <c r="D273" s="7"/>
      <c r="E273" s="8"/>
      <c r="F273" s="9">
        <v>7365.1</v>
      </c>
      <c r="I273" s="10" t="s">
        <v>9</v>
      </c>
      <c r="J273" s="5" t="s">
        <v>127</v>
      </c>
    </row>
    <row r="274" spans="1:10">
      <c r="A274" s="5" t="s">
        <v>703</v>
      </c>
      <c r="B274" s="6">
        <v>44966.812915740738</v>
      </c>
      <c r="C274" s="5" t="s">
        <v>112</v>
      </c>
      <c r="D274" s="7"/>
      <c r="E274" s="8"/>
      <c r="F274" s="9">
        <v>8934.2999999999993</v>
      </c>
      <c r="I274" s="10" t="s">
        <v>9</v>
      </c>
      <c r="J274" s="8" t="s">
        <v>128</v>
      </c>
    </row>
    <row r="275" spans="1:10">
      <c r="A275" s="5" t="s">
        <v>703</v>
      </c>
      <c r="B275" s="6">
        <v>44966.812915740738</v>
      </c>
      <c r="C275" s="5" t="s">
        <v>112</v>
      </c>
      <c r="D275" s="7"/>
      <c r="E275" s="8"/>
      <c r="F275" s="9">
        <v>9928.4</v>
      </c>
      <c r="I275" s="10" t="s">
        <v>9</v>
      </c>
      <c r="J275" s="8" t="s">
        <v>129</v>
      </c>
    </row>
    <row r="276" spans="1:10">
      <c r="A276" s="5" t="s">
        <v>703</v>
      </c>
      <c r="B276" s="6">
        <v>44966.812915740738</v>
      </c>
      <c r="C276" s="5" t="s">
        <v>112</v>
      </c>
      <c r="D276" s="7"/>
      <c r="E276" s="8"/>
      <c r="F276" s="9">
        <v>16119.3</v>
      </c>
      <c r="I276" s="10" t="s">
        <v>9</v>
      </c>
      <c r="J276" s="8" t="s">
        <v>211</v>
      </c>
    </row>
    <row r="277" spans="1:10">
      <c r="A277" s="5" t="s">
        <v>703</v>
      </c>
      <c r="B277" s="6">
        <v>44966.812915740738</v>
      </c>
      <c r="C277" s="5" t="s">
        <v>112</v>
      </c>
      <c r="D277" s="7"/>
      <c r="E277" s="8"/>
      <c r="F277" s="9">
        <v>16422</v>
      </c>
      <c r="I277" s="10" t="s">
        <v>9</v>
      </c>
      <c r="J277" s="8" t="s">
        <v>130</v>
      </c>
    </row>
    <row r="278" spans="1:10">
      <c r="A278" s="5" t="s">
        <v>703</v>
      </c>
      <c r="B278" s="6">
        <v>44966.812915740738</v>
      </c>
      <c r="C278" s="5" t="s">
        <v>112</v>
      </c>
      <c r="D278" s="7"/>
      <c r="E278" s="8"/>
      <c r="F278" s="9">
        <v>10924.6</v>
      </c>
      <c r="I278" s="10" t="s">
        <v>9</v>
      </c>
      <c r="J278" s="8" t="s">
        <v>131</v>
      </c>
    </row>
    <row r="279" spans="1:10">
      <c r="A279" s="5" t="s">
        <v>703</v>
      </c>
      <c r="B279" s="6">
        <v>44966.812915740738</v>
      </c>
      <c r="C279" s="5" t="s">
        <v>112</v>
      </c>
      <c r="D279" s="7"/>
      <c r="E279" s="8"/>
      <c r="F279" s="9">
        <v>6311.7</v>
      </c>
      <c r="I279" s="10" t="s">
        <v>9</v>
      </c>
      <c r="J279" s="8" t="s">
        <v>242</v>
      </c>
    </row>
    <row r="280" spans="1:10">
      <c r="A280" s="5" t="s">
        <v>703</v>
      </c>
      <c r="B280" s="6">
        <v>44966.812915740738</v>
      </c>
      <c r="C280" s="5" t="s">
        <v>112</v>
      </c>
      <c r="D280" s="7"/>
      <c r="E280" s="8"/>
      <c r="F280" s="9">
        <v>77734.600000000006</v>
      </c>
      <c r="I280" s="10" t="s">
        <v>9</v>
      </c>
      <c r="J280" s="8" t="s">
        <v>119</v>
      </c>
    </row>
    <row r="281" spans="1:10">
      <c r="A281" s="5" t="s">
        <v>703</v>
      </c>
      <c r="B281" s="6">
        <v>44966.812915740738</v>
      </c>
      <c r="C281" s="5" t="s">
        <v>112</v>
      </c>
      <c r="D281" s="7"/>
      <c r="E281" s="8"/>
      <c r="F281" s="9">
        <v>7877.7</v>
      </c>
      <c r="I281" s="10" t="s">
        <v>9</v>
      </c>
      <c r="J281" s="5" t="s">
        <v>241</v>
      </c>
    </row>
    <row r="282" spans="1:10">
      <c r="A282" s="5" t="s">
        <v>703</v>
      </c>
      <c r="B282" s="6">
        <v>44966.812915740738</v>
      </c>
      <c r="C282" s="5" t="s">
        <v>112</v>
      </c>
      <c r="D282" s="7"/>
      <c r="E282" s="8"/>
      <c r="F282" s="9">
        <v>6404.8</v>
      </c>
      <c r="I282" s="10" t="s">
        <v>9</v>
      </c>
      <c r="J282" s="5" t="s">
        <v>133</v>
      </c>
    </row>
    <row r="283" spans="1:10">
      <c r="A283" s="5" t="s">
        <v>703</v>
      </c>
      <c r="B283" s="6">
        <v>44966.812915740738</v>
      </c>
      <c r="C283" s="5" t="s">
        <v>112</v>
      </c>
      <c r="D283" s="7"/>
      <c r="E283" s="8"/>
      <c r="F283" s="9">
        <v>78786.100000000006</v>
      </c>
      <c r="I283" s="10" t="s">
        <v>9</v>
      </c>
      <c r="J283" s="5" t="s">
        <v>210</v>
      </c>
    </row>
    <row r="284" spans="1:10">
      <c r="A284" s="11" t="s">
        <v>22</v>
      </c>
      <c r="B284" s="3"/>
      <c r="C284" s="3"/>
      <c r="D284" s="17">
        <f>361679.42+21924</f>
        <v>383603.42</v>
      </c>
      <c r="E284" s="8"/>
      <c r="F284" s="33">
        <f>SUM(F250:G283)</f>
        <v>383603.42000000004</v>
      </c>
      <c r="G284" s="9"/>
      <c r="I284" s="10"/>
      <c r="J284" s="8"/>
    </row>
    <row r="285" spans="1:10">
      <c r="A285" s="13" t="s">
        <v>23</v>
      </c>
      <c r="B285" s="13" t="s">
        <v>24</v>
      </c>
      <c r="C285" s="13" t="s">
        <v>25</v>
      </c>
      <c r="D285" s="7"/>
      <c r="E285" s="8"/>
      <c r="G285" s="9"/>
      <c r="I285" s="10"/>
      <c r="J285" s="8"/>
    </row>
    <row r="286" spans="1:10" ht="15.75">
      <c r="D286" s="14">
        <v>112736378</v>
      </c>
    </row>
    <row r="287" spans="1:10" ht="15.75">
      <c r="D287" s="14">
        <v>112736420</v>
      </c>
    </row>
    <row r="289" spans="1:10">
      <c r="A289" s="1" t="s">
        <v>0</v>
      </c>
      <c r="B289" s="2"/>
      <c r="C289" s="2"/>
      <c r="D289" s="2"/>
      <c r="E289" s="2"/>
      <c r="F289" s="2"/>
      <c r="G289" s="2"/>
      <c r="H289" s="2"/>
      <c r="I289" s="2"/>
      <c r="J289" s="2"/>
    </row>
    <row r="290" spans="1:10">
      <c r="A290" s="3" t="s">
        <v>725</v>
      </c>
      <c r="B290" s="2"/>
      <c r="C290" s="2"/>
      <c r="D290" s="2"/>
      <c r="E290" s="2"/>
      <c r="F290" s="2"/>
      <c r="G290" s="2"/>
      <c r="H290" s="2"/>
      <c r="I290" s="2"/>
      <c r="J290" s="2"/>
    </row>
    <row r="291" spans="1:10">
      <c r="A291" s="69" t="s">
        <v>0</v>
      </c>
      <c r="B291" s="69" t="s">
        <v>2</v>
      </c>
      <c r="C291" s="69" t="s">
        <v>3</v>
      </c>
      <c r="D291" s="69" t="s">
        <v>4</v>
      </c>
      <c r="E291" s="69" t="s">
        <v>5</v>
      </c>
      <c r="F291" s="71" t="s">
        <v>6</v>
      </c>
      <c r="G291" s="72"/>
      <c r="H291" s="73"/>
      <c r="I291" s="69" t="s">
        <v>7</v>
      </c>
      <c r="J291" s="69" t="s">
        <v>8</v>
      </c>
    </row>
    <row r="292" spans="1:10">
      <c r="A292" s="70"/>
      <c r="B292" s="70"/>
      <c r="C292" s="70"/>
      <c r="D292" s="70"/>
      <c r="E292" s="70"/>
      <c r="F292" s="4" t="s">
        <v>9</v>
      </c>
      <c r="G292" s="4" t="s">
        <v>10</v>
      </c>
      <c r="H292" s="4" t="s">
        <v>11</v>
      </c>
      <c r="I292" s="70"/>
      <c r="J292" s="70"/>
    </row>
    <row r="293" spans="1:10">
      <c r="A293" s="5" t="s">
        <v>757</v>
      </c>
      <c r="B293" s="6">
        <v>44967.869273356482</v>
      </c>
      <c r="C293" s="5" t="s">
        <v>112</v>
      </c>
      <c r="D293" s="7"/>
      <c r="E293" s="8"/>
      <c r="G293" s="9">
        <v>1542</v>
      </c>
      <c r="I293" s="10" t="s">
        <v>10</v>
      </c>
      <c r="J293" s="5" t="s">
        <v>118</v>
      </c>
    </row>
    <row r="294" spans="1:10">
      <c r="A294" s="5" t="s">
        <v>757</v>
      </c>
      <c r="B294" s="6">
        <v>44967.869273356482</v>
      </c>
      <c r="C294" s="5" t="s">
        <v>112</v>
      </c>
      <c r="D294" s="15">
        <v>45143529911</v>
      </c>
      <c r="E294" s="8" t="s">
        <v>116</v>
      </c>
      <c r="H294" s="9">
        <v>5569.6</v>
      </c>
      <c r="I294" s="5" t="s">
        <v>28</v>
      </c>
      <c r="J294" s="5" t="s">
        <v>118</v>
      </c>
    </row>
    <row r="295" spans="1:10">
      <c r="A295" s="5" t="s">
        <v>757</v>
      </c>
      <c r="B295" s="6">
        <v>44967.869273356482</v>
      </c>
      <c r="C295" s="5" t="s">
        <v>112</v>
      </c>
      <c r="D295" s="15">
        <v>45123300365</v>
      </c>
      <c r="E295" s="8" t="s">
        <v>116</v>
      </c>
      <c r="H295" s="9">
        <v>31568.400000000001</v>
      </c>
      <c r="I295" s="5" t="s">
        <v>28</v>
      </c>
      <c r="J295" s="5" t="s">
        <v>118</v>
      </c>
    </row>
    <row r="296" spans="1:10">
      <c r="A296" s="5" t="s">
        <v>757</v>
      </c>
      <c r="B296" s="6">
        <v>44967.869273356482</v>
      </c>
      <c r="C296" s="5" t="s">
        <v>112</v>
      </c>
      <c r="D296" s="15">
        <v>45143529332</v>
      </c>
      <c r="E296" s="8" t="s">
        <v>116</v>
      </c>
      <c r="H296" s="9">
        <v>595.84</v>
      </c>
      <c r="I296" s="5" t="s">
        <v>28</v>
      </c>
      <c r="J296" s="5" t="s">
        <v>117</v>
      </c>
    </row>
    <row r="297" spans="1:10">
      <c r="A297" s="5" t="s">
        <v>757</v>
      </c>
      <c r="B297" s="6">
        <v>44967.869273356482</v>
      </c>
      <c r="C297" s="5" t="s">
        <v>112</v>
      </c>
      <c r="D297" s="15">
        <v>45123294834</v>
      </c>
      <c r="E297" s="8" t="s">
        <v>116</v>
      </c>
      <c r="H297" s="9">
        <v>52</v>
      </c>
      <c r="I297" s="5" t="s">
        <v>28</v>
      </c>
      <c r="J297" s="5" t="s">
        <v>117</v>
      </c>
    </row>
    <row r="298" spans="1:10">
      <c r="A298" s="5" t="s">
        <v>757</v>
      </c>
      <c r="B298" s="6">
        <v>44967.869273356482</v>
      </c>
      <c r="C298" s="5" t="s">
        <v>112</v>
      </c>
      <c r="D298" s="15">
        <v>45113317983</v>
      </c>
      <c r="E298" s="8" t="s">
        <v>116</v>
      </c>
      <c r="H298" s="9">
        <v>1500</v>
      </c>
      <c r="I298" s="5" t="s">
        <v>28</v>
      </c>
      <c r="J298" s="8" t="s">
        <v>119</v>
      </c>
    </row>
    <row r="299" spans="1:10">
      <c r="A299" s="5" t="s">
        <v>757</v>
      </c>
      <c r="B299" s="6">
        <v>44967.869273356482</v>
      </c>
      <c r="C299" s="5" t="s">
        <v>112</v>
      </c>
      <c r="D299" s="15">
        <v>45163252820</v>
      </c>
      <c r="E299" s="8" t="s">
        <v>116</v>
      </c>
      <c r="H299" s="9">
        <v>1675</v>
      </c>
      <c r="I299" s="5" t="s">
        <v>28</v>
      </c>
      <c r="J299" s="5" t="s">
        <v>117</v>
      </c>
    </row>
    <row r="300" spans="1:10">
      <c r="A300" s="5" t="s">
        <v>757</v>
      </c>
      <c r="B300" s="6">
        <v>44967.869273356482</v>
      </c>
      <c r="C300" s="5" t="s">
        <v>112</v>
      </c>
      <c r="D300" s="15">
        <v>45133169197</v>
      </c>
      <c r="E300" s="8" t="s">
        <v>116</v>
      </c>
      <c r="H300" s="9">
        <v>505</v>
      </c>
      <c r="I300" s="5" t="s">
        <v>28</v>
      </c>
      <c r="J300" s="5" t="s">
        <v>117</v>
      </c>
    </row>
    <row r="301" spans="1:10">
      <c r="A301" s="5" t="s">
        <v>757</v>
      </c>
      <c r="B301" s="6">
        <v>44967.869273356482</v>
      </c>
      <c r="C301" s="5" t="s">
        <v>112</v>
      </c>
      <c r="D301" s="15">
        <v>233212862941</v>
      </c>
      <c r="E301" s="8" t="s">
        <v>116</v>
      </c>
      <c r="H301" s="9">
        <v>4284.3900000000003</v>
      </c>
      <c r="I301" s="5" t="s">
        <v>28</v>
      </c>
      <c r="J301" s="5" t="s">
        <v>118</v>
      </c>
    </row>
    <row r="302" spans="1:10">
      <c r="A302" s="5" t="s">
        <v>757</v>
      </c>
      <c r="B302" s="6">
        <v>44967.869273356482</v>
      </c>
      <c r="C302" s="5" t="s">
        <v>112</v>
      </c>
      <c r="D302" s="15">
        <v>45173228954</v>
      </c>
      <c r="E302" s="8" t="s">
        <v>116</v>
      </c>
      <c r="H302" s="9">
        <v>92.04</v>
      </c>
      <c r="I302" s="5" t="s">
        <v>28</v>
      </c>
      <c r="J302" s="5" t="s">
        <v>117</v>
      </c>
    </row>
    <row r="303" spans="1:10">
      <c r="A303" s="5" t="s">
        <v>757</v>
      </c>
      <c r="B303" s="6">
        <v>44967.869273356482</v>
      </c>
      <c r="C303" s="5" t="s">
        <v>112</v>
      </c>
      <c r="D303" s="15">
        <v>45163257179</v>
      </c>
      <c r="E303" s="8" t="s">
        <v>116</v>
      </c>
      <c r="H303" s="9">
        <v>207.55</v>
      </c>
      <c r="I303" s="5" t="s">
        <v>28</v>
      </c>
      <c r="J303" s="5" t="s">
        <v>117</v>
      </c>
    </row>
    <row r="304" spans="1:10">
      <c r="A304" s="5" t="s">
        <v>757</v>
      </c>
      <c r="B304" s="6">
        <v>44967.869273356482</v>
      </c>
      <c r="C304" s="5" t="s">
        <v>112</v>
      </c>
      <c r="D304" s="15">
        <v>233212862942</v>
      </c>
      <c r="E304" s="8" t="s">
        <v>116</v>
      </c>
      <c r="H304" s="9">
        <v>965.61</v>
      </c>
      <c r="I304" s="5" t="s">
        <v>28</v>
      </c>
      <c r="J304" s="5" t="s">
        <v>118</v>
      </c>
    </row>
    <row r="305" spans="1:10">
      <c r="A305" s="5" t="s">
        <v>757</v>
      </c>
      <c r="B305" s="6">
        <v>44967.869273356482</v>
      </c>
      <c r="C305" s="5" t="s">
        <v>112</v>
      </c>
      <c r="D305" s="15">
        <v>23321286295</v>
      </c>
      <c r="E305" s="8" t="s">
        <v>116</v>
      </c>
      <c r="H305" s="9">
        <v>650</v>
      </c>
      <c r="I305" s="5" t="s">
        <v>28</v>
      </c>
      <c r="J305" s="5" t="s">
        <v>118</v>
      </c>
    </row>
    <row r="306" spans="1:10">
      <c r="A306" s="5" t="s">
        <v>757</v>
      </c>
      <c r="B306" s="6">
        <v>44967.869273356482</v>
      </c>
      <c r="C306" s="5" t="s">
        <v>112</v>
      </c>
      <c r="D306" s="15">
        <v>53712286747</v>
      </c>
      <c r="E306" s="8" t="s">
        <v>116</v>
      </c>
      <c r="H306" s="9">
        <v>430.28</v>
      </c>
      <c r="I306" s="5" t="s">
        <v>28</v>
      </c>
      <c r="J306" s="5" t="s">
        <v>117</v>
      </c>
    </row>
    <row r="307" spans="1:10">
      <c r="A307" s="5" t="s">
        <v>757</v>
      </c>
      <c r="B307" s="6">
        <v>44967.869273356482</v>
      </c>
      <c r="C307" s="5" t="s">
        <v>112</v>
      </c>
      <c r="D307" s="15">
        <v>537122867471</v>
      </c>
      <c r="E307" s="8" t="s">
        <v>116</v>
      </c>
      <c r="H307" s="9">
        <v>316.2</v>
      </c>
      <c r="I307" s="5" t="s">
        <v>28</v>
      </c>
      <c r="J307" s="5" t="s">
        <v>117</v>
      </c>
    </row>
    <row r="308" spans="1:10">
      <c r="A308" s="5" t="s">
        <v>757</v>
      </c>
      <c r="B308" s="6">
        <v>44967.869273356482</v>
      </c>
      <c r="C308" s="5" t="s">
        <v>112</v>
      </c>
      <c r="D308" s="15">
        <v>45163257608</v>
      </c>
      <c r="E308" s="8" t="s">
        <v>116</v>
      </c>
      <c r="H308" s="9">
        <v>4126.83</v>
      </c>
      <c r="I308" s="5" t="s">
        <v>28</v>
      </c>
      <c r="J308" s="5" t="s">
        <v>117</v>
      </c>
    </row>
    <row r="309" spans="1:10">
      <c r="A309" s="5" t="s">
        <v>757</v>
      </c>
      <c r="B309" s="6">
        <v>44967.869273356482</v>
      </c>
      <c r="C309" s="5" t="s">
        <v>112</v>
      </c>
      <c r="D309" s="7"/>
      <c r="E309" s="8"/>
      <c r="F309" s="9">
        <v>7672.4</v>
      </c>
      <c r="I309" s="10" t="s">
        <v>9</v>
      </c>
      <c r="J309" s="5" t="s">
        <v>120</v>
      </c>
    </row>
    <row r="310" spans="1:10">
      <c r="A310" s="5" t="s">
        <v>757</v>
      </c>
      <c r="B310" s="6">
        <v>44967.869273356482</v>
      </c>
      <c r="C310" s="5" t="s">
        <v>112</v>
      </c>
      <c r="D310" s="7"/>
      <c r="E310" s="8"/>
      <c r="F310" s="9">
        <v>20468.2</v>
      </c>
      <c r="I310" s="10" t="s">
        <v>9</v>
      </c>
      <c r="J310" s="5" t="s">
        <v>121</v>
      </c>
    </row>
    <row r="311" spans="1:10">
      <c r="A311" s="5" t="s">
        <v>757</v>
      </c>
      <c r="B311" s="6">
        <v>44967.869273356482</v>
      </c>
      <c r="C311" s="5" t="s">
        <v>112</v>
      </c>
      <c r="D311" s="7"/>
      <c r="E311" s="8"/>
      <c r="F311" s="9">
        <v>15583.3</v>
      </c>
      <c r="I311" s="10" t="s">
        <v>9</v>
      </c>
      <c r="J311" s="8" t="s">
        <v>195</v>
      </c>
    </row>
    <row r="312" spans="1:10">
      <c r="A312" s="5" t="s">
        <v>757</v>
      </c>
      <c r="B312" s="6">
        <v>44967.869273356482</v>
      </c>
      <c r="C312" s="5" t="s">
        <v>112</v>
      </c>
      <c r="D312" s="7"/>
      <c r="E312" s="8"/>
      <c r="F312" s="9">
        <v>33824.1</v>
      </c>
      <c r="I312" s="10" t="s">
        <v>9</v>
      </c>
      <c r="J312" s="5" t="s">
        <v>118</v>
      </c>
    </row>
    <row r="313" spans="1:10">
      <c r="A313" s="5" t="s">
        <v>757</v>
      </c>
      <c r="B313" s="6">
        <v>44967.869273356482</v>
      </c>
      <c r="C313" s="5" t="s">
        <v>112</v>
      </c>
      <c r="D313" s="7"/>
      <c r="E313" s="8"/>
      <c r="F313" s="9">
        <v>9249.6</v>
      </c>
      <c r="I313" s="10" t="s">
        <v>9</v>
      </c>
      <c r="J313" s="8" t="s">
        <v>122</v>
      </c>
    </row>
    <row r="314" spans="1:10">
      <c r="A314" s="5" t="s">
        <v>757</v>
      </c>
      <c r="B314" s="6">
        <v>44967.869273356482</v>
      </c>
      <c r="C314" s="5" t="s">
        <v>112</v>
      </c>
      <c r="D314" s="7"/>
      <c r="E314" s="8"/>
      <c r="F314" s="9">
        <v>14435.2</v>
      </c>
      <c r="I314" s="10" t="s">
        <v>9</v>
      </c>
      <c r="J314" s="5" t="s">
        <v>123</v>
      </c>
    </row>
    <row r="315" spans="1:10">
      <c r="A315" s="5" t="s">
        <v>757</v>
      </c>
      <c r="B315" s="6">
        <v>44967.869273356482</v>
      </c>
      <c r="C315" s="5" t="s">
        <v>112</v>
      </c>
      <c r="D315" s="7"/>
      <c r="E315" s="8"/>
      <c r="F315" s="9">
        <v>13765.6</v>
      </c>
      <c r="I315" s="10" t="s">
        <v>9</v>
      </c>
      <c r="J315" s="5" t="s">
        <v>113</v>
      </c>
    </row>
    <row r="316" spans="1:10">
      <c r="A316" s="5" t="s">
        <v>757</v>
      </c>
      <c r="B316" s="6">
        <v>44967.869273356482</v>
      </c>
      <c r="C316" s="5" t="s">
        <v>112</v>
      </c>
      <c r="D316" s="7"/>
      <c r="E316" s="8"/>
      <c r="F316" s="9">
        <v>11528.9</v>
      </c>
      <c r="I316" s="10" t="s">
        <v>9</v>
      </c>
      <c r="J316" s="5" t="s">
        <v>124</v>
      </c>
    </row>
    <row r="317" spans="1:10">
      <c r="A317" s="5" t="s">
        <v>757</v>
      </c>
      <c r="B317" s="6">
        <v>44967.869273356482</v>
      </c>
      <c r="C317" s="5" t="s">
        <v>112</v>
      </c>
      <c r="D317" s="7"/>
      <c r="E317" s="8"/>
      <c r="F317" s="9">
        <v>11364.8</v>
      </c>
      <c r="I317" s="10" t="s">
        <v>9</v>
      </c>
      <c r="J317" s="8" t="s">
        <v>125</v>
      </c>
    </row>
    <row r="318" spans="1:10">
      <c r="A318" s="5" t="s">
        <v>757</v>
      </c>
      <c r="B318" s="6">
        <v>44967.869273356482</v>
      </c>
      <c r="C318" s="5" t="s">
        <v>112</v>
      </c>
      <c r="D318" s="7"/>
      <c r="E318" s="8"/>
      <c r="F318" s="9">
        <v>11931.2</v>
      </c>
      <c r="I318" s="10" t="s">
        <v>9</v>
      </c>
      <c r="J318" s="5" t="s">
        <v>126</v>
      </c>
    </row>
    <row r="319" spans="1:10">
      <c r="A319" s="5" t="s">
        <v>757</v>
      </c>
      <c r="B319" s="6">
        <v>44967.869273356482</v>
      </c>
      <c r="C319" s="5" t="s">
        <v>112</v>
      </c>
      <c r="D319" s="7"/>
      <c r="E319" s="8"/>
      <c r="F319" s="9">
        <v>10708</v>
      </c>
      <c r="I319" s="10" t="s">
        <v>9</v>
      </c>
      <c r="J319" s="5" t="s">
        <v>127</v>
      </c>
    </row>
    <row r="320" spans="1:10">
      <c r="A320" s="5" t="s">
        <v>757</v>
      </c>
      <c r="B320" s="6">
        <v>44967.869273356482</v>
      </c>
      <c r="C320" s="5" t="s">
        <v>112</v>
      </c>
      <c r="D320" s="7"/>
      <c r="E320" s="8"/>
      <c r="F320" s="9">
        <v>10698.9</v>
      </c>
      <c r="I320" s="10" t="s">
        <v>9</v>
      </c>
      <c r="J320" s="8" t="s">
        <v>128</v>
      </c>
    </row>
    <row r="321" spans="1:10">
      <c r="A321" s="5" t="s">
        <v>757</v>
      </c>
      <c r="B321" s="6">
        <v>44967.869273356482</v>
      </c>
      <c r="C321" s="5" t="s">
        <v>112</v>
      </c>
      <c r="D321" s="7"/>
      <c r="E321" s="8"/>
      <c r="F321" s="9">
        <v>7738</v>
      </c>
      <c r="I321" s="10" t="s">
        <v>9</v>
      </c>
      <c r="J321" s="8" t="s">
        <v>129</v>
      </c>
    </row>
    <row r="322" spans="1:10">
      <c r="A322" s="5" t="s">
        <v>757</v>
      </c>
      <c r="B322" s="6">
        <v>44967.869273356482</v>
      </c>
      <c r="C322" s="5" t="s">
        <v>112</v>
      </c>
      <c r="D322" s="7"/>
      <c r="E322" s="8"/>
      <c r="F322" s="9">
        <v>290.2</v>
      </c>
      <c r="I322" s="10" t="s">
        <v>9</v>
      </c>
      <c r="J322" s="8" t="s">
        <v>211</v>
      </c>
    </row>
    <row r="323" spans="1:10">
      <c r="A323" s="5" t="s">
        <v>757</v>
      </c>
      <c r="B323" s="6">
        <v>44967.869273356482</v>
      </c>
      <c r="C323" s="5" t="s">
        <v>112</v>
      </c>
      <c r="D323" s="7"/>
      <c r="E323" s="8"/>
      <c r="F323" s="9">
        <v>16116.5</v>
      </c>
      <c r="I323" s="10" t="s">
        <v>9</v>
      </c>
      <c r="J323" s="8" t="s">
        <v>130</v>
      </c>
    </row>
    <row r="324" spans="1:10">
      <c r="A324" s="5" t="s">
        <v>757</v>
      </c>
      <c r="B324" s="6">
        <v>44967.869273356482</v>
      </c>
      <c r="C324" s="5" t="s">
        <v>112</v>
      </c>
      <c r="D324" s="7"/>
      <c r="E324" s="8"/>
      <c r="F324" s="9">
        <v>11025.3</v>
      </c>
      <c r="I324" s="10" t="s">
        <v>9</v>
      </c>
      <c r="J324" s="8" t="s">
        <v>131</v>
      </c>
    </row>
    <row r="325" spans="1:10">
      <c r="A325" s="5" t="s">
        <v>757</v>
      </c>
      <c r="B325" s="6">
        <v>44967.869273356482</v>
      </c>
      <c r="C325" s="5" t="s">
        <v>112</v>
      </c>
      <c r="D325" s="7"/>
      <c r="E325" s="8"/>
      <c r="F325" s="9">
        <v>7272.2</v>
      </c>
      <c r="I325" s="10" t="s">
        <v>9</v>
      </c>
      <c r="J325" s="8" t="s">
        <v>242</v>
      </c>
    </row>
    <row r="326" spans="1:10">
      <c r="A326" s="5" t="s">
        <v>757</v>
      </c>
      <c r="B326" s="6">
        <v>44967.869273356482</v>
      </c>
      <c r="C326" s="5" t="s">
        <v>112</v>
      </c>
      <c r="D326" s="7"/>
      <c r="E326" s="8"/>
      <c r="F326" s="9">
        <v>70356.899999999994</v>
      </c>
      <c r="I326" s="10" t="s">
        <v>9</v>
      </c>
      <c r="J326" s="8" t="s">
        <v>119</v>
      </c>
    </row>
    <row r="327" spans="1:10">
      <c r="A327" s="5" t="s">
        <v>757</v>
      </c>
      <c r="B327" s="6">
        <v>44967.869273356482</v>
      </c>
      <c r="C327" s="5" t="s">
        <v>112</v>
      </c>
      <c r="D327" s="7"/>
      <c r="E327" s="8"/>
      <c r="F327" s="9">
        <v>5874.6</v>
      </c>
      <c r="I327" s="10" t="s">
        <v>9</v>
      </c>
      <c r="J327" s="5" t="s">
        <v>133</v>
      </c>
    </row>
    <row r="328" spans="1:10">
      <c r="A328" s="11" t="s">
        <v>22</v>
      </c>
      <c r="B328" s="3"/>
      <c r="C328" s="3"/>
      <c r="D328" s="7"/>
      <c r="E328" s="8"/>
      <c r="F328" s="12">
        <f>SUM(F293:G327)</f>
        <v>291445.90000000002</v>
      </c>
      <c r="H328" s="9"/>
      <c r="I328" s="10"/>
      <c r="J328" s="5"/>
    </row>
    <row r="329" spans="1:10" ht="15.75">
      <c r="A329" s="13" t="s">
        <v>23</v>
      </c>
      <c r="B329" s="13" t="s">
        <v>24</v>
      </c>
      <c r="C329" s="13" t="s">
        <v>25</v>
      </c>
      <c r="D329" s="14">
        <v>112761126</v>
      </c>
      <c r="E329" s="8"/>
      <c r="H329" s="9"/>
      <c r="I329" s="10"/>
      <c r="J329" s="5"/>
    </row>
    <row r="330" spans="1:10">
      <c r="A330" s="5"/>
      <c r="B330" s="6"/>
      <c r="C330" s="5"/>
      <c r="D330" s="7"/>
      <c r="E330" s="8"/>
      <c r="H330" s="9"/>
      <c r="I330" s="10"/>
      <c r="J330" s="5"/>
    </row>
    <row r="331" spans="1:10">
      <c r="A331" s="5"/>
      <c r="B331" s="6"/>
      <c r="C331" s="5"/>
      <c r="D331" s="7"/>
      <c r="E331" s="8"/>
      <c r="H331" s="9"/>
      <c r="I331" s="10"/>
      <c r="J331" s="5"/>
    </row>
    <row r="332" spans="1:10">
      <c r="A332" s="1" t="s">
        <v>0</v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>
      <c r="A333" s="3" t="s">
        <v>721</v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69" t="s">
        <v>0</v>
      </c>
      <c r="B334" s="69" t="s">
        <v>2</v>
      </c>
      <c r="C334" s="69" t="s">
        <v>3</v>
      </c>
      <c r="D334" s="69" t="s">
        <v>4</v>
      </c>
      <c r="E334" s="69" t="s">
        <v>5</v>
      </c>
      <c r="F334" s="71" t="s">
        <v>6</v>
      </c>
      <c r="G334" s="72"/>
      <c r="H334" s="73"/>
      <c r="I334" s="69" t="s">
        <v>7</v>
      </c>
      <c r="J334" s="69" t="s">
        <v>8</v>
      </c>
    </row>
    <row r="335" spans="1:10">
      <c r="A335" s="70"/>
      <c r="B335" s="70"/>
      <c r="C335" s="70"/>
      <c r="D335" s="70"/>
      <c r="E335" s="70"/>
      <c r="F335" s="4" t="s">
        <v>9</v>
      </c>
      <c r="G335" s="4" t="s">
        <v>10</v>
      </c>
      <c r="H335" s="4" t="s">
        <v>11</v>
      </c>
      <c r="I335" s="70"/>
      <c r="J335" s="70"/>
    </row>
    <row r="336" spans="1:10">
      <c r="A336" s="5" t="s">
        <v>756</v>
      </c>
      <c r="B336" s="6">
        <v>44968.633282025461</v>
      </c>
      <c r="C336" s="5" t="s">
        <v>112</v>
      </c>
      <c r="D336" s="15">
        <v>45133164796</v>
      </c>
      <c r="E336" s="8" t="s">
        <v>255</v>
      </c>
      <c r="H336" s="9">
        <v>761.36</v>
      </c>
      <c r="I336" s="5" t="s">
        <v>28</v>
      </c>
      <c r="J336" s="5" t="s">
        <v>118</v>
      </c>
    </row>
    <row r="337" spans="1:10">
      <c r="A337" s="5" t="s">
        <v>756</v>
      </c>
      <c r="B337" s="6">
        <v>44968.633282025461</v>
      </c>
      <c r="C337" s="5" t="s">
        <v>112</v>
      </c>
      <c r="D337" s="15">
        <v>45133169526</v>
      </c>
      <c r="E337" s="8" t="s">
        <v>116</v>
      </c>
      <c r="H337" s="9">
        <v>129.97999999999999</v>
      </c>
      <c r="I337" s="5" t="s">
        <v>28</v>
      </c>
      <c r="J337" s="5" t="s">
        <v>117</v>
      </c>
    </row>
    <row r="338" spans="1:10">
      <c r="A338" s="5" t="s">
        <v>756</v>
      </c>
      <c r="B338" s="6">
        <v>44968.633282025461</v>
      </c>
      <c r="C338" s="5" t="s">
        <v>112</v>
      </c>
      <c r="D338" s="7">
        <v>94218</v>
      </c>
      <c r="E338" s="8" t="s">
        <v>203</v>
      </c>
      <c r="H338" s="9">
        <v>6960</v>
      </c>
      <c r="I338" s="5" t="s">
        <v>28</v>
      </c>
      <c r="J338" s="8" t="s">
        <v>119</v>
      </c>
    </row>
    <row r="339" spans="1:10">
      <c r="A339" s="5" t="s">
        <v>756</v>
      </c>
      <c r="B339" s="6">
        <v>44968.633282025461</v>
      </c>
      <c r="C339" s="5" t="s">
        <v>112</v>
      </c>
      <c r="D339" s="7">
        <v>94227</v>
      </c>
      <c r="E339" s="8" t="s">
        <v>116</v>
      </c>
      <c r="H339" s="9">
        <v>45056.72</v>
      </c>
      <c r="I339" s="5" t="s">
        <v>28</v>
      </c>
      <c r="J339" s="8" t="s">
        <v>119</v>
      </c>
    </row>
    <row r="340" spans="1:10">
      <c r="A340" s="5" t="s">
        <v>756</v>
      </c>
      <c r="B340" s="6">
        <v>44968.633282025461</v>
      </c>
      <c r="C340" s="5" t="s">
        <v>112</v>
      </c>
      <c r="D340" s="7">
        <v>105268</v>
      </c>
      <c r="E340" s="8" t="s">
        <v>116</v>
      </c>
      <c r="H340" s="9">
        <v>53477</v>
      </c>
      <c r="I340" s="5" t="s">
        <v>28</v>
      </c>
      <c r="J340" s="5" t="s">
        <v>118</v>
      </c>
    </row>
    <row r="341" spans="1:10">
      <c r="A341" s="11" t="s">
        <v>22</v>
      </c>
      <c r="B341" s="3"/>
      <c r="C341" s="3"/>
      <c r="D341" s="7"/>
      <c r="E341" s="8"/>
      <c r="H341" s="9"/>
      <c r="I341" s="10"/>
      <c r="J341" s="5"/>
    </row>
    <row r="342" spans="1:10">
      <c r="A342" s="13" t="s">
        <v>23</v>
      </c>
      <c r="B342" s="13" t="s">
        <v>24</v>
      </c>
      <c r="C342" s="13" t="s">
        <v>25</v>
      </c>
      <c r="D342" s="7"/>
      <c r="E342" s="8"/>
      <c r="H342" s="9"/>
      <c r="I342" s="10"/>
      <c r="J342" s="5"/>
    </row>
    <row r="343" spans="1:10">
      <c r="A343" s="34" t="s">
        <v>784</v>
      </c>
      <c r="B343" s="35"/>
      <c r="C343" s="36"/>
      <c r="D343" s="7"/>
      <c r="E343" s="8"/>
      <c r="H343" s="9"/>
      <c r="I343" s="10"/>
      <c r="J343" s="5"/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788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69" t="s">
        <v>0</v>
      </c>
      <c r="B347" s="69" t="s">
        <v>2</v>
      </c>
      <c r="C347" s="69" t="s">
        <v>3</v>
      </c>
      <c r="D347" s="69" t="s">
        <v>4</v>
      </c>
      <c r="E347" s="69" t="s">
        <v>5</v>
      </c>
      <c r="F347" s="71" t="s">
        <v>6</v>
      </c>
      <c r="G347" s="72"/>
      <c r="H347" s="73"/>
      <c r="I347" s="69" t="s">
        <v>7</v>
      </c>
      <c r="J347" s="69" t="s">
        <v>8</v>
      </c>
    </row>
    <row r="348" spans="1:10">
      <c r="A348" s="70"/>
      <c r="B348" s="70"/>
      <c r="C348" s="70"/>
      <c r="D348" s="70"/>
      <c r="E348" s="70"/>
      <c r="F348" s="4" t="s">
        <v>9</v>
      </c>
      <c r="G348" s="4" t="s">
        <v>10</v>
      </c>
      <c r="H348" s="4" t="s">
        <v>11</v>
      </c>
      <c r="I348" s="70"/>
      <c r="J348" s="70"/>
    </row>
    <row r="349" spans="1:10">
      <c r="A349" s="5" t="s">
        <v>805</v>
      </c>
      <c r="B349" s="6">
        <v>44970.813974641205</v>
      </c>
      <c r="C349" s="5" t="s">
        <v>112</v>
      </c>
      <c r="D349" s="7"/>
      <c r="E349" s="8"/>
      <c r="G349" s="9">
        <v>1874.2</v>
      </c>
      <c r="I349" s="10" t="s">
        <v>10</v>
      </c>
      <c r="J349" s="5" t="s">
        <v>117</v>
      </c>
    </row>
    <row r="350" spans="1:10">
      <c r="A350" s="5" t="s">
        <v>805</v>
      </c>
      <c r="B350" s="6">
        <v>44970.813974641205</v>
      </c>
      <c r="C350" s="5" t="s">
        <v>112</v>
      </c>
      <c r="D350" s="15">
        <v>45133172450</v>
      </c>
      <c r="E350" s="8" t="s">
        <v>116</v>
      </c>
      <c r="H350" s="9">
        <v>2093.19</v>
      </c>
      <c r="I350" s="5" t="s">
        <v>28</v>
      </c>
      <c r="J350" s="8" t="s">
        <v>119</v>
      </c>
    </row>
    <row r="351" spans="1:10">
      <c r="A351" s="5" t="s">
        <v>805</v>
      </c>
      <c r="B351" s="6">
        <v>44970.813974641205</v>
      </c>
      <c r="C351" s="5" t="s">
        <v>112</v>
      </c>
      <c r="D351" s="15">
        <v>83770018560</v>
      </c>
      <c r="E351" s="8" t="s">
        <v>116</v>
      </c>
      <c r="H351" s="9">
        <v>18000</v>
      </c>
      <c r="I351" s="5" t="s">
        <v>28</v>
      </c>
      <c r="J351" s="8" t="s">
        <v>119</v>
      </c>
    </row>
    <row r="352" spans="1:10">
      <c r="A352" s="5" t="s">
        <v>805</v>
      </c>
      <c r="B352" s="6">
        <v>44970.813974641205</v>
      </c>
      <c r="C352" s="5" t="s">
        <v>112</v>
      </c>
      <c r="D352" s="15">
        <v>45153165842</v>
      </c>
      <c r="E352" s="8" t="s">
        <v>116</v>
      </c>
      <c r="H352" s="9">
        <v>36810.879999999997</v>
      </c>
      <c r="I352" s="5" t="s">
        <v>28</v>
      </c>
      <c r="J352" s="5" t="s">
        <v>118</v>
      </c>
    </row>
    <row r="353" spans="1:10">
      <c r="A353" s="5" t="s">
        <v>805</v>
      </c>
      <c r="B353" s="6">
        <v>44970.813974641205</v>
      </c>
      <c r="C353" s="5" t="s">
        <v>112</v>
      </c>
      <c r="D353" s="15">
        <v>52616844723</v>
      </c>
      <c r="E353" s="8" t="s">
        <v>116</v>
      </c>
      <c r="H353" s="9">
        <v>2082</v>
      </c>
      <c r="I353" s="5" t="s">
        <v>28</v>
      </c>
      <c r="J353" s="5" t="s">
        <v>118</v>
      </c>
    </row>
    <row r="354" spans="1:10">
      <c r="A354" s="5" t="s">
        <v>805</v>
      </c>
      <c r="B354" s="6">
        <v>44970.813974641205</v>
      </c>
      <c r="C354" s="5" t="s">
        <v>112</v>
      </c>
      <c r="D354" s="15">
        <v>53712290455</v>
      </c>
      <c r="E354" s="8" t="s">
        <v>116</v>
      </c>
      <c r="H354" s="9">
        <v>923.61</v>
      </c>
      <c r="I354" s="5" t="s">
        <v>28</v>
      </c>
      <c r="J354" s="5" t="s">
        <v>118</v>
      </c>
    </row>
    <row r="355" spans="1:10">
      <c r="A355" s="5" t="s">
        <v>805</v>
      </c>
      <c r="B355" s="6">
        <v>44970.813974641205</v>
      </c>
      <c r="C355" s="5" t="s">
        <v>112</v>
      </c>
      <c r="D355" s="15">
        <v>53412274725</v>
      </c>
      <c r="E355" s="8" t="s">
        <v>116</v>
      </c>
      <c r="H355" s="9">
        <v>427.96</v>
      </c>
      <c r="I355" s="5" t="s">
        <v>28</v>
      </c>
      <c r="J355" s="5" t="s">
        <v>117</v>
      </c>
    </row>
    <row r="356" spans="1:10">
      <c r="A356" s="5" t="s">
        <v>805</v>
      </c>
      <c r="B356" s="6">
        <v>44970.813974641205</v>
      </c>
      <c r="C356" s="5" t="s">
        <v>112</v>
      </c>
      <c r="D356" s="15">
        <v>53412274759</v>
      </c>
      <c r="E356" s="8" t="s">
        <v>116</v>
      </c>
      <c r="H356" s="9">
        <v>885</v>
      </c>
      <c r="I356" s="5" t="s">
        <v>28</v>
      </c>
      <c r="J356" s="5" t="s">
        <v>117</v>
      </c>
    </row>
    <row r="357" spans="1:10">
      <c r="A357" s="5" t="s">
        <v>805</v>
      </c>
      <c r="B357" s="6">
        <v>44970.813974641205</v>
      </c>
      <c r="C357" s="5" t="s">
        <v>112</v>
      </c>
      <c r="D357" s="15">
        <v>45113321242</v>
      </c>
      <c r="E357" s="8" t="s">
        <v>116</v>
      </c>
      <c r="H357" s="9">
        <v>354.6</v>
      </c>
      <c r="I357" s="5" t="s">
        <v>28</v>
      </c>
      <c r="J357" s="5" t="s">
        <v>117</v>
      </c>
    </row>
    <row r="358" spans="1:10">
      <c r="A358" s="5" t="s">
        <v>805</v>
      </c>
      <c r="B358" s="6">
        <v>44970.813974641205</v>
      </c>
      <c r="C358" s="5" t="s">
        <v>112</v>
      </c>
      <c r="D358" s="15">
        <v>45173232703</v>
      </c>
      <c r="E358" s="8" t="s">
        <v>116</v>
      </c>
      <c r="H358" s="9">
        <v>2090.4499999999998</v>
      </c>
      <c r="I358" s="5" t="s">
        <v>28</v>
      </c>
      <c r="J358" s="5" t="s">
        <v>117</v>
      </c>
    </row>
    <row r="359" spans="1:10">
      <c r="A359" s="5" t="s">
        <v>805</v>
      </c>
      <c r="B359" s="6">
        <v>44970.813974641205</v>
      </c>
      <c r="C359" s="5" t="s">
        <v>112</v>
      </c>
      <c r="D359" s="15">
        <v>45163260335</v>
      </c>
      <c r="E359" s="8" t="s">
        <v>116</v>
      </c>
      <c r="H359" s="9">
        <v>1203.97</v>
      </c>
      <c r="I359" s="5" t="s">
        <v>28</v>
      </c>
      <c r="J359" s="5" t="s">
        <v>117</v>
      </c>
    </row>
    <row r="360" spans="1:10">
      <c r="A360" s="5" t="s">
        <v>805</v>
      </c>
      <c r="B360" s="6">
        <v>44970.813974641205</v>
      </c>
      <c r="C360" s="5" t="s">
        <v>112</v>
      </c>
      <c r="D360" s="15">
        <v>53712288721</v>
      </c>
      <c r="E360" s="8" t="s">
        <v>116</v>
      </c>
      <c r="H360" s="9">
        <v>391.88</v>
      </c>
      <c r="I360" s="5" t="s">
        <v>28</v>
      </c>
      <c r="J360" s="5" t="s">
        <v>117</v>
      </c>
    </row>
    <row r="361" spans="1:10">
      <c r="A361" s="5" t="s">
        <v>805</v>
      </c>
      <c r="B361" s="6">
        <v>44970.813974641205</v>
      </c>
      <c r="C361" s="5" t="s">
        <v>112</v>
      </c>
      <c r="D361" s="15">
        <v>45163260390</v>
      </c>
      <c r="E361" s="8" t="s">
        <v>116</v>
      </c>
      <c r="H361" s="9">
        <v>188.3</v>
      </c>
      <c r="I361" s="5" t="s">
        <v>28</v>
      </c>
      <c r="J361" s="5" t="s">
        <v>117</v>
      </c>
    </row>
    <row r="362" spans="1:10">
      <c r="A362" s="5" t="s">
        <v>805</v>
      </c>
      <c r="B362" s="6">
        <v>44970.813974641205</v>
      </c>
      <c r="C362" s="5" t="s">
        <v>112</v>
      </c>
      <c r="D362" s="15">
        <v>45163259432</v>
      </c>
      <c r="E362" s="8" t="s">
        <v>116</v>
      </c>
      <c r="H362" s="9">
        <v>350.8</v>
      </c>
      <c r="I362" s="5" t="s">
        <v>28</v>
      </c>
      <c r="J362" s="5" t="s">
        <v>117</v>
      </c>
    </row>
    <row r="363" spans="1:10">
      <c r="A363" s="5" t="s">
        <v>805</v>
      </c>
      <c r="B363" s="6">
        <v>44970.813974641205</v>
      </c>
      <c r="C363" s="5" t="s">
        <v>112</v>
      </c>
      <c r="D363" s="7">
        <v>38440126</v>
      </c>
      <c r="E363" s="8" t="s">
        <v>81</v>
      </c>
      <c r="H363" s="9">
        <v>8275</v>
      </c>
      <c r="I363" s="5" t="s">
        <v>28</v>
      </c>
      <c r="J363" s="5" t="s">
        <v>117</v>
      </c>
    </row>
    <row r="364" spans="1:10">
      <c r="A364" s="5" t="s">
        <v>805</v>
      </c>
      <c r="B364" s="6">
        <v>44970.813974641205</v>
      </c>
      <c r="C364" s="5" t="s">
        <v>112</v>
      </c>
      <c r="D364" s="15">
        <v>45143545488</v>
      </c>
      <c r="E364" s="8" t="s">
        <v>116</v>
      </c>
      <c r="H364" s="9">
        <v>23000</v>
      </c>
      <c r="I364" s="5" t="s">
        <v>28</v>
      </c>
      <c r="J364" s="5" t="s">
        <v>118</v>
      </c>
    </row>
    <row r="365" spans="1:10">
      <c r="A365" s="5" t="s">
        <v>806</v>
      </c>
      <c r="B365" s="6">
        <v>44970.813974641205</v>
      </c>
      <c r="C365" s="5" t="s">
        <v>112</v>
      </c>
      <c r="D365" s="7"/>
      <c r="E365" s="8"/>
      <c r="F365" s="9">
        <v>99790.9</v>
      </c>
      <c r="I365" s="10" t="s">
        <v>9</v>
      </c>
      <c r="J365" s="5" t="s">
        <v>118</v>
      </c>
    </row>
    <row r="366" spans="1:10">
      <c r="A366" s="5" t="s">
        <v>805</v>
      </c>
      <c r="B366" s="6">
        <v>44970.813974641205</v>
      </c>
      <c r="C366" s="5" t="s">
        <v>112</v>
      </c>
      <c r="D366" s="7"/>
      <c r="E366" s="8"/>
      <c r="F366" s="9">
        <v>2.2999999999999998</v>
      </c>
      <c r="I366" s="10" t="s">
        <v>9</v>
      </c>
      <c r="J366" s="5" t="s">
        <v>117</v>
      </c>
    </row>
    <row r="367" spans="1:10">
      <c r="A367" s="5" t="s">
        <v>805</v>
      </c>
      <c r="B367" s="6">
        <v>44970.813974641205</v>
      </c>
      <c r="C367" s="5" t="s">
        <v>112</v>
      </c>
      <c r="D367" s="7"/>
      <c r="E367" s="8"/>
      <c r="F367" s="9">
        <v>8625.2000000000007</v>
      </c>
      <c r="I367" s="10" t="s">
        <v>9</v>
      </c>
      <c r="J367" s="5" t="s">
        <v>120</v>
      </c>
    </row>
    <row r="368" spans="1:10">
      <c r="A368" s="5" t="s">
        <v>805</v>
      </c>
      <c r="B368" s="6">
        <v>44970.813974641205</v>
      </c>
      <c r="C368" s="5" t="s">
        <v>112</v>
      </c>
      <c r="D368" s="7"/>
      <c r="E368" s="8"/>
      <c r="F368" s="9">
        <v>22989.9</v>
      </c>
      <c r="I368" s="10" t="s">
        <v>9</v>
      </c>
      <c r="J368" s="5" t="s">
        <v>121</v>
      </c>
    </row>
    <row r="369" spans="1:10">
      <c r="A369" s="5" t="s">
        <v>805</v>
      </c>
      <c r="B369" s="6">
        <v>44970.813974641205</v>
      </c>
      <c r="C369" s="5" t="s">
        <v>112</v>
      </c>
      <c r="D369" s="7"/>
      <c r="E369" s="8"/>
      <c r="F369" s="9">
        <v>9749</v>
      </c>
      <c r="I369" s="10" t="s">
        <v>9</v>
      </c>
      <c r="J369" s="8" t="s">
        <v>195</v>
      </c>
    </row>
    <row r="370" spans="1:10">
      <c r="A370" s="5" t="s">
        <v>805</v>
      </c>
      <c r="B370" s="6">
        <v>44970.813974641205</v>
      </c>
      <c r="C370" s="5" t="s">
        <v>112</v>
      </c>
      <c r="D370" s="7"/>
      <c r="E370" s="8"/>
      <c r="F370" s="9">
        <v>21851.4</v>
      </c>
      <c r="I370" s="10" t="s">
        <v>9</v>
      </c>
      <c r="J370" s="8" t="s">
        <v>243</v>
      </c>
    </row>
    <row r="371" spans="1:10">
      <c r="A371" s="5" t="s">
        <v>805</v>
      </c>
      <c r="B371" s="6">
        <v>44970.813974641205</v>
      </c>
      <c r="C371" s="5" t="s">
        <v>112</v>
      </c>
      <c r="D371" s="7"/>
      <c r="E371" s="8"/>
      <c r="F371" s="9">
        <v>19084.2</v>
      </c>
      <c r="I371" s="10" t="s">
        <v>9</v>
      </c>
      <c r="J371" s="8" t="s">
        <v>122</v>
      </c>
    </row>
    <row r="372" spans="1:10">
      <c r="A372" s="5" t="s">
        <v>805</v>
      </c>
      <c r="B372" s="6">
        <v>44970.813974641205</v>
      </c>
      <c r="C372" s="5" t="s">
        <v>112</v>
      </c>
      <c r="D372" s="7"/>
      <c r="E372" s="8"/>
      <c r="F372" s="9">
        <v>1919.4</v>
      </c>
      <c r="I372" s="10" t="s">
        <v>9</v>
      </c>
      <c r="J372" s="5" t="s">
        <v>123</v>
      </c>
    </row>
    <row r="373" spans="1:10">
      <c r="A373" s="5" t="s">
        <v>805</v>
      </c>
      <c r="B373" s="6">
        <v>44970.813974641205</v>
      </c>
      <c r="C373" s="5" t="s">
        <v>112</v>
      </c>
      <c r="D373" s="7"/>
      <c r="E373" s="8"/>
      <c r="F373" s="9">
        <v>10462.299999999999</v>
      </c>
      <c r="I373" s="10" t="s">
        <v>9</v>
      </c>
      <c r="J373" s="5" t="s">
        <v>113</v>
      </c>
    </row>
    <row r="374" spans="1:10">
      <c r="A374" s="5" t="s">
        <v>805</v>
      </c>
      <c r="B374" s="6">
        <v>44970.813974641205</v>
      </c>
      <c r="C374" s="5" t="s">
        <v>112</v>
      </c>
      <c r="D374" s="7"/>
      <c r="E374" s="8"/>
      <c r="F374" s="9">
        <v>19605.900000000001</v>
      </c>
      <c r="I374" s="10" t="s">
        <v>9</v>
      </c>
      <c r="J374" s="5" t="s">
        <v>124</v>
      </c>
    </row>
    <row r="375" spans="1:10">
      <c r="A375" s="5" t="s">
        <v>805</v>
      </c>
      <c r="B375" s="6">
        <v>44970.813974641205</v>
      </c>
      <c r="C375" s="5" t="s">
        <v>112</v>
      </c>
      <c r="D375" s="7"/>
      <c r="E375" s="8"/>
      <c r="F375" s="9">
        <v>21157.200000000001</v>
      </c>
      <c r="I375" s="10" t="s">
        <v>9</v>
      </c>
      <c r="J375" s="8" t="s">
        <v>125</v>
      </c>
    </row>
    <row r="376" spans="1:10">
      <c r="A376" s="5" t="s">
        <v>805</v>
      </c>
      <c r="B376" s="6">
        <v>44970.813974641205</v>
      </c>
      <c r="C376" s="5" t="s">
        <v>112</v>
      </c>
      <c r="D376" s="7"/>
      <c r="E376" s="8"/>
      <c r="F376" s="9">
        <v>5426.2</v>
      </c>
      <c r="I376" s="10" t="s">
        <v>9</v>
      </c>
      <c r="J376" s="5" t="s">
        <v>126</v>
      </c>
    </row>
    <row r="377" spans="1:10">
      <c r="A377" s="5" t="s">
        <v>805</v>
      </c>
      <c r="B377" s="6">
        <v>44970.813974641205</v>
      </c>
      <c r="C377" s="5" t="s">
        <v>112</v>
      </c>
      <c r="D377" s="7"/>
      <c r="E377" s="8"/>
      <c r="F377" s="9">
        <v>43620.6</v>
      </c>
      <c r="I377" s="10" t="s">
        <v>9</v>
      </c>
      <c r="J377" s="5" t="s">
        <v>127</v>
      </c>
    </row>
    <row r="378" spans="1:10">
      <c r="A378" s="5" t="s">
        <v>805</v>
      </c>
      <c r="B378" s="6">
        <v>44970.813974641205</v>
      </c>
      <c r="C378" s="5" t="s">
        <v>112</v>
      </c>
      <c r="D378" s="7"/>
      <c r="E378" s="8"/>
      <c r="F378" s="9">
        <v>11141.3</v>
      </c>
      <c r="I378" s="10" t="s">
        <v>9</v>
      </c>
      <c r="J378" s="8" t="s">
        <v>128</v>
      </c>
    </row>
    <row r="379" spans="1:10">
      <c r="A379" s="5" t="s">
        <v>805</v>
      </c>
      <c r="B379" s="6">
        <v>44970.813974641205</v>
      </c>
      <c r="C379" s="5" t="s">
        <v>112</v>
      </c>
      <c r="D379" s="7"/>
      <c r="E379" s="8"/>
      <c r="F379" s="9">
        <v>14081.7</v>
      </c>
      <c r="I379" s="10" t="s">
        <v>9</v>
      </c>
      <c r="J379" s="8" t="s">
        <v>129</v>
      </c>
    </row>
    <row r="380" spans="1:10">
      <c r="A380" s="5" t="s">
        <v>805</v>
      </c>
      <c r="B380" s="6">
        <v>44970.813974641205</v>
      </c>
      <c r="C380" s="5" t="s">
        <v>112</v>
      </c>
      <c r="D380" s="7"/>
      <c r="E380" s="8"/>
      <c r="F380" s="9">
        <v>9910.9</v>
      </c>
      <c r="I380" s="10" t="s">
        <v>9</v>
      </c>
      <c r="J380" s="8" t="s">
        <v>130</v>
      </c>
    </row>
    <row r="381" spans="1:10">
      <c r="A381" s="5" t="s">
        <v>805</v>
      </c>
      <c r="B381" s="6">
        <v>44970.813974641205</v>
      </c>
      <c r="C381" s="5" t="s">
        <v>112</v>
      </c>
      <c r="D381" s="7"/>
      <c r="E381" s="8"/>
      <c r="F381" s="9">
        <v>15904.8</v>
      </c>
      <c r="I381" s="10" t="s">
        <v>9</v>
      </c>
      <c r="J381" s="8" t="s">
        <v>131</v>
      </c>
    </row>
    <row r="382" spans="1:10">
      <c r="A382" s="5" t="s">
        <v>805</v>
      </c>
      <c r="B382" s="6">
        <v>44970.813974641205</v>
      </c>
      <c r="C382" s="5" t="s">
        <v>112</v>
      </c>
      <c r="D382" s="7"/>
      <c r="E382" s="8"/>
      <c r="F382" s="9">
        <v>10334.4</v>
      </c>
      <c r="I382" s="10" t="s">
        <v>9</v>
      </c>
      <c r="J382" s="8" t="s">
        <v>242</v>
      </c>
    </row>
    <row r="383" spans="1:10">
      <c r="A383" s="5" t="s">
        <v>805</v>
      </c>
      <c r="B383" s="6">
        <v>44970.813974641205</v>
      </c>
      <c r="C383" s="5" t="s">
        <v>112</v>
      </c>
      <c r="D383" s="7"/>
      <c r="E383" s="8"/>
      <c r="F383" s="9">
        <v>153115.5</v>
      </c>
      <c r="I383" s="10" t="s">
        <v>9</v>
      </c>
      <c r="J383" s="8" t="s">
        <v>119</v>
      </c>
    </row>
    <row r="384" spans="1:10">
      <c r="A384" s="5" t="s">
        <v>805</v>
      </c>
      <c r="B384" s="6">
        <v>44970.813974641205</v>
      </c>
      <c r="C384" s="5" t="s">
        <v>112</v>
      </c>
      <c r="D384" s="7"/>
      <c r="E384" s="8"/>
      <c r="F384" s="9">
        <v>96333.8</v>
      </c>
      <c r="I384" s="10" t="s">
        <v>9</v>
      </c>
      <c r="J384" s="5" t="s">
        <v>134</v>
      </c>
    </row>
    <row r="385" spans="1:10">
      <c r="A385" s="11" t="s">
        <v>22</v>
      </c>
      <c r="B385" s="3"/>
      <c r="C385" s="3"/>
      <c r="D385" s="17">
        <f>545477.1+51504</f>
        <v>596981.1</v>
      </c>
      <c r="E385" s="8"/>
      <c r="F385" s="12">
        <f>SUM(F349:G384)</f>
        <v>596981.10000000009</v>
      </c>
      <c r="H385" s="9"/>
      <c r="I385" s="10"/>
      <c r="J385" s="5"/>
    </row>
    <row r="386" spans="1:10">
      <c r="A386" s="13" t="s">
        <v>23</v>
      </c>
      <c r="B386" s="13" t="s">
        <v>24</v>
      </c>
      <c r="C386" s="13" t="s">
        <v>25</v>
      </c>
      <c r="D386" s="7"/>
      <c r="E386" s="8"/>
      <c r="H386" s="9"/>
      <c r="I386" s="10"/>
      <c r="J386" s="5"/>
    </row>
    <row r="387" spans="1:10" ht="15.75">
      <c r="D387" s="14">
        <v>112774140</v>
      </c>
    </row>
    <row r="388" spans="1:10" ht="15.75">
      <c r="D388" s="14">
        <v>112774188</v>
      </c>
    </row>
    <row r="390" spans="1:10">
      <c r="A390" s="1" t="s">
        <v>0</v>
      </c>
      <c r="B390" s="2"/>
      <c r="C390" s="2"/>
      <c r="D390" s="2"/>
      <c r="E390" s="2"/>
      <c r="F390" s="2"/>
      <c r="G390" s="2"/>
      <c r="H390" s="2"/>
      <c r="I390" s="2"/>
      <c r="J390" s="2"/>
    </row>
    <row r="391" spans="1:10">
      <c r="A391" s="3" t="s">
        <v>827</v>
      </c>
      <c r="B391" s="2"/>
      <c r="C391" s="2"/>
      <c r="D391" s="2"/>
      <c r="E391" s="2"/>
      <c r="F391" s="2"/>
      <c r="G391" s="2"/>
      <c r="H391" s="2"/>
      <c r="I391" s="2"/>
      <c r="J391" s="2"/>
    </row>
    <row r="392" spans="1:10">
      <c r="A392" s="69" t="s">
        <v>0</v>
      </c>
      <c r="B392" s="69" t="s">
        <v>2</v>
      </c>
      <c r="C392" s="69" t="s">
        <v>3</v>
      </c>
      <c r="D392" s="69" t="s">
        <v>4</v>
      </c>
      <c r="E392" s="69" t="s">
        <v>5</v>
      </c>
      <c r="F392" s="71" t="s">
        <v>6</v>
      </c>
      <c r="G392" s="72"/>
      <c r="H392" s="73"/>
      <c r="I392" s="69" t="s">
        <v>7</v>
      </c>
      <c r="J392" s="69" t="s">
        <v>8</v>
      </c>
    </row>
    <row r="393" spans="1:10">
      <c r="A393" s="70"/>
      <c r="B393" s="70"/>
      <c r="C393" s="70"/>
      <c r="D393" s="70"/>
      <c r="E393" s="70"/>
      <c r="F393" s="4" t="s">
        <v>9</v>
      </c>
      <c r="G393" s="4" t="s">
        <v>10</v>
      </c>
      <c r="H393" s="4" t="s">
        <v>11</v>
      </c>
      <c r="I393" s="70"/>
      <c r="J393" s="70"/>
    </row>
    <row r="394" spans="1:10">
      <c r="A394" s="5" t="s">
        <v>844</v>
      </c>
      <c r="B394" s="6">
        <v>44971.905856481484</v>
      </c>
      <c r="C394" s="5" t="s">
        <v>112</v>
      </c>
      <c r="D394" s="7"/>
      <c r="E394" s="8"/>
      <c r="F394" s="9">
        <v>6518.3</v>
      </c>
      <c r="I394" s="10" t="s">
        <v>9</v>
      </c>
      <c r="J394" s="8" t="s">
        <v>122</v>
      </c>
    </row>
    <row r="395" spans="1:10">
      <c r="A395" s="5" t="s">
        <v>843</v>
      </c>
      <c r="B395" s="6">
        <v>44971.905852222226</v>
      </c>
      <c r="C395" s="5" t="s">
        <v>112</v>
      </c>
      <c r="D395" s="7"/>
      <c r="E395" s="8"/>
      <c r="F395" s="9">
        <v>10607.9</v>
      </c>
      <c r="I395" s="10" t="s">
        <v>9</v>
      </c>
      <c r="J395" s="5" t="s">
        <v>120</v>
      </c>
    </row>
    <row r="396" spans="1:10">
      <c r="A396" s="5" t="s">
        <v>843</v>
      </c>
      <c r="B396" s="6">
        <v>44971.905852222226</v>
      </c>
      <c r="C396" s="5" t="s">
        <v>112</v>
      </c>
      <c r="D396" s="7"/>
      <c r="E396" s="8"/>
      <c r="F396" s="9">
        <v>19245.3</v>
      </c>
      <c r="I396" s="10" t="s">
        <v>9</v>
      </c>
      <c r="J396" s="8" t="s">
        <v>195</v>
      </c>
    </row>
    <row r="397" spans="1:10">
      <c r="A397" s="5" t="s">
        <v>843</v>
      </c>
      <c r="B397" s="6">
        <v>44971.905852222226</v>
      </c>
      <c r="C397" s="5" t="s">
        <v>112</v>
      </c>
      <c r="D397" s="7"/>
      <c r="E397" s="8"/>
      <c r="F397" s="9">
        <v>1086</v>
      </c>
      <c r="I397" s="10" t="s">
        <v>9</v>
      </c>
      <c r="J397" s="8" t="s">
        <v>243</v>
      </c>
    </row>
    <row r="398" spans="1:10">
      <c r="A398" s="5" t="s">
        <v>843</v>
      </c>
      <c r="B398" s="6">
        <v>44971.905852222226</v>
      </c>
      <c r="C398" s="5" t="s">
        <v>112</v>
      </c>
      <c r="D398" s="7"/>
      <c r="E398" s="8"/>
      <c r="F398" s="9">
        <v>67678.100000000006</v>
      </c>
      <c r="I398" s="10" t="s">
        <v>9</v>
      </c>
      <c r="J398" s="5" t="s">
        <v>118</v>
      </c>
    </row>
    <row r="399" spans="1:10">
      <c r="A399" s="5" t="s">
        <v>843</v>
      </c>
      <c r="B399" s="6">
        <v>44971.905852222226</v>
      </c>
      <c r="C399" s="5" t="s">
        <v>112</v>
      </c>
      <c r="D399" s="7"/>
      <c r="E399" s="8"/>
      <c r="F399" s="9">
        <v>17500</v>
      </c>
      <c r="I399" s="10" t="s">
        <v>9</v>
      </c>
      <c r="J399" s="5" t="s">
        <v>123</v>
      </c>
    </row>
    <row r="400" spans="1:10">
      <c r="A400" s="5" t="s">
        <v>843</v>
      </c>
      <c r="B400" s="6">
        <v>44971.905852222226</v>
      </c>
      <c r="C400" s="5" t="s">
        <v>112</v>
      </c>
      <c r="D400" s="7"/>
      <c r="E400" s="8"/>
      <c r="F400" s="9">
        <v>17961.400000000001</v>
      </c>
      <c r="I400" s="10" t="s">
        <v>9</v>
      </c>
      <c r="J400" s="5" t="s">
        <v>113</v>
      </c>
    </row>
    <row r="401" spans="1:10">
      <c r="A401" s="5" t="s">
        <v>843</v>
      </c>
      <c r="B401" s="6">
        <v>44971.905852222226</v>
      </c>
      <c r="C401" s="5" t="s">
        <v>112</v>
      </c>
      <c r="D401" s="7"/>
      <c r="E401" s="8"/>
      <c r="F401" s="9">
        <v>19583.7</v>
      </c>
      <c r="I401" s="10" t="s">
        <v>9</v>
      </c>
      <c r="J401" s="5" t="s">
        <v>124</v>
      </c>
    </row>
    <row r="402" spans="1:10">
      <c r="A402" s="5" t="s">
        <v>843</v>
      </c>
      <c r="B402" s="6">
        <v>44971.905852222226</v>
      </c>
      <c r="C402" s="5" t="s">
        <v>112</v>
      </c>
      <c r="D402" s="7"/>
      <c r="E402" s="8"/>
      <c r="F402" s="9">
        <v>15036.9</v>
      </c>
      <c r="I402" s="10" t="s">
        <v>9</v>
      </c>
      <c r="J402" s="8" t="s">
        <v>125</v>
      </c>
    </row>
    <row r="403" spans="1:10">
      <c r="A403" s="5" t="s">
        <v>843</v>
      </c>
      <c r="B403" s="6">
        <v>44971.905852222226</v>
      </c>
      <c r="C403" s="5" t="s">
        <v>112</v>
      </c>
      <c r="D403" s="7"/>
      <c r="E403" s="8"/>
      <c r="F403" s="9">
        <v>12226.4</v>
      </c>
      <c r="I403" s="10" t="s">
        <v>9</v>
      </c>
      <c r="J403" s="5" t="s">
        <v>126</v>
      </c>
    </row>
    <row r="404" spans="1:10">
      <c r="A404" s="5" t="s">
        <v>843</v>
      </c>
      <c r="B404" s="6">
        <v>44971.905852222226</v>
      </c>
      <c r="C404" s="5" t="s">
        <v>112</v>
      </c>
      <c r="D404" s="7"/>
      <c r="E404" s="8"/>
      <c r="F404" s="9">
        <v>10273.5</v>
      </c>
      <c r="I404" s="10" t="s">
        <v>9</v>
      </c>
      <c r="J404" s="8" t="s">
        <v>128</v>
      </c>
    </row>
    <row r="405" spans="1:10">
      <c r="A405" s="5" t="s">
        <v>843</v>
      </c>
      <c r="B405" s="6">
        <v>44971.905852222226</v>
      </c>
      <c r="C405" s="5" t="s">
        <v>112</v>
      </c>
      <c r="D405" s="7"/>
      <c r="E405" s="8"/>
      <c r="F405" s="9">
        <v>8375</v>
      </c>
      <c r="I405" s="10" t="s">
        <v>9</v>
      </c>
      <c r="J405" s="8" t="s">
        <v>129</v>
      </c>
    </row>
    <row r="406" spans="1:10">
      <c r="A406" s="5" t="s">
        <v>843</v>
      </c>
      <c r="B406" s="6">
        <v>44971.905852222226</v>
      </c>
      <c r="C406" s="5" t="s">
        <v>112</v>
      </c>
      <c r="D406" s="7"/>
      <c r="E406" s="8"/>
      <c r="F406" s="9">
        <v>698.3</v>
      </c>
      <c r="I406" s="10" t="s">
        <v>9</v>
      </c>
      <c r="J406" s="8" t="s">
        <v>211</v>
      </c>
    </row>
    <row r="407" spans="1:10">
      <c r="A407" s="5" t="s">
        <v>843</v>
      </c>
      <c r="B407" s="6">
        <v>44971.905852222226</v>
      </c>
      <c r="C407" s="5" t="s">
        <v>112</v>
      </c>
      <c r="D407" s="7"/>
      <c r="E407" s="8"/>
      <c r="F407" s="9">
        <v>11269</v>
      </c>
      <c r="I407" s="10" t="s">
        <v>9</v>
      </c>
      <c r="J407" s="8" t="s">
        <v>131</v>
      </c>
    </row>
    <row r="408" spans="1:10">
      <c r="A408" s="5" t="s">
        <v>843</v>
      </c>
      <c r="B408" s="6">
        <v>44971.905852222226</v>
      </c>
      <c r="C408" s="5" t="s">
        <v>112</v>
      </c>
      <c r="D408" s="7"/>
      <c r="E408" s="8"/>
      <c r="F408" s="9">
        <v>10010.4</v>
      </c>
      <c r="I408" s="10" t="s">
        <v>9</v>
      </c>
      <c r="J408" s="8" t="s">
        <v>242</v>
      </c>
    </row>
    <row r="409" spans="1:10">
      <c r="A409" s="5" t="s">
        <v>843</v>
      </c>
      <c r="B409" s="6">
        <v>44971.905852222226</v>
      </c>
      <c r="C409" s="5" t="s">
        <v>112</v>
      </c>
      <c r="D409" s="7"/>
      <c r="E409" s="8"/>
      <c r="F409" s="9">
        <v>225569.5</v>
      </c>
      <c r="I409" s="10" t="s">
        <v>9</v>
      </c>
      <c r="J409" s="8" t="s">
        <v>119</v>
      </c>
    </row>
    <row r="410" spans="1:10">
      <c r="A410" s="5" t="s">
        <v>843</v>
      </c>
      <c r="B410" s="6">
        <v>44971.905852222226</v>
      </c>
      <c r="C410" s="5" t="s">
        <v>112</v>
      </c>
      <c r="D410" s="7"/>
      <c r="E410" s="8"/>
      <c r="F410" s="9">
        <v>8393.7999999999993</v>
      </c>
      <c r="I410" s="10" t="s">
        <v>9</v>
      </c>
      <c r="J410" s="5" t="s">
        <v>132</v>
      </c>
    </row>
    <row r="411" spans="1:10">
      <c r="A411" s="5" t="s">
        <v>843</v>
      </c>
      <c r="B411" s="6">
        <v>44971.905852222226</v>
      </c>
      <c r="C411" s="5" t="s">
        <v>112</v>
      </c>
      <c r="D411" s="7"/>
      <c r="E411" s="8"/>
      <c r="F411" s="9">
        <v>11909.4</v>
      </c>
      <c r="I411" s="10" t="s">
        <v>9</v>
      </c>
      <c r="J411" s="5" t="s">
        <v>241</v>
      </c>
    </row>
    <row r="412" spans="1:10">
      <c r="A412" s="11" t="s">
        <v>22</v>
      </c>
      <c r="B412" s="3"/>
      <c r="C412" s="3"/>
      <c r="D412" s="17">
        <f>459396.5+14546.4</f>
        <v>473942.9</v>
      </c>
      <c r="E412" s="8"/>
      <c r="F412" s="31">
        <f>SUM(F394:G411)</f>
        <v>473942.89999999997</v>
      </c>
      <c r="H412" s="9"/>
      <c r="I412" s="10"/>
      <c r="J412" s="5"/>
    </row>
    <row r="413" spans="1:10">
      <c r="A413" s="13" t="s">
        <v>23</v>
      </c>
      <c r="B413" s="13" t="s">
        <v>24</v>
      </c>
      <c r="C413" s="13" t="s">
        <v>25</v>
      </c>
      <c r="D413" s="7"/>
      <c r="E413" s="8"/>
      <c r="H413" s="9"/>
      <c r="I413" s="10"/>
      <c r="J413" s="5"/>
    </row>
    <row r="414" spans="1:10" ht="15.75">
      <c r="D414" s="14">
        <v>112782236</v>
      </c>
    </row>
    <row r="415" spans="1:10" ht="15.75">
      <c r="D415" s="14">
        <v>112782378</v>
      </c>
    </row>
    <row r="417" spans="1:10">
      <c r="A417" s="1" t="s">
        <v>0</v>
      </c>
      <c r="B417" s="2"/>
      <c r="C417" s="2"/>
      <c r="D417" s="2"/>
      <c r="E417" s="2"/>
      <c r="F417" s="2"/>
      <c r="G417" s="2"/>
      <c r="H417" s="2"/>
      <c r="I417" s="2"/>
      <c r="J417" s="2"/>
    </row>
    <row r="418" spans="1:10">
      <c r="A418" s="3" t="s">
        <v>864</v>
      </c>
      <c r="B418" s="2"/>
      <c r="C418" s="2"/>
      <c r="D418" s="2"/>
      <c r="E418" s="2"/>
      <c r="F418" s="2"/>
      <c r="G418" s="2"/>
      <c r="H418" s="2"/>
      <c r="I418" s="2"/>
      <c r="J418" s="2"/>
    </row>
    <row r="419" spans="1:10">
      <c r="A419" s="69" t="s">
        <v>0</v>
      </c>
      <c r="B419" s="69" t="s">
        <v>2</v>
      </c>
      <c r="C419" s="69" t="s">
        <v>3</v>
      </c>
      <c r="D419" s="69" t="s">
        <v>4</v>
      </c>
      <c r="E419" s="69" t="s">
        <v>5</v>
      </c>
      <c r="F419" s="71" t="s">
        <v>6</v>
      </c>
      <c r="G419" s="72"/>
      <c r="H419" s="73"/>
      <c r="I419" s="69" t="s">
        <v>7</v>
      </c>
      <c r="J419" s="69" t="s">
        <v>8</v>
      </c>
    </row>
    <row r="420" spans="1:10">
      <c r="A420" s="70"/>
      <c r="B420" s="70"/>
      <c r="C420" s="70"/>
      <c r="D420" s="70"/>
      <c r="E420" s="70"/>
      <c r="F420" s="4" t="s">
        <v>9</v>
      </c>
      <c r="G420" s="4" t="s">
        <v>10</v>
      </c>
      <c r="H420" s="4" t="s">
        <v>11</v>
      </c>
      <c r="I420" s="70"/>
      <c r="J420" s="70"/>
    </row>
    <row r="421" spans="1:10">
      <c r="A421" s="5" t="s">
        <v>882</v>
      </c>
      <c r="B421" s="6">
        <v>44972.883864317133</v>
      </c>
      <c r="C421" s="5" t="s">
        <v>112</v>
      </c>
      <c r="D421" s="15">
        <v>53612287417</v>
      </c>
      <c r="E421" s="8" t="s">
        <v>116</v>
      </c>
      <c r="H421" s="9">
        <v>312</v>
      </c>
      <c r="I421" s="5" t="s">
        <v>28</v>
      </c>
      <c r="J421" s="5" t="s">
        <v>117</v>
      </c>
    </row>
    <row r="422" spans="1:10">
      <c r="A422" s="5" t="s">
        <v>881</v>
      </c>
      <c r="B422" s="6">
        <v>44972.883864317133</v>
      </c>
      <c r="C422" s="5" t="s">
        <v>112</v>
      </c>
      <c r="D422" s="15">
        <v>45143547224</v>
      </c>
      <c r="E422" s="8" t="s">
        <v>116</v>
      </c>
      <c r="H422" s="9">
        <v>166.65</v>
      </c>
      <c r="I422" s="5" t="s">
        <v>28</v>
      </c>
      <c r="J422" s="5" t="s">
        <v>117</v>
      </c>
    </row>
    <row r="423" spans="1:10">
      <c r="A423" s="5" t="s">
        <v>881</v>
      </c>
      <c r="B423" s="6">
        <v>44972.883864317133</v>
      </c>
      <c r="C423" s="5" t="s">
        <v>112</v>
      </c>
      <c r="D423" s="15">
        <v>45113330893</v>
      </c>
      <c r="E423" s="8" t="s">
        <v>116</v>
      </c>
      <c r="H423" s="9">
        <v>2094.2399999999998</v>
      </c>
      <c r="I423" s="5" t="s">
        <v>28</v>
      </c>
      <c r="J423" s="5" t="s">
        <v>117</v>
      </c>
    </row>
    <row r="424" spans="1:10">
      <c r="A424" s="5" t="s">
        <v>881</v>
      </c>
      <c r="B424" s="6">
        <v>44972.883864317133</v>
      </c>
      <c r="C424" s="5" t="s">
        <v>112</v>
      </c>
      <c r="D424" s="15">
        <v>45123314669</v>
      </c>
      <c r="E424" s="8" t="s">
        <v>116</v>
      </c>
      <c r="H424" s="9">
        <v>6715.75</v>
      </c>
      <c r="I424" s="5" t="s">
        <v>28</v>
      </c>
      <c r="J424" s="5" t="s">
        <v>117</v>
      </c>
    </row>
    <row r="425" spans="1:10">
      <c r="A425" s="5" t="s">
        <v>881</v>
      </c>
      <c r="B425" s="6">
        <v>44972.883864317133</v>
      </c>
      <c r="C425" s="5" t="s">
        <v>112</v>
      </c>
      <c r="D425" s="15">
        <v>45143549966</v>
      </c>
      <c r="E425" s="8" t="s">
        <v>116</v>
      </c>
      <c r="H425" s="9">
        <v>1794</v>
      </c>
      <c r="I425" s="5" t="s">
        <v>28</v>
      </c>
      <c r="J425" s="5" t="s">
        <v>117</v>
      </c>
    </row>
    <row r="426" spans="1:10">
      <c r="A426" s="5" t="s">
        <v>881</v>
      </c>
      <c r="B426" s="6">
        <v>44972.883864317133</v>
      </c>
      <c r="C426" s="5" t="s">
        <v>112</v>
      </c>
      <c r="D426" s="15">
        <v>45143549986</v>
      </c>
      <c r="E426" s="8" t="s">
        <v>116</v>
      </c>
      <c r="H426" s="9">
        <v>1488.76</v>
      </c>
      <c r="I426" s="5" t="s">
        <v>28</v>
      </c>
      <c r="J426" s="5" t="s">
        <v>117</v>
      </c>
    </row>
    <row r="427" spans="1:10">
      <c r="A427" s="5" t="s">
        <v>881</v>
      </c>
      <c r="B427" s="6">
        <v>44972.883864317133</v>
      </c>
      <c r="C427" s="5" t="s">
        <v>112</v>
      </c>
      <c r="D427" s="15">
        <v>45163271909</v>
      </c>
      <c r="E427" s="8" t="s">
        <v>116</v>
      </c>
      <c r="H427" s="9">
        <v>576.29999999999995</v>
      </c>
      <c r="I427" s="5" t="s">
        <v>28</v>
      </c>
      <c r="J427" s="5" t="s">
        <v>117</v>
      </c>
    </row>
    <row r="428" spans="1:10">
      <c r="A428" s="5" t="s">
        <v>881</v>
      </c>
      <c r="B428" s="6">
        <v>44972.883864317133</v>
      </c>
      <c r="C428" s="5" t="s">
        <v>112</v>
      </c>
      <c r="D428" s="15">
        <v>45173244442</v>
      </c>
      <c r="E428" s="8" t="s">
        <v>116</v>
      </c>
      <c r="H428" s="9">
        <v>10590.5</v>
      </c>
      <c r="I428" s="5" t="s">
        <v>28</v>
      </c>
      <c r="J428" s="5" t="s">
        <v>117</v>
      </c>
    </row>
    <row r="429" spans="1:10">
      <c r="A429" s="5" t="s">
        <v>881</v>
      </c>
      <c r="B429" s="6">
        <v>44972.883864317133</v>
      </c>
      <c r="C429" s="5" t="s">
        <v>112</v>
      </c>
      <c r="D429" s="15">
        <v>53412280631</v>
      </c>
      <c r="E429" s="8" t="s">
        <v>116</v>
      </c>
      <c r="H429" s="9">
        <v>295.95</v>
      </c>
      <c r="I429" s="5" t="s">
        <v>28</v>
      </c>
      <c r="J429" s="5" t="s">
        <v>117</v>
      </c>
    </row>
    <row r="430" spans="1:10">
      <c r="A430" s="5" t="s">
        <v>881</v>
      </c>
      <c r="B430" s="6">
        <v>44972.883864317133</v>
      </c>
      <c r="C430" s="5" t="s">
        <v>112</v>
      </c>
      <c r="D430" s="15">
        <v>45163273717</v>
      </c>
      <c r="E430" s="8" t="s">
        <v>116</v>
      </c>
      <c r="H430" s="9">
        <v>1944</v>
      </c>
      <c r="I430" s="5" t="s">
        <v>28</v>
      </c>
      <c r="J430" s="5" t="s">
        <v>117</v>
      </c>
    </row>
    <row r="431" spans="1:10">
      <c r="A431" s="5" t="s">
        <v>881</v>
      </c>
      <c r="B431" s="6">
        <v>44972.883864317133</v>
      </c>
      <c r="C431" s="5" t="s">
        <v>112</v>
      </c>
      <c r="D431" s="15">
        <v>45143553099</v>
      </c>
      <c r="E431" s="8" t="s">
        <v>116</v>
      </c>
      <c r="H431" s="9">
        <v>143.94999999999999</v>
      </c>
      <c r="I431" s="5" t="s">
        <v>28</v>
      </c>
      <c r="J431" s="5" t="s">
        <v>117</v>
      </c>
    </row>
    <row r="432" spans="1:10">
      <c r="A432" s="5" t="s">
        <v>881</v>
      </c>
      <c r="B432" s="6">
        <v>44972.883864317133</v>
      </c>
      <c r="C432" s="5" t="s">
        <v>112</v>
      </c>
      <c r="D432" s="15">
        <v>45113336297</v>
      </c>
      <c r="E432" s="8" t="s">
        <v>116</v>
      </c>
      <c r="H432" s="9">
        <v>315.95</v>
      </c>
      <c r="I432" s="5" t="s">
        <v>28</v>
      </c>
      <c r="J432" s="5" t="s">
        <v>117</v>
      </c>
    </row>
    <row r="433" spans="1:10">
      <c r="A433" s="5" t="s">
        <v>881</v>
      </c>
      <c r="B433" s="6">
        <v>44972.883864317133</v>
      </c>
      <c r="C433" s="5" t="s">
        <v>112</v>
      </c>
      <c r="D433" s="7">
        <v>38851289</v>
      </c>
      <c r="E433" s="8" t="s">
        <v>81</v>
      </c>
      <c r="H433" s="9">
        <v>9422.24</v>
      </c>
      <c r="I433" s="5" t="s">
        <v>28</v>
      </c>
      <c r="J433" s="5" t="s">
        <v>117</v>
      </c>
    </row>
    <row r="434" spans="1:10">
      <c r="A434" s="5" t="s">
        <v>881</v>
      </c>
      <c r="B434" s="6">
        <v>44972.883864317133</v>
      </c>
      <c r="C434" s="5" t="s">
        <v>112</v>
      </c>
      <c r="D434" s="15">
        <v>451133363101</v>
      </c>
      <c r="E434" s="8" t="s">
        <v>116</v>
      </c>
      <c r="H434" s="9">
        <v>7735</v>
      </c>
      <c r="I434" s="5" t="s">
        <v>28</v>
      </c>
      <c r="J434" s="5" t="s">
        <v>117</v>
      </c>
    </row>
    <row r="435" spans="1:10">
      <c r="A435" s="5" t="s">
        <v>881</v>
      </c>
      <c r="B435" s="6">
        <v>44972.883864317133</v>
      </c>
      <c r="C435" s="5" t="s">
        <v>112</v>
      </c>
      <c r="D435" s="15">
        <v>451133363102</v>
      </c>
      <c r="E435" s="8" t="s">
        <v>116</v>
      </c>
      <c r="H435" s="9">
        <v>99.2</v>
      </c>
      <c r="I435" s="5" t="s">
        <v>28</v>
      </c>
      <c r="J435" s="5" t="s">
        <v>117</v>
      </c>
    </row>
    <row r="436" spans="1:10">
      <c r="A436" s="5" t="s">
        <v>881</v>
      </c>
      <c r="B436" s="6">
        <v>44972.883864317133</v>
      </c>
      <c r="C436" s="5" t="s">
        <v>112</v>
      </c>
      <c r="D436" s="15">
        <v>451133363103</v>
      </c>
      <c r="E436" s="8" t="s">
        <v>116</v>
      </c>
      <c r="H436" s="9">
        <v>6917.7</v>
      </c>
      <c r="I436" s="5" t="s">
        <v>28</v>
      </c>
      <c r="J436" s="5" t="s">
        <v>117</v>
      </c>
    </row>
    <row r="437" spans="1:10">
      <c r="A437" s="5" t="s">
        <v>881</v>
      </c>
      <c r="B437" s="6">
        <v>44972.883864317133</v>
      </c>
      <c r="C437" s="5" t="s">
        <v>112</v>
      </c>
      <c r="D437" s="15">
        <v>451133363104</v>
      </c>
      <c r="E437" s="8" t="s">
        <v>116</v>
      </c>
      <c r="H437" s="9">
        <v>5022</v>
      </c>
      <c r="I437" s="5" t="s">
        <v>28</v>
      </c>
      <c r="J437" s="5" t="s">
        <v>117</v>
      </c>
    </row>
    <row r="438" spans="1:10">
      <c r="A438" s="5" t="s">
        <v>881</v>
      </c>
      <c r="B438" s="6">
        <v>44972.883864317133</v>
      </c>
      <c r="C438" s="5" t="s">
        <v>112</v>
      </c>
      <c r="D438" s="15">
        <v>451133363105</v>
      </c>
      <c r="E438" s="8" t="s">
        <v>116</v>
      </c>
      <c r="H438" s="9">
        <v>430.5</v>
      </c>
      <c r="I438" s="5" t="s">
        <v>28</v>
      </c>
      <c r="J438" s="5" t="s">
        <v>117</v>
      </c>
    </row>
    <row r="439" spans="1:10">
      <c r="A439" s="5" t="s">
        <v>881</v>
      </c>
      <c r="B439" s="6">
        <v>44972.883864317133</v>
      </c>
      <c r="C439" s="5" t="s">
        <v>112</v>
      </c>
      <c r="D439" s="15">
        <v>451133363106</v>
      </c>
      <c r="E439" s="8" t="s">
        <v>116</v>
      </c>
      <c r="H439" s="9">
        <v>6214.6</v>
      </c>
      <c r="I439" s="5" t="s">
        <v>28</v>
      </c>
      <c r="J439" s="5" t="s">
        <v>117</v>
      </c>
    </row>
    <row r="440" spans="1:10">
      <c r="A440" s="5" t="s">
        <v>881</v>
      </c>
      <c r="B440" s="6">
        <v>44972.883864317133</v>
      </c>
      <c r="C440" s="5" t="s">
        <v>112</v>
      </c>
      <c r="D440" s="15">
        <v>45123318029</v>
      </c>
      <c r="E440" s="8" t="s">
        <v>116</v>
      </c>
      <c r="H440" s="9">
        <v>1402.2</v>
      </c>
      <c r="I440" s="5" t="s">
        <v>28</v>
      </c>
      <c r="J440" s="5" t="s">
        <v>118</v>
      </c>
    </row>
    <row r="441" spans="1:10">
      <c r="A441" s="5" t="s">
        <v>881</v>
      </c>
      <c r="B441" s="6">
        <v>44972.883864317133</v>
      </c>
      <c r="C441" s="5" t="s">
        <v>112</v>
      </c>
      <c r="D441" s="15">
        <v>45153180556</v>
      </c>
      <c r="E441" s="8" t="s">
        <v>116</v>
      </c>
      <c r="H441" s="9">
        <v>15000</v>
      </c>
      <c r="I441" s="5" t="s">
        <v>28</v>
      </c>
      <c r="J441" s="8" t="s">
        <v>119</v>
      </c>
    </row>
    <row r="442" spans="1:10">
      <c r="A442" s="5" t="s">
        <v>881</v>
      </c>
      <c r="B442" s="6">
        <v>44972.883864317133</v>
      </c>
      <c r="C442" s="5" t="s">
        <v>112</v>
      </c>
      <c r="D442" s="15">
        <v>45113336122</v>
      </c>
      <c r="E442" s="8" t="s">
        <v>116</v>
      </c>
      <c r="H442" s="9">
        <v>3000</v>
      </c>
      <c r="I442" s="5" t="s">
        <v>28</v>
      </c>
      <c r="J442" s="8" t="s">
        <v>119</v>
      </c>
    </row>
    <row r="443" spans="1:10">
      <c r="A443" s="5" t="s">
        <v>881</v>
      </c>
      <c r="B443" s="6">
        <v>44972.883864317133</v>
      </c>
      <c r="C443" s="5" t="s">
        <v>112</v>
      </c>
      <c r="D443" s="7">
        <v>194248</v>
      </c>
      <c r="E443" s="5" t="s">
        <v>84</v>
      </c>
      <c r="H443" s="9">
        <v>3480</v>
      </c>
      <c r="I443" s="5" t="s">
        <v>28</v>
      </c>
      <c r="J443" s="5" t="s">
        <v>118</v>
      </c>
    </row>
    <row r="444" spans="1:10">
      <c r="A444" s="5" t="s">
        <v>881</v>
      </c>
      <c r="B444" s="6">
        <v>44972.883864317133</v>
      </c>
      <c r="C444" s="5" t="s">
        <v>112</v>
      </c>
      <c r="D444" s="15">
        <v>451435536841</v>
      </c>
      <c r="E444" s="8" t="s">
        <v>116</v>
      </c>
      <c r="H444" s="9">
        <v>15595.3</v>
      </c>
      <c r="I444" s="5" t="s">
        <v>28</v>
      </c>
      <c r="J444" s="5" t="s">
        <v>117</v>
      </c>
    </row>
    <row r="445" spans="1:10">
      <c r="A445" s="5" t="s">
        <v>881</v>
      </c>
      <c r="B445" s="6">
        <v>44972.883864317133</v>
      </c>
      <c r="C445" s="5" t="s">
        <v>112</v>
      </c>
      <c r="D445" s="15">
        <v>451435536842</v>
      </c>
      <c r="E445" s="8" t="s">
        <v>116</v>
      </c>
      <c r="H445" s="9">
        <v>4938.96</v>
      </c>
      <c r="I445" s="5" t="s">
        <v>28</v>
      </c>
      <c r="J445" s="5" t="s">
        <v>117</v>
      </c>
    </row>
    <row r="446" spans="1:10">
      <c r="A446" s="5" t="s">
        <v>881</v>
      </c>
      <c r="B446" s="6">
        <v>44972.883864317133</v>
      </c>
      <c r="C446" s="5" t="s">
        <v>112</v>
      </c>
      <c r="D446" s="15">
        <v>451435536843</v>
      </c>
      <c r="E446" s="8" t="s">
        <v>116</v>
      </c>
      <c r="H446" s="9">
        <v>11291.26</v>
      </c>
      <c r="I446" s="5" t="s">
        <v>28</v>
      </c>
      <c r="J446" s="5" t="s">
        <v>117</v>
      </c>
    </row>
    <row r="447" spans="1:10">
      <c r="A447" s="5" t="s">
        <v>881</v>
      </c>
      <c r="B447" s="6">
        <v>44972.883864317133</v>
      </c>
      <c r="C447" s="5" t="s">
        <v>112</v>
      </c>
      <c r="D447" s="15">
        <v>451435536844</v>
      </c>
      <c r="E447" s="8" t="s">
        <v>116</v>
      </c>
      <c r="H447" s="9">
        <v>11289.62</v>
      </c>
      <c r="I447" s="5" t="s">
        <v>28</v>
      </c>
      <c r="J447" s="5" t="s">
        <v>117</v>
      </c>
    </row>
    <row r="448" spans="1:10">
      <c r="A448" s="5" t="s">
        <v>881</v>
      </c>
      <c r="B448" s="6">
        <v>44972.883864317133</v>
      </c>
      <c r="C448" s="5" t="s">
        <v>112</v>
      </c>
      <c r="D448" s="15">
        <v>451435536845</v>
      </c>
      <c r="E448" s="8" t="s">
        <v>116</v>
      </c>
      <c r="H448" s="9">
        <v>6233.26</v>
      </c>
      <c r="I448" s="5" t="s">
        <v>28</v>
      </c>
      <c r="J448" s="5" t="s">
        <v>117</v>
      </c>
    </row>
    <row r="449" spans="1:10">
      <c r="A449" s="5" t="s">
        <v>881</v>
      </c>
      <c r="B449" s="6">
        <v>44972.883864317133</v>
      </c>
      <c r="C449" s="5" t="s">
        <v>112</v>
      </c>
      <c r="D449" s="15">
        <v>451435536846</v>
      </c>
      <c r="E449" s="8" t="s">
        <v>116</v>
      </c>
      <c r="H449" s="9">
        <v>7389.08</v>
      </c>
      <c r="I449" s="5" t="s">
        <v>28</v>
      </c>
      <c r="J449" s="5" t="s">
        <v>117</v>
      </c>
    </row>
    <row r="450" spans="1:10">
      <c r="A450" s="5" t="s">
        <v>881</v>
      </c>
      <c r="B450" s="6">
        <v>44972.883864317133</v>
      </c>
      <c r="C450" s="5" t="s">
        <v>112</v>
      </c>
      <c r="D450" s="15">
        <v>45123320324</v>
      </c>
      <c r="E450" s="8" t="s">
        <v>116</v>
      </c>
      <c r="H450" s="9">
        <v>469.96</v>
      </c>
      <c r="I450" s="5" t="s">
        <v>28</v>
      </c>
      <c r="J450" s="5" t="s">
        <v>117</v>
      </c>
    </row>
    <row r="451" spans="1:10">
      <c r="A451" s="5" t="s">
        <v>881</v>
      </c>
      <c r="B451" s="6">
        <v>44972.883864317133</v>
      </c>
      <c r="C451" s="5" t="s">
        <v>112</v>
      </c>
      <c r="D451" s="7"/>
      <c r="E451" s="8"/>
      <c r="F451" s="9">
        <v>0.5</v>
      </c>
      <c r="I451" s="10" t="s">
        <v>9</v>
      </c>
      <c r="J451" s="5" t="s">
        <v>117</v>
      </c>
    </row>
    <row r="452" spans="1:10">
      <c r="A452" s="5" t="s">
        <v>881</v>
      </c>
      <c r="B452" s="6">
        <v>44972.883864317133</v>
      </c>
      <c r="C452" s="5" t="s">
        <v>112</v>
      </c>
      <c r="D452" s="7"/>
      <c r="E452" s="8"/>
      <c r="F452" s="9">
        <v>5721</v>
      </c>
      <c r="I452" s="10" t="s">
        <v>9</v>
      </c>
      <c r="J452" s="5" t="s">
        <v>120</v>
      </c>
    </row>
    <row r="453" spans="1:10">
      <c r="A453" s="5" t="s">
        <v>881</v>
      </c>
      <c r="B453" s="6">
        <v>44972.883864317133</v>
      </c>
      <c r="C453" s="5" t="s">
        <v>112</v>
      </c>
      <c r="D453" s="7"/>
      <c r="E453" s="8"/>
      <c r="F453" s="9">
        <v>4244.8</v>
      </c>
      <c r="I453" s="10" t="s">
        <v>9</v>
      </c>
      <c r="J453" s="8" t="s">
        <v>243</v>
      </c>
    </row>
    <row r="454" spans="1:10">
      <c r="A454" s="5" t="s">
        <v>881</v>
      </c>
      <c r="B454" s="6">
        <v>44972.883864317133</v>
      </c>
      <c r="C454" s="5" t="s">
        <v>112</v>
      </c>
      <c r="D454" s="7"/>
      <c r="E454" s="8"/>
      <c r="F454" s="9">
        <v>36654</v>
      </c>
      <c r="I454" s="10" t="s">
        <v>9</v>
      </c>
      <c r="J454" s="5" t="s">
        <v>118</v>
      </c>
    </row>
    <row r="455" spans="1:10">
      <c r="A455" s="5" t="s">
        <v>881</v>
      </c>
      <c r="B455" s="6">
        <v>44972.883864317133</v>
      </c>
      <c r="C455" s="5" t="s">
        <v>112</v>
      </c>
      <c r="D455" s="7"/>
      <c r="E455" s="8"/>
      <c r="F455" s="9">
        <v>5071.8</v>
      </c>
      <c r="I455" s="10" t="s">
        <v>9</v>
      </c>
      <c r="J455" s="8" t="s">
        <v>122</v>
      </c>
    </row>
    <row r="456" spans="1:10">
      <c r="A456" s="5" t="s">
        <v>881</v>
      </c>
      <c r="B456" s="6">
        <v>44972.883864317133</v>
      </c>
      <c r="C456" s="5" t="s">
        <v>112</v>
      </c>
      <c r="D456" s="7"/>
      <c r="E456" s="8"/>
      <c r="F456" s="9">
        <v>16463.3</v>
      </c>
      <c r="I456" s="10" t="s">
        <v>9</v>
      </c>
      <c r="J456" s="5" t="s">
        <v>123</v>
      </c>
    </row>
    <row r="457" spans="1:10">
      <c r="A457" s="5" t="s">
        <v>881</v>
      </c>
      <c r="B457" s="6">
        <v>44972.883864317133</v>
      </c>
      <c r="C457" s="5" t="s">
        <v>112</v>
      </c>
      <c r="D457" s="7"/>
      <c r="E457" s="8"/>
      <c r="F457" s="9">
        <v>13487.3</v>
      </c>
      <c r="I457" s="10" t="s">
        <v>9</v>
      </c>
      <c r="J457" s="5" t="s">
        <v>124</v>
      </c>
    </row>
    <row r="458" spans="1:10">
      <c r="A458" s="5" t="s">
        <v>881</v>
      </c>
      <c r="B458" s="6">
        <v>44972.883864317133</v>
      </c>
      <c r="C458" s="5" t="s">
        <v>112</v>
      </c>
      <c r="D458" s="7"/>
      <c r="E458" s="8"/>
      <c r="F458" s="9">
        <v>11657.6</v>
      </c>
      <c r="I458" s="10" t="s">
        <v>9</v>
      </c>
      <c r="J458" s="8" t="s">
        <v>125</v>
      </c>
    </row>
    <row r="459" spans="1:10">
      <c r="A459" s="5" t="s">
        <v>881</v>
      </c>
      <c r="B459" s="6">
        <v>44972.883864317133</v>
      </c>
      <c r="C459" s="5" t="s">
        <v>112</v>
      </c>
      <c r="D459" s="7"/>
      <c r="E459" s="8"/>
      <c r="F459" s="9">
        <v>9507</v>
      </c>
      <c r="I459" s="10" t="s">
        <v>9</v>
      </c>
      <c r="J459" s="5" t="s">
        <v>126</v>
      </c>
    </row>
    <row r="460" spans="1:10">
      <c r="A460" s="5" t="s">
        <v>881</v>
      </c>
      <c r="B460" s="6">
        <v>44972.883864317133</v>
      </c>
      <c r="C460" s="5" t="s">
        <v>112</v>
      </c>
      <c r="D460" s="7"/>
      <c r="E460" s="8"/>
      <c r="F460" s="9">
        <v>28091.4</v>
      </c>
      <c r="I460" s="10" t="s">
        <v>9</v>
      </c>
      <c r="J460" s="5" t="s">
        <v>127</v>
      </c>
    </row>
    <row r="461" spans="1:10">
      <c r="A461" s="5" t="s">
        <v>881</v>
      </c>
      <c r="B461" s="6">
        <v>44972.883864317133</v>
      </c>
      <c r="C461" s="5" t="s">
        <v>112</v>
      </c>
      <c r="D461" s="7"/>
      <c r="E461" s="8"/>
      <c r="F461" s="9">
        <v>9576</v>
      </c>
      <c r="I461" s="10" t="s">
        <v>9</v>
      </c>
      <c r="J461" s="8" t="s">
        <v>128</v>
      </c>
    </row>
    <row r="462" spans="1:10">
      <c r="A462" s="5" t="s">
        <v>881</v>
      </c>
      <c r="B462" s="6">
        <v>44972.883864317133</v>
      </c>
      <c r="C462" s="5" t="s">
        <v>112</v>
      </c>
      <c r="D462" s="7"/>
      <c r="E462" s="8"/>
      <c r="F462" s="9">
        <v>2937.6</v>
      </c>
      <c r="I462" s="10" t="s">
        <v>9</v>
      </c>
      <c r="J462" s="8" t="s">
        <v>211</v>
      </c>
    </row>
    <row r="463" spans="1:10">
      <c r="A463" s="5" t="s">
        <v>881</v>
      </c>
      <c r="B463" s="6">
        <v>44972.883864317133</v>
      </c>
      <c r="C463" s="5" t="s">
        <v>112</v>
      </c>
      <c r="D463" s="7"/>
      <c r="E463" s="8"/>
      <c r="F463" s="9">
        <v>14454.7</v>
      </c>
      <c r="I463" s="10" t="s">
        <v>9</v>
      </c>
      <c r="J463" s="8" t="s">
        <v>130</v>
      </c>
    </row>
    <row r="464" spans="1:10">
      <c r="A464" s="5" t="s">
        <v>881</v>
      </c>
      <c r="B464" s="6">
        <v>44972.883864317133</v>
      </c>
      <c r="C464" s="5" t="s">
        <v>112</v>
      </c>
      <c r="D464" s="7"/>
      <c r="E464" s="8"/>
      <c r="F464" s="9">
        <v>6770.3</v>
      </c>
      <c r="I464" s="10" t="s">
        <v>9</v>
      </c>
      <c r="J464" s="8" t="s">
        <v>131</v>
      </c>
    </row>
    <row r="465" spans="1:10">
      <c r="A465" s="5" t="s">
        <v>881</v>
      </c>
      <c r="B465" s="6">
        <v>44972.883864317133</v>
      </c>
      <c r="C465" s="5" t="s">
        <v>112</v>
      </c>
      <c r="D465" s="7"/>
      <c r="E465" s="8"/>
      <c r="F465" s="9">
        <v>191917.4</v>
      </c>
      <c r="I465" s="10" t="s">
        <v>9</v>
      </c>
      <c r="J465" s="8" t="s">
        <v>119</v>
      </c>
    </row>
    <row r="466" spans="1:10">
      <c r="A466" s="5" t="s">
        <v>881</v>
      </c>
      <c r="B466" s="6">
        <v>44972.883864317133</v>
      </c>
      <c r="C466" s="5" t="s">
        <v>112</v>
      </c>
      <c r="D466" s="7"/>
      <c r="E466" s="8"/>
      <c r="F466" s="9">
        <v>17381.8</v>
      </c>
      <c r="I466" s="10" t="s">
        <v>9</v>
      </c>
      <c r="J466" s="5" t="s">
        <v>132</v>
      </c>
    </row>
    <row r="467" spans="1:10">
      <c r="A467" s="5" t="s">
        <v>881</v>
      </c>
      <c r="B467" s="6">
        <v>44972.883864317133</v>
      </c>
      <c r="C467" s="5" t="s">
        <v>112</v>
      </c>
      <c r="D467" s="7"/>
      <c r="E467" s="8"/>
      <c r="F467" s="9">
        <v>14915.5</v>
      </c>
      <c r="I467" s="10" t="s">
        <v>9</v>
      </c>
      <c r="J467" s="5" t="s">
        <v>133</v>
      </c>
    </row>
    <row r="468" spans="1:10">
      <c r="A468" s="11" t="s">
        <v>22</v>
      </c>
      <c r="B468" s="3"/>
      <c r="C468" s="3"/>
      <c r="D468" s="7"/>
      <c r="E468" s="8"/>
      <c r="F468" s="31">
        <f>SUM(F421:G467)</f>
        <v>388852</v>
      </c>
      <c r="H468" s="9"/>
      <c r="I468" s="10"/>
      <c r="J468" s="5"/>
    </row>
    <row r="469" spans="1:10" ht="15.75">
      <c r="A469" s="13" t="s">
        <v>23</v>
      </c>
      <c r="B469" s="13" t="s">
        <v>24</v>
      </c>
      <c r="C469" s="13" t="s">
        <v>25</v>
      </c>
      <c r="D469" s="14">
        <v>112790550</v>
      </c>
      <c r="E469" s="8"/>
      <c r="H469" s="9"/>
      <c r="I469" s="10"/>
      <c r="J469" s="5"/>
    </row>
    <row r="472" spans="1:10">
      <c r="A472" s="1" t="s">
        <v>0</v>
      </c>
      <c r="B472" s="2"/>
      <c r="C472" s="2"/>
      <c r="D472" s="2"/>
      <c r="E472" s="2"/>
      <c r="F472" s="2"/>
      <c r="G472" s="2"/>
      <c r="H472" s="2"/>
      <c r="I472" s="2"/>
      <c r="J472" s="2"/>
    </row>
    <row r="473" spans="1:10">
      <c r="A473" s="3" t="s">
        <v>904</v>
      </c>
      <c r="B473" s="2"/>
      <c r="C473" s="2"/>
      <c r="D473" s="2"/>
      <c r="E473" s="2"/>
      <c r="F473" s="2"/>
      <c r="G473" s="2"/>
      <c r="H473" s="2"/>
      <c r="I473" s="2"/>
      <c r="J473" s="2"/>
    </row>
    <row r="474" spans="1:10">
      <c r="A474" s="69" t="s">
        <v>0</v>
      </c>
      <c r="B474" s="69" t="s">
        <v>2</v>
      </c>
      <c r="C474" s="69" t="s">
        <v>3</v>
      </c>
      <c r="D474" s="69" t="s">
        <v>4</v>
      </c>
      <c r="E474" s="69" t="s">
        <v>5</v>
      </c>
      <c r="F474" s="71" t="s">
        <v>6</v>
      </c>
      <c r="G474" s="72"/>
      <c r="H474" s="73"/>
      <c r="I474" s="69" t="s">
        <v>7</v>
      </c>
      <c r="J474" s="69" t="s">
        <v>8</v>
      </c>
    </row>
    <row r="475" spans="1:10">
      <c r="A475" s="70"/>
      <c r="B475" s="70"/>
      <c r="C475" s="70"/>
      <c r="D475" s="70"/>
      <c r="E475" s="70"/>
      <c r="F475" s="4" t="s">
        <v>9</v>
      </c>
      <c r="G475" s="4" t="s">
        <v>10</v>
      </c>
      <c r="H475" s="4" t="s">
        <v>11</v>
      </c>
      <c r="I475" s="70"/>
      <c r="J475" s="70"/>
    </row>
    <row r="476" spans="1:10">
      <c r="A476" s="5" t="s">
        <v>923</v>
      </c>
      <c r="B476" s="6">
        <v>44973.881310972225</v>
      </c>
      <c r="C476" s="5" t="s">
        <v>112</v>
      </c>
      <c r="D476" s="7"/>
      <c r="E476" s="8"/>
      <c r="G476" s="9">
        <v>9133.2000000000007</v>
      </c>
      <c r="I476" s="10" t="s">
        <v>10</v>
      </c>
      <c r="J476" s="5" t="s">
        <v>118</v>
      </c>
    </row>
    <row r="477" spans="1:10">
      <c r="A477" s="5" t="s">
        <v>923</v>
      </c>
      <c r="B477" s="6">
        <v>44973.881310972225</v>
      </c>
      <c r="C477" s="5" t="s">
        <v>112</v>
      </c>
      <c r="D477" s="7"/>
      <c r="E477" s="8"/>
      <c r="G477" s="9">
        <v>7917</v>
      </c>
      <c r="I477" s="10" t="s">
        <v>10</v>
      </c>
      <c r="J477" s="8" t="s">
        <v>119</v>
      </c>
    </row>
    <row r="478" spans="1:10">
      <c r="A478" s="5" t="s">
        <v>924</v>
      </c>
      <c r="B478" s="6">
        <v>44973.881310972225</v>
      </c>
      <c r="C478" s="5" t="s">
        <v>112</v>
      </c>
      <c r="D478" s="15">
        <v>45123320463</v>
      </c>
      <c r="E478" s="8" t="s">
        <v>116</v>
      </c>
      <c r="H478" s="9">
        <v>261.95999999999998</v>
      </c>
      <c r="I478" s="5" t="s">
        <v>28</v>
      </c>
      <c r="J478" s="5" t="s">
        <v>117</v>
      </c>
    </row>
    <row r="479" spans="1:10">
      <c r="A479" s="5" t="s">
        <v>923</v>
      </c>
      <c r="B479" s="6">
        <v>44973.881310972225</v>
      </c>
      <c r="C479" s="5" t="s">
        <v>112</v>
      </c>
      <c r="D479" s="15">
        <v>45123320374</v>
      </c>
      <c r="E479" s="8" t="s">
        <v>116</v>
      </c>
      <c r="H479" s="9">
        <v>10904</v>
      </c>
      <c r="I479" s="5" t="s">
        <v>28</v>
      </c>
      <c r="J479" s="5" t="s">
        <v>118</v>
      </c>
    </row>
    <row r="480" spans="1:10">
      <c r="A480" s="5" t="s">
        <v>923</v>
      </c>
      <c r="B480" s="6">
        <v>44973.881310972225</v>
      </c>
      <c r="C480" s="5" t="s">
        <v>112</v>
      </c>
      <c r="D480" s="15">
        <v>451632779011</v>
      </c>
      <c r="E480" s="8" t="s">
        <v>116</v>
      </c>
      <c r="H480" s="9">
        <v>95573.4</v>
      </c>
      <c r="I480" s="5" t="s">
        <v>28</v>
      </c>
      <c r="J480" s="5" t="s">
        <v>117</v>
      </c>
    </row>
    <row r="481" spans="1:10">
      <c r="A481" s="5" t="s">
        <v>923</v>
      </c>
      <c r="B481" s="6">
        <v>44973.881310972225</v>
      </c>
      <c r="C481" s="5" t="s">
        <v>112</v>
      </c>
      <c r="D481" s="15">
        <v>451632779012</v>
      </c>
      <c r="E481" s="8" t="s">
        <v>116</v>
      </c>
      <c r="H481" s="9">
        <v>46144.55</v>
      </c>
      <c r="I481" s="5" t="s">
        <v>28</v>
      </c>
      <c r="J481" s="5" t="s">
        <v>117</v>
      </c>
    </row>
    <row r="482" spans="1:10">
      <c r="A482" s="5" t="s">
        <v>923</v>
      </c>
      <c r="B482" s="6">
        <v>44973.881310972225</v>
      </c>
      <c r="C482" s="5" t="s">
        <v>112</v>
      </c>
      <c r="D482" s="15">
        <v>451632779013</v>
      </c>
      <c r="E482" s="8" t="s">
        <v>116</v>
      </c>
      <c r="H482" s="9">
        <v>90491.67</v>
      </c>
      <c r="I482" s="5" t="s">
        <v>28</v>
      </c>
      <c r="J482" s="5" t="s">
        <v>117</v>
      </c>
    </row>
    <row r="483" spans="1:10">
      <c r="A483" s="5" t="s">
        <v>923</v>
      </c>
      <c r="B483" s="6">
        <v>44973.881310972225</v>
      </c>
      <c r="C483" s="5" t="s">
        <v>112</v>
      </c>
      <c r="D483" s="15">
        <v>451632779014</v>
      </c>
      <c r="E483" s="8" t="s">
        <v>116</v>
      </c>
      <c r="H483" s="9">
        <v>52574.34</v>
      </c>
      <c r="I483" s="5" t="s">
        <v>28</v>
      </c>
      <c r="J483" s="5" t="s">
        <v>117</v>
      </c>
    </row>
    <row r="484" spans="1:10">
      <c r="A484" s="5" t="s">
        <v>923</v>
      </c>
      <c r="B484" s="6">
        <v>44973.881310972225</v>
      </c>
      <c r="C484" s="5" t="s">
        <v>112</v>
      </c>
      <c r="D484" s="15">
        <v>451632779015</v>
      </c>
      <c r="E484" s="8" t="s">
        <v>116</v>
      </c>
      <c r="H484" s="9">
        <v>59463.49</v>
      </c>
      <c r="I484" s="5" t="s">
        <v>28</v>
      </c>
      <c r="J484" s="5" t="s">
        <v>117</v>
      </c>
    </row>
    <row r="485" spans="1:10">
      <c r="A485" s="5" t="s">
        <v>923</v>
      </c>
      <c r="B485" s="6">
        <v>44973.881310972225</v>
      </c>
      <c r="C485" s="5" t="s">
        <v>112</v>
      </c>
      <c r="D485" s="15">
        <v>451632779016</v>
      </c>
      <c r="E485" s="8" t="s">
        <v>116</v>
      </c>
      <c r="H485" s="9">
        <v>37331.24</v>
      </c>
      <c r="I485" s="5" t="s">
        <v>28</v>
      </c>
      <c r="J485" s="5" t="s">
        <v>117</v>
      </c>
    </row>
    <row r="486" spans="1:10">
      <c r="A486" s="5" t="s">
        <v>923</v>
      </c>
      <c r="B486" s="6">
        <v>44973.881310972225</v>
      </c>
      <c r="C486" s="5" t="s">
        <v>112</v>
      </c>
      <c r="D486" s="15">
        <v>45113336271</v>
      </c>
      <c r="E486" s="8" t="s">
        <v>116</v>
      </c>
      <c r="H486" s="9">
        <v>208.14</v>
      </c>
      <c r="I486" s="5" t="s">
        <v>28</v>
      </c>
      <c r="J486" s="5" t="s">
        <v>117</v>
      </c>
    </row>
    <row r="487" spans="1:10">
      <c r="A487" s="5" t="s">
        <v>923</v>
      </c>
      <c r="B487" s="6">
        <v>44973.881310972225</v>
      </c>
      <c r="C487" s="5" t="s">
        <v>112</v>
      </c>
      <c r="D487" s="15">
        <v>45143556839</v>
      </c>
      <c r="E487" s="8" t="s">
        <v>116</v>
      </c>
      <c r="H487" s="9">
        <v>72</v>
      </c>
      <c r="I487" s="5" t="s">
        <v>28</v>
      </c>
      <c r="J487" s="5" t="s">
        <v>117</v>
      </c>
    </row>
    <row r="488" spans="1:10">
      <c r="A488" s="5" t="s">
        <v>923</v>
      </c>
      <c r="B488" s="6">
        <v>44973.881310972225</v>
      </c>
      <c r="C488" s="5" t="s">
        <v>112</v>
      </c>
      <c r="D488" s="15">
        <v>53112334567</v>
      </c>
      <c r="E488" s="8" t="s">
        <v>116</v>
      </c>
      <c r="H488" s="9">
        <v>208.62</v>
      </c>
      <c r="I488" s="5" t="s">
        <v>28</v>
      </c>
      <c r="J488" s="5" t="s">
        <v>117</v>
      </c>
    </row>
    <row r="489" spans="1:10">
      <c r="A489" s="5" t="s">
        <v>923</v>
      </c>
      <c r="B489" s="6">
        <v>44973.881310972225</v>
      </c>
      <c r="C489" s="5" t="s">
        <v>112</v>
      </c>
      <c r="D489" s="15">
        <v>45163278753</v>
      </c>
      <c r="E489" s="8" t="s">
        <v>116</v>
      </c>
      <c r="H489" s="9">
        <v>199.63</v>
      </c>
      <c r="I489" s="5" t="s">
        <v>28</v>
      </c>
      <c r="J489" s="5" t="s">
        <v>117</v>
      </c>
    </row>
    <row r="490" spans="1:10">
      <c r="A490" s="5" t="s">
        <v>923</v>
      </c>
      <c r="B490" s="6">
        <v>44973.881310972225</v>
      </c>
      <c r="C490" s="5" t="s">
        <v>112</v>
      </c>
      <c r="D490" s="15">
        <v>45153183687</v>
      </c>
      <c r="E490" s="8" t="s">
        <v>116</v>
      </c>
      <c r="H490" s="9">
        <v>360</v>
      </c>
      <c r="I490" s="5" t="s">
        <v>28</v>
      </c>
      <c r="J490" s="5" t="s">
        <v>117</v>
      </c>
    </row>
    <row r="491" spans="1:10">
      <c r="A491" s="5" t="s">
        <v>923</v>
      </c>
      <c r="B491" s="6">
        <v>44973.881310972225</v>
      </c>
      <c r="C491" s="5" t="s">
        <v>112</v>
      </c>
      <c r="D491" s="15">
        <v>53112334207</v>
      </c>
      <c r="E491" s="8" t="s">
        <v>116</v>
      </c>
      <c r="H491" s="9">
        <v>763.2</v>
      </c>
      <c r="I491" s="5" t="s">
        <v>28</v>
      </c>
      <c r="J491" s="5" t="s">
        <v>117</v>
      </c>
    </row>
    <row r="492" spans="1:10">
      <c r="A492" s="5" t="s">
        <v>923</v>
      </c>
      <c r="B492" s="6">
        <v>44973.881310972225</v>
      </c>
      <c r="C492" s="5" t="s">
        <v>112</v>
      </c>
      <c r="D492" s="15">
        <v>531123342071</v>
      </c>
      <c r="E492" s="8" t="s">
        <v>116</v>
      </c>
      <c r="H492" s="9">
        <v>428.64</v>
      </c>
      <c r="I492" s="5" t="s">
        <v>28</v>
      </c>
      <c r="J492" s="5" t="s">
        <v>117</v>
      </c>
    </row>
    <row r="493" spans="1:10">
      <c r="A493" s="5" t="s">
        <v>923</v>
      </c>
      <c r="B493" s="6">
        <v>44973.881310972225</v>
      </c>
      <c r="C493" s="5" t="s">
        <v>112</v>
      </c>
      <c r="D493" s="15">
        <v>45153184059</v>
      </c>
      <c r="E493" s="8" t="s">
        <v>116</v>
      </c>
      <c r="H493" s="9">
        <v>1418.57</v>
      </c>
      <c r="I493" s="5" t="s">
        <v>28</v>
      </c>
      <c r="J493" s="5" t="s">
        <v>117</v>
      </c>
    </row>
    <row r="494" spans="1:10">
      <c r="A494" s="5" t="s">
        <v>923</v>
      </c>
      <c r="B494" s="6">
        <v>44973.881310972225</v>
      </c>
      <c r="C494" s="5" t="s">
        <v>112</v>
      </c>
      <c r="D494" s="15">
        <v>53412284966</v>
      </c>
      <c r="E494" s="8" t="s">
        <v>116</v>
      </c>
      <c r="H494" s="9">
        <v>584.35</v>
      </c>
      <c r="I494" s="5" t="s">
        <v>28</v>
      </c>
      <c r="J494" s="5" t="s">
        <v>117</v>
      </c>
    </row>
    <row r="495" spans="1:10">
      <c r="A495" s="5" t="s">
        <v>923</v>
      </c>
      <c r="B495" s="6">
        <v>44973.881310972225</v>
      </c>
      <c r="C495" s="5" t="s">
        <v>112</v>
      </c>
      <c r="D495" s="15">
        <v>45153183973</v>
      </c>
      <c r="E495" s="8" t="s">
        <v>116</v>
      </c>
      <c r="H495" s="9">
        <v>17000</v>
      </c>
      <c r="I495" s="5" t="s">
        <v>28</v>
      </c>
      <c r="J495" s="5" t="s">
        <v>118</v>
      </c>
    </row>
    <row r="496" spans="1:10">
      <c r="A496" s="5" t="s">
        <v>923</v>
      </c>
      <c r="B496" s="6">
        <v>44973.881310972225</v>
      </c>
      <c r="C496" s="5" t="s">
        <v>112</v>
      </c>
      <c r="D496" s="7"/>
      <c r="E496" s="8"/>
      <c r="F496" s="9">
        <v>14738.9</v>
      </c>
      <c r="I496" s="10" t="s">
        <v>9</v>
      </c>
      <c r="J496" s="5" t="s">
        <v>120</v>
      </c>
    </row>
    <row r="497" spans="1:10">
      <c r="A497" s="5" t="s">
        <v>923</v>
      </c>
      <c r="B497" s="6">
        <v>44973.881310972225</v>
      </c>
      <c r="C497" s="5" t="s">
        <v>112</v>
      </c>
      <c r="D497" s="7"/>
      <c r="E497" s="8"/>
      <c r="F497" s="9">
        <v>4567.6000000000004</v>
      </c>
      <c r="I497" s="10" t="s">
        <v>9</v>
      </c>
      <c r="J497" s="5" t="s">
        <v>121</v>
      </c>
    </row>
    <row r="498" spans="1:10">
      <c r="A498" s="5" t="s">
        <v>923</v>
      </c>
      <c r="B498" s="6">
        <v>44973.881310972225</v>
      </c>
      <c r="C498" s="5" t="s">
        <v>112</v>
      </c>
      <c r="D498" s="7"/>
      <c r="E498" s="8"/>
      <c r="F498" s="9">
        <v>11971.7</v>
      </c>
      <c r="I498" s="10" t="s">
        <v>9</v>
      </c>
      <c r="J498" s="8" t="s">
        <v>243</v>
      </c>
    </row>
    <row r="499" spans="1:10">
      <c r="A499" s="5" t="s">
        <v>923</v>
      </c>
      <c r="B499" s="6">
        <v>44973.881310972225</v>
      </c>
      <c r="C499" s="5" t="s">
        <v>112</v>
      </c>
      <c r="D499" s="7"/>
      <c r="E499" s="8"/>
      <c r="F499" s="9">
        <v>76290.399999999994</v>
      </c>
      <c r="I499" s="10" t="s">
        <v>9</v>
      </c>
      <c r="J499" s="5" t="s">
        <v>118</v>
      </c>
    </row>
    <row r="500" spans="1:10">
      <c r="A500" s="5" t="s">
        <v>923</v>
      </c>
      <c r="B500" s="6">
        <v>44973.881310972225</v>
      </c>
      <c r="C500" s="5" t="s">
        <v>112</v>
      </c>
      <c r="D500" s="7"/>
      <c r="E500" s="8"/>
      <c r="F500" s="9">
        <v>10276.1</v>
      </c>
      <c r="I500" s="10" t="s">
        <v>9</v>
      </c>
      <c r="J500" s="8" t="s">
        <v>122</v>
      </c>
    </row>
    <row r="501" spans="1:10">
      <c r="A501" s="5" t="s">
        <v>923</v>
      </c>
      <c r="B501" s="6">
        <v>44973.881310972225</v>
      </c>
      <c r="C501" s="5" t="s">
        <v>112</v>
      </c>
      <c r="D501" s="7"/>
      <c r="E501" s="8"/>
      <c r="F501" s="9">
        <v>19059</v>
      </c>
      <c r="I501" s="10" t="s">
        <v>9</v>
      </c>
      <c r="J501" s="5" t="s">
        <v>123</v>
      </c>
    </row>
    <row r="502" spans="1:10">
      <c r="A502" s="5" t="s">
        <v>923</v>
      </c>
      <c r="B502" s="6">
        <v>44973.881310972225</v>
      </c>
      <c r="C502" s="5" t="s">
        <v>112</v>
      </c>
      <c r="D502" s="7"/>
      <c r="E502" s="8"/>
      <c r="F502" s="9">
        <v>15109.3</v>
      </c>
      <c r="I502" s="10" t="s">
        <v>9</v>
      </c>
      <c r="J502" s="5" t="s">
        <v>124</v>
      </c>
    </row>
    <row r="503" spans="1:10">
      <c r="A503" s="5" t="s">
        <v>923</v>
      </c>
      <c r="B503" s="6">
        <v>44973.881310972225</v>
      </c>
      <c r="C503" s="5" t="s">
        <v>112</v>
      </c>
      <c r="D503" s="7"/>
      <c r="E503" s="8"/>
      <c r="F503" s="9">
        <v>12620.6</v>
      </c>
      <c r="I503" s="10" t="s">
        <v>9</v>
      </c>
      <c r="J503" s="8" t="s">
        <v>125</v>
      </c>
    </row>
    <row r="504" spans="1:10">
      <c r="A504" s="5" t="s">
        <v>923</v>
      </c>
      <c r="B504" s="6">
        <v>44973.881310972225</v>
      </c>
      <c r="C504" s="5" t="s">
        <v>112</v>
      </c>
      <c r="D504" s="7"/>
      <c r="E504" s="8"/>
      <c r="F504" s="9">
        <v>15017.7</v>
      </c>
      <c r="I504" s="10" t="s">
        <v>9</v>
      </c>
      <c r="J504" s="5" t="s">
        <v>126</v>
      </c>
    </row>
    <row r="505" spans="1:10">
      <c r="A505" s="5" t="s">
        <v>923</v>
      </c>
      <c r="B505" s="6">
        <v>44973.881310972225</v>
      </c>
      <c r="C505" s="5" t="s">
        <v>112</v>
      </c>
      <c r="D505" s="7"/>
      <c r="E505" s="8"/>
      <c r="F505" s="9">
        <v>8443.7000000000007</v>
      </c>
      <c r="I505" s="10" t="s">
        <v>9</v>
      </c>
      <c r="J505" s="8" t="s">
        <v>128</v>
      </c>
    </row>
    <row r="506" spans="1:10">
      <c r="A506" s="5" t="s">
        <v>923</v>
      </c>
      <c r="B506" s="6">
        <v>44973.881310972225</v>
      </c>
      <c r="C506" s="5" t="s">
        <v>112</v>
      </c>
      <c r="D506" s="7"/>
      <c r="E506" s="8"/>
      <c r="F506" s="9">
        <v>28204.1</v>
      </c>
      <c r="I506" s="10" t="s">
        <v>9</v>
      </c>
      <c r="J506" s="8" t="s">
        <v>129</v>
      </c>
    </row>
    <row r="507" spans="1:10">
      <c r="A507" s="5" t="s">
        <v>923</v>
      </c>
      <c r="B507" s="6">
        <v>44973.881310972225</v>
      </c>
      <c r="C507" s="5" t="s">
        <v>112</v>
      </c>
      <c r="D507" s="7"/>
      <c r="E507" s="8"/>
      <c r="F507" s="9">
        <v>2188.1999999999998</v>
      </c>
      <c r="I507" s="10" t="s">
        <v>9</v>
      </c>
      <c r="J507" s="8" t="s">
        <v>211</v>
      </c>
    </row>
    <row r="508" spans="1:10">
      <c r="A508" s="5" t="s">
        <v>923</v>
      </c>
      <c r="B508" s="6">
        <v>44973.881310972225</v>
      </c>
      <c r="C508" s="5" t="s">
        <v>112</v>
      </c>
      <c r="D508" s="7"/>
      <c r="E508" s="8"/>
      <c r="F508" s="9">
        <v>31318.1</v>
      </c>
      <c r="I508" s="10" t="s">
        <v>9</v>
      </c>
      <c r="J508" s="8" t="s">
        <v>130</v>
      </c>
    </row>
    <row r="509" spans="1:10">
      <c r="A509" s="5" t="s">
        <v>923</v>
      </c>
      <c r="B509" s="6">
        <v>44973.881310972225</v>
      </c>
      <c r="C509" s="5" t="s">
        <v>112</v>
      </c>
      <c r="D509" s="7"/>
      <c r="E509" s="8"/>
      <c r="F509" s="9">
        <v>5227.5</v>
      </c>
      <c r="I509" s="10" t="s">
        <v>9</v>
      </c>
      <c r="J509" s="8" t="s">
        <v>131</v>
      </c>
    </row>
    <row r="510" spans="1:10">
      <c r="A510" s="5" t="s">
        <v>923</v>
      </c>
      <c r="B510" s="6">
        <v>44973.881310972225</v>
      </c>
      <c r="C510" s="5" t="s">
        <v>112</v>
      </c>
      <c r="D510" s="7"/>
      <c r="E510" s="8"/>
      <c r="F510" s="9">
        <v>16395.5</v>
      </c>
      <c r="I510" s="10" t="s">
        <v>9</v>
      </c>
      <c r="J510" s="8" t="s">
        <v>242</v>
      </c>
    </row>
    <row r="511" spans="1:10">
      <c r="A511" s="5" t="s">
        <v>923</v>
      </c>
      <c r="B511" s="6">
        <v>44973.881310972225</v>
      </c>
      <c r="C511" s="5" t="s">
        <v>112</v>
      </c>
      <c r="D511" s="7"/>
      <c r="E511" s="8"/>
      <c r="F511" s="9">
        <v>198635.6</v>
      </c>
      <c r="I511" s="10" t="s">
        <v>9</v>
      </c>
      <c r="J511" s="8" t="s">
        <v>119</v>
      </c>
    </row>
    <row r="512" spans="1:10">
      <c r="A512" s="5" t="s">
        <v>923</v>
      </c>
      <c r="B512" s="6">
        <v>44973.881310972225</v>
      </c>
      <c r="C512" s="5" t="s">
        <v>112</v>
      </c>
      <c r="D512" s="7"/>
      <c r="E512" s="8"/>
      <c r="F512" s="9">
        <v>9160.5</v>
      </c>
      <c r="I512" s="10" t="s">
        <v>9</v>
      </c>
      <c r="J512" s="5" t="s">
        <v>132</v>
      </c>
    </row>
    <row r="513" spans="1:10">
      <c r="A513" s="5" t="s">
        <v>923</v>
      </c>
      <c r="B513" s="6">
        <v>44973.881310972225</v>
      </c>
      <c r="C513" s="5" t="s">
        <v>112</v>
      </c>
      <c r="D513" s="7"/>
      <c r="E513" s="8"/>
      <c r="F513" s="9">
        <v>10225.700000000001</v>
      </c>
      <c r="I513" s="10" t="s">
        <v>9</v>
      </c>
      <c r="J513" s="5" t="s">
        <v>241</v>
      </c>
    </row>
    <row r="514" spans="1:10">
      <c r="A514" s="11" t="s">
        <v>22</v>
      </c>
      <c r="B514" s="3"/>
      <c r="C514" s="3"/>
      <c r="D514" s="7"/>
      <c r="E514" s="8"/>
      <c r="F514" s="12">
        <f>SUM(F476:G513)</f>
        <v>506500.40000000008</v>
      </c>
      <c r="H514" s="9"/>
      <c r="I514" s="10"/>
      <c r="J514" s="8"/>
    </row>
    <row r="515" spans="1:10" ht="15.75">
      <c r="A515" s="13" t="s">
        <v>23</v>
      </c>
      <c r="B515" s="13" t="s">
        <v>24</v>
      </c>
      <c r="C515" s="13" t="s">
        <v>25</v>
      </c>
      <c r="D515" s="14">
        <v>112799990</v>
      </c>
      <c r="E515" s="8"/>
      <c r="H515" s="9"/>
      <c r="I515" s="10"/>
      <c r="J515" s="8"/>
    </row>
    <row r="518" spans="1:10">
      <c r="A518" s="1" t="s">
        <v>0</v>
      </c>
      <c r="B518" s="2"/>
      <c r="C518" s="2"/>
      <c r="D518" s="2"/>
      <c r="E518" s="2"/>
      <c r="F518" s="2"/>
      <c r="G518" s="2"/>
      <c r="H518" s="2"/>
      <c r="I518" s="2"/>
      <c r="J518" s="2"/>
    </row>
    <row r="519" spans="1:10">
      <c r="A519" s="3" t="s">
        <v>948</v>
      </c>
      <c r="B519" s="2"/>
      <c r="C519" s="2"/>
      <c r="D519" s="2"/>
      <c r="E519" s="2"/>
      <c r="F519" s="2"/>
      <c r="G519" s="2"/>
      <c r="H519" s="2"/>
      <c r="I519" s="2"/>
      <c r="J519" s="2"/>
    </row>
    <row r="520" spans="1:10">
      <c r="A520" s="69" t="s">
        <v>0</v>
      </c>
      <c r="B520" s="69" t="s">
        <v>2</v>
      </c>
      <c r="C520" s="69" t="s">
        <v>3</v>
      </c>
      <c r="D520" s="69" t="s">
        <v>4</v>
      </c>
      <c r="E520" s="69" t="s">
        <v>5</v>
      </c>
      <c r="F520" s="71" t="s">
        <v>6</v>
      </c>
      <c r="G520" s="72"/>
      <c r="H520" s="73"/>
      <c r="I520" s="69" t="s">
        <v>7</v>
      </c>
      <c r="J520" s="69" t="s">
        <v>8</v>
      </c>
    </row>
    <row r="521" spans="1:10">
      <c r="A521" s="70"/>
      <c r="B521" s="70"/>
      <c r="C521" s="70"/>
      <c r="D521" s="70"/>
      <c r="E521" s="70"/>
      <c r="F521" s="4" t="s">
        <v>9</v>
      </c>
      <c r="G521" s="4" t="s">
        <v>10</v>
      </c>
      <c r="H521" s="4" t="s">
        <v>11</v>
      </c>
      <c r="I521" s="70"/>
      <c r="J521" s="70"/>
    </row>
    <row r="522" spans="1:10">
      <c r="A522" s="5" t="s">
        <v>983</v>
      </c>
      <c r="B522" s="6">
        <v>44974.862753240741</v>
      </c>
      <c r="C522" s="5" t="s">
        <v>112</v>
      </c>
      <c r="D522" s="7"/>
      <c r="E522" s="8"/>
      <c r="G522" s="9">
        <v>33775.54</v>
      </c>
      <c r="I522" s="10" t="s">
        <v>10</v>
      </c>
      <c r="J522" s="5" t="s">
        <v>118</v>
      </c>
    </row>
    <row r="523" spans="1:10">
      <c r="A523" s="5" t="s">
        <v>982</v>
      </c>
      <c r="B523" s="6">
        <v>44974.862753240741</v>
      </c>
      <c r="C523" s="5" t="s">
        <v>112</v>
      </c>
      <c r="D523" s="7"/>
      <c r="E523" s="8"/>
      <c r="G523" s="9">
        <v>1774.74</v>
      </c>
      <c r="I523" s="10" t="s">
        <v>10</v>
      </c>
      <c r="J523" s="8" t="s">
        <v>119</v>
      </c>
    </row>
    <row r="524" spans="1:10">
      <c r="A524" s="5" t="s">
        <v>982</v>
      </c>
      <c r="B524" s="6">
        <v>44974.862753240741</v>
      </c>
      <c r="C524" s="5" t="s">
        <v>112</v>
      </c>
      <c r="D524" s="15">
        <v>45173250594</v>
      </c>
      <c r="E524" s="8" t="s">
        <v>116</v>
      </c>
      <c r="H524" s="9">
        <v>1590.87</v>
      </c>
      <c r="I524" s="5" t="s">
        <v>28</v>
      </c>
      <c r="J524" s="5" t="s">
        <v>117</v>
      </c>
    </row>
    <row r="525" spans="1:10">
      <c r="A525" s="5" t="s">
        <v>982</v>
      </c>
      <c r="B525" s="6">
        <v>44974.862753240741</v>
      </c>
      <c r="C525" s="5" t="s">
        <v>112</v>
      </c>
      <c r="D525" s="15">
        <v>45123323389</v>
      </c>
      <c r="E525" s="8" t="s">
        <v>116</v>
      </c>
      <c r="H525" s="9">
        <v>23.4</v>
      </c>
      <c r="I525" s="5" t="s">
        <v>28</v>
      </c>
      <c r="J525" s="5" t="s">
        <v>117</v>
      </c>
    </row>
    <row r="526" spans="1:10">
      <c r="A526" s="5" t="s">
        <v>982</v>
      </c>
      <c r="B526" s="6">
        <v>44974.862753240741</v>
      </c>
      <c r="C526" s="5" t="s">
        <v>112</v>
      </c>
      <c r="D526" s="15">
        <v>45133190316</v>
      </c>
      <c r="E526" s="8" t="s">
        <v>116</v>
      </c>
      <c r="H526" s="9">
        <v>918.6</v>
      </c>
      <c r="I526" s="5" t="s">
        <v>28</v>
      </c>
      <c r="J526" s="5" t="s">
        <v>117</v>
      </c>
    </row>
    <row r="527" spans="1:10">
      <c r="A527" s="5" t="s">
        <v>982</v>
      </c>
      <c r="B527" s="6">
        <v>44974.862753240741</v>
      </c>
      <c r="C527" s="5" t="s">
        <v>112</v>
      </c>
      <c r="D527" s="15">
        <v>45123324249</v>
      </c>
      <c r="E527" s="8" t="s">
        <v>116</v>
      </c>
      <c r="H527" s="9">
        <v>587.61</v>
      </c>
      <c r="I527" s="5" t="s">
        <v>28</v>
      </c>
      <c r="J527" s="5" t="s">
        <v>117</v>
      </c>
    </row>
    <row r="528" spans="1:10">
      <c r="A528" s="5" t="s">
        <v>982</v>
      </c>
      <c r="B528" s="6">
        <v>44974.862753240741</v>
      </c>
      <c r="C528" s="5" t="s">
        <v>112</v>
      </c>
      <c r="D528" s="15">
        <v>45173252709</v>
      </c>
      <c r="E528" s="8" t="s">
        <v>116</v>
      </c>
      <c r="H528" s="9">
        <v>407.01</v>
      </c>
      <c r="I528" s="5" t="s">
        <v>28</v>
      </c>
      <c r="J528" s="5" t="s">
        <v>117</v>
      </c>
    </row>
    <row r="529" spans="1:10">
      <c r="A529" s="5" t="s">
        <v>982</v>
      </c>
      <c r="B529" s="6">
        <v>44974.862753240741</v>
      </c>
      <c r="C529" s="5" t="s">
        <v>112</v>
      </c>
      <c r="D529" s="15">
        <v>56510232082</v>
      </c>
      <c r="E529" s="8" t="s">
        <v>116</v>
      </c>
      <c r="H529" s="9">
        <v>210</v>
      </c>
      <c r="I529" s="5" t="s">
        <v>28</v>
      </c>
      <c r="J529" s="5" t="s">
        <v>117</v>
      </c>
    </row>
    <row r="530" spans="1:10">
      <c r="A530" s="5" t="s">
        <v>982</v>
      </c>
      <c r="B530" s="6">
        <v>44974.862753240741</v>
      </c>
      <c r="C530" s="5" t="s">
        <v>112</v>
      </c>
      <c r="D530" s="15">
        <v>45163277602</v>
      </c>
      <c r="E530" s="8" t="s">
        <v>255</v>
      </c>
      <c r="H530" s="9">
        <v>1089.06</v>
      </c>
      <c r="I530" s="5" t="s">
        <v>28</v>
      </c>
      <c r="J530" s="5" t="s">
        <v>118</v>
      </c>
    </row>
    <row r="531" spans="1:10">
      <c r="A531" s="5" t="s">
        <v>982</v>
      </c>
      <c r="B531" s="6">
        <v>44974.862753240741</v>
      </c>
      <c r="C531" s="5" t="s">
        <v>112</v>
      </c>
      <c r="D531" s="15">
        <v>53512297152</v>
      </c>
      <c r="E531" s="8" t="s">
        <v>116</v>
      </c>
      <c r="H531" s="9">
        <v>259.95999999999998</v>
      </c>
      <c r="I531" s="5" t="s">
        <v>28</v>
      </c>
      <c r="J531" s="5" t="s">
        <v>117</v>
      </c>
    </row>
    <row r="532" spans="1:10">
      <c r="A532" s="5" t="s">
        <v>982</v>
      </c>
      <c r="B532" s="6">
        <v>44974.862753240741</v>
      </c>
      <c r="C532" s="5" t="s">
        <v>112</v>
      </c>
      <c r="D532" s="15">
        <v>45173252891</v>
      </c>
      <c r="E532" s="8" t="s">
        <v>116</v>
      </c>
      <c r="H532" s="9">
        <v>1824.12</v>
      </c>
      <c r="I532" s="5" t="s">
        <v>28</v>
      </c>
      <c r="J532" s="5" t="s">
        <v>117</v>
      </c>
    </row>
    <row r="533" spans="1:10">
      <c r="A533" s="5" t="s">
        <v>982</v>
      </c>
      <c r="B533" s="6">
        <v>44974.862753240741</v>
      </c>
      <c r="C533" s="5" t="s">
        <v>112</v>
      </c>
      <c r="D533" s="15">
        <v>45173252982</v>
      </c>
      <c r="E533" s="8" t="s">
        <v>116</v>
      </c>
      <c r="H533" s="9">
        <v>2000</v>
      </c>
      <c r="I533" s="5" t="s">
        <v>28</v>
      </c>
      <c r="J533" s="8" t="s">
        <v>119</v>
      </c>
    </row>
    <row r="534" spans="1:10">
      <c r="A534" s="5" t="s">
        <v>982</v>
      </c>
      <c r="B534" s="6">
        <v>44974.862753240741</v>
      </c>
      <c r="C534" s="5" t="s">
        <v>112</v>
      </c>
      <c r="D534" s="7">
        <v>122422</v>
      </c>
      <c r="E534" s="5" t="s">
        <v>84</v>
      </c>
      <c r="H534" s="9">
        <v>10440</v>
      </c>
      <c r="I534" s="5" t="s">
        <v>28</v>
      </c>
      <c r="J534" s="8" t="s">
        <v>119</v>
      </c>
    </row>
    <row r="535" spans="1:10">
      <c r="A535" s="5" t="s">
        <v>982</v>
      </c>
      <c r="B535" s="6">
        <v>44974.862753240741</v>
      </c>
      <c r="C535" s="5" t="s">
        <v>112</v>
      </c>
      <c r="D535" s="15">
        <v>45133190753</v>
      </c>
      <c r="E535" s="8" t="s">
        <v>116</v>
      </c>
      <c r="H535" s="9">
        <v>56108.4</v>
      </c>
      <c r="I535" s="5" t="s">
        <v>28</v>
      </c>
      <c r="J535" s="5" t="s">
        <v>118</v>
      </c>
    </row>
    <row r="536" spans="1:10">
      <c r="A536" s="5" t="s">
        <v>982</v>
      </c>
      <c r="B536" s="6">
        <v>44974.862753240741</v>
      </c>
      <c r="C536" s="5" t="s">
        <v>112</v>
      </c>
      <c r="D536" s="15">
        <v>15970327821</v>
      </c>
      <c r="E536" s="8" t="s">
        <v>116</v>
      </c>
      <c r="H536" s="9">
        <v>6800</v>
      </c>
      <c r="I536" s="5" t="s">
        <v>28</v>
      </c>
      <c r="J536" s="5" t="s">
        <v>118</v>
      </c>
    </row>
    <row r="537" spans="1:10">
      <c r="A537" s="5" t="s">
        <v>982</v>
      </c>
      <c r="B537" s="6">
        <v>44974.862753240741</v>
      </c>
      <c r="C537" s="5" t="s">
        <v>112</v>
      </c>
      <c r="D537" s="15">
        <v>53412285777</v>
      </c>
      <c r="E537" s="8" t="s">
        <v>116</v>
      </c>
      <c r="H537" s="9">
        <v>10000</v>
      </c>
      <c r="I537" s="5" t="s">
        <v>28</v>
      </c>
      <c r="J537" s="5" t="s">
        <v>118</v>
      </c>
    </row>
    <row r="538" spans="1:10">
      <c r="A538" s="5" t="s">
        <v>982</v>
      </c>
      <c r="B538" s="6">
        <v>44974.862753240741</v>
      </c>
      <c r="C538" s="5" t="s">
        <v>112</v>
      </c>
      <c r="D538" s="7"/>
      <c r="E538" s="8"/>
      <c r="F538" s="9">
        <v>156.1</v>
      </c>
      <c r="I538" s="10" t="s">
        <v>9</v>
      </c>
      <c r="J538" s="5" t="s">
        <v>117</v>
      </c>
    </row>
    <row r="539" spans="1:10">
      <c r="A539" s="5" t="s">
        <v>982</v>
      </c>
      <c r="B539" s="6">
        <v>44974.862753240741</v>
      </c>
      <c r="C539" s="5" t="s">
        <v>112</v>
      </c>
      <c r="D539" s="7"/>
      <c r="E539" s="8"/>
      <c r="F539" s="9">
        <v>7302.6</v>
      </c>
      <c r="I539" s="10" t="s">
        <v>9</v>
      </c>
      <c r="J539" s="5" t="s">
        <v>120</v>
      </c>
    </row>
    <row r="540" spans="1:10">
      <c r="A540" s="5" t="s">
        <v>982</v>
      </c>
      <c r="B540" s="6">
        <v>44974.862753240741</v>
      </c>
      <c r="C540" s="5" t="s">
        <v>112</v>
      </c>
      <c r="D540" s="7"/>
      <c r="E540" s="8"/>
      <c r="F540" s="9">
        <v>6626.6</v>
      </c>
      <c r="I540" s="10" t="s">
        <v>9</v>
      </c>
      <c r="J540" s="5" t="s">
        <v>121</v>
      </c>
    </row>
    <row r="541" spans="1:10">
      <c r="A541" s="5" t="s">
        <v>982</v>
      </c>
      <c r="B541" s="6">
        <v>44974.862753240741</v>
      </c>
      <c r="C541" s="5" t="s">
        <v>112</v>
      </c>
      <c r="D541" s="7"/>
      <c r="E541" s="8"/>
      <c r="F541" s="9">
        <v>22792.6</v>
      </c>
      <c r="I541" s="10" t="s">
        <v>9</v>
      </c>
      <c r="J541" s="8" t="s">
        <v>243</v>
      </c>
    </row>
    <row r="542" spans="1:10">
      <c r="A542" s="5" t="s">
        <v>982</v>
      </c>
      <c r="B542" s="6">
        <v>44974.862753240741</v>
      </c>
      <c r="C542" s="5" t="s">
        <v>112</v>
      </c>
      <c r="D542" s="7"/>
      <c r="E542" s="8"/>
      <c r="F542" s="9">
        <v>161746.4</v>
      </c>
      <c r="I542" s="10" t="s">
        <v>9</v>
      </c>
      <c r="J542" s="5" t="s">
        <v>118</v>
      </c>
    </row>
    <row r="543" spans="1:10">
      <c r="A543" s="5" t="s">
        <v>982</v>
      </c>
      <c r="B543" s="6">
        <v>44974.862753240741</v>
      </c>
      <c r="C543" s="5" t="s">
        <v>112</v>
      </c>
      <c r="D543" s="7"/>
      <c r="E543" s="8"/>
      <c r="F543" s="9">
        <v>5974.5</v>
      </c>
      <c r="I543" s="10" t="s">
        <v>9</v>
      </c>
      <c r="J543" s="8" t="s">
        <v>122</v>
      </c>
    </row>
    <row r="544" spans="1:10">
      <c r="A544" s="5" t="s">
        <v>982</v>
      </c>
      <c r="B544" s="6">
        <v>44974.862753240741</v>
      </c>
      <c r="C544" s="5" t="s">
        <v>112</v>
      </c>
      <c r="D544" s="7"/>
      <c r="E544" s="8"/>
      <c r="F544" s="9">
        <v>10266.799999999999</v>
      </c>
      <c r="I544" s="10" t="s">
        <v>9</v>
      </c>
      <c r="J544" s="5" t="s">
        <v>123</v>
      </c>
    </row>
    <row r="545" spans="1:10">
      <c r="A545" s="5" t="s">
        <v>982</v>
      </c>
      <c r="B545" s="6">
        <v>44974.862753240741</v>
      </c>
      <c r="C545" s="5" t="s">
        <v>112</v>
      </c>
      <c r="D545" s="7"/>
      <c r="E545" s="8"/>
      <c r="F545" s="9">
        <v>14062.1</v>
      </c>
      <c r="I545" s="10" t="s">
        <v>9</v>
      </c>
      <c r="J545" s="5" t="s">
        <v>124</v>
      </c>
    </row>
    <row r="546" spans="1:10">
      <c r="A546" s="5" t="s">
        <v>982</v>
      </c>
      <c r="B546" s="6">
        <v>44974.862753240741</v>
      </c>
      <c r="C546" s="5" t="s">
        <v>112</v>
      </c>
      <c r="D546" s="7"/>
      <c r="E546" s="8"/>
      <c r="F546" s="9">
        <v>13082.4</v>
      </c>
      <c r="I546" s="10" t="s">
        <v>9</v>
      </c>
      <c r="J546" s="8" t="s">
        <v>125</v>
      </c>
    </row>
    <row r="547" spans="1:10">
      <c r="A547" s="5" t="s">
        <v>982</v>
      </c>
      <c r="B547" s="6">
        <v>44974.862753240741</v>
      </c>
      <c r="C547" s="5" t="s">
        <v>112</v>
      </c>
      <c r="D547" s="7"/>
      <c r="E547" s="8"/>
      <c r="F547" s="9">
        <v>8335.9</v>
      </c>
      <c r="I547" s="10" t="s">
        <v>9</v>
      </c>
      <c r="J547" s="5" t="s">
        <v>126</v>
      </c>
    </row>
    <row r="548" spans="1:10">
      <c r="A548" s="5" t="s">
        <v>982</v>
      </c>
      <c r="B548" s="6">
        <v>44974.862753240741</v>
      </c>
      <c r="C548" s="5" t="s">
        <v>112</v>
      </c>
      <c r="D548" s="7"/>
      <c r="E548" s="8"/>
      <c r="F548" s="9">
        <v>34426.400000000001</v>
      </c>
      <c r="I548" s="10" t="s">
        <v>9</v>
      </c>
      <c r="J548" s="5" t="s">
        <v>127</v>
      </c>
    </row>
    <row r="549" spans="1:10">
      <c r="A549" s="5" t="s">
        <v>982</v>
      </c>
      <c r="B549" s="6">
        <v>44974.862753240741</v>
      </c>
      <c r="C549" s="5" t="s">
        <v>112</v>
      </c>
      <c r="D549" s="7"/>
      <c r="E549" s="8"/>
      <c r="F549" s="9">
        <v>10896.1</v>
      </c>
      <c r="I549" s="10" t="s">
        <v>9</v>
      </c>
      <c r="J549" s="8" t="s">
        <v>128</v>
      </c>
    </row>
    <row r="550" spans="1:10">
      <c r="A550" s="5" t="s">
        <v>982</v>
      </c>
      <c r="B550" s="6">
        <v>44974.862753240741</v>
      </c>
      <c r="C550" s="5" t="s">
        <v>112</v>
      </c>
      <c r="D550" s="7"/>
      <c r="E550" s="8"/>
      <c r="F550" s="9">
        <v>7491.5</v>
      </c>
      <c r="I550" s="10" t="s">
        <v>9</v>
      </c>
      <c r="J550" s="8" t="s">
        <v>129</v>
      </c>
    </row>
    <row r="551" spans="1:10">
      <c r="A551" s="5" t="s">
        <v>982</v>
      </c>
      <c r="B551" s="6">
        <v>44974.862753240741</v>
      </c>
      <c r="C551" s="5" t="s">
        <v>112</v>
      </c>
      <c r="D551" s="7"/>
      <c r="E551" s="8"/>
      <c r="F551" s="9">
        <v>21332.400000000001</v>
      </c>
      <c r="I551" s="10" t="s">
        <v>9</v>
      </c>
      <c r="J551" s="8" t="s">
        <v>211</v>
      </c>
    </row>
    <row r="552" spans="1:10">
      <c r="A552" s="5" t="s">
        <v>982</v>
      </c>
      <c r="B552" s="6">
        <v>44974.862753240741</v>
      </c>
      <c r="C552" s="5" t="s">
        <v>112</v>
      </c>
      <c r="D552" s="7"/>
      <c r="E552" s="8"/>
      <c r="F552" s="9">
        <v>11515.5</v>
      </c>
      <c r="I552" s="10" t="s">
        <v>9</v>
      </c>
      <c r="J552" s="8" t="s">
        <v>130</v>
      </c>
    </row>
    <row r="553" spans="1:10">
      <c r="A553" s="5" t="s">
        <v>982</v>
      </c>
      <c r="B553" s="6">
        <v>44974.862753240741</v>
      </c>
      <c r="C553" s="5" t="s">
        <v>112</v>
      </c>
      <c r="D553" s="7"/>
      <c r="E553" s="8"/>
      <c r="F553" s="9">
        <v>11565.8</v>
      </c>
      <c r="I553" s="10" t="s">
        <v>9</v>
      </c>
      <c r="J553" s="8" t="s">
        <v>131</v>
      </c>
    </row>
    <row r="554" spans="1:10">
      <c r="A554" s="5" t="s">
        <v>982</v>
      </c>
      <c r="B554" s="6">
        <v>44974.862753240741</v>
      </c>
      <c r="C554" s="5" t="s">
        <v>112</v>
      </c>
      <c r="D554" s="7"/>
      <c r="E554" s="8"/>
      <c r="F554" s="9">
        <v>7329.4</v>
      </c>
      <c r="I554" s="10" t="s">
        <v>9</v>
      </c>
      <c r="J554" s="8" t="s">
        <v>242</v>
      </c>
    </row>
    <row r="555" spans="1:10">
      <c r="A555" s="5" t="s">
        <v>982</v>
      </c>
      <c r="B555" s="6">
        <v>44974.862753240741</v>
      </c>
      <c r="C555" s="5" t="s">
        <v>112</v>
      </c>
      <c r="D555" s="7"/>
      <c r="E555" s="8"/>
      <c r="F555" s="9">
        <v>113840.9</v>
      </c>
      <c r="I555" s="10" t="s">
        <v>9</v>
      </c>
      <c r="J555" s="8" t="s">
        <v>119</v>
      </c>
    </row>
    <row r="556" spans="1:10">
      <c r="A556" s="5" t="s">
        <v>982</v>
      </c>
      <c r="B556" s="6">
        <v>44974.862753240741</v>
      </c>
      <c r="C556" s="5" t="s">
        <v>112</v>
      </c>
      <c r="D556" s="7"/>
      <c r="E556" s="8"/>
      <c r="F556" s="9">
        <v>6327.2</v>
      </c>
      <c r="I556" s="10" t="s">
        <v>9</v>
      </c>
      <c r="J556" s="5" t="s">
        <v>133</v>
      </c>
    </row>
    <row r="557" spans="1:10">
      <c r="A557" s="11" t="s">
        <v>22</v>
      </c>
      <c r="B557" s="3"/>
      <c r="C557" s="3"/>
      <c r="D557" s="7"/>
      <c r="E557" s="8"/>
      <c r="F557" s="33">
        <f>SUM(F522:G556)</f>
        <v>510621.48000000004</v>
      </c>
      <c r="G557" s="9"/>
      <c r="I557" s="10"/>
      <c r="J557" s="8"/>
    </row>
    <row r="558" spans="1:10" ht="15.75">
      <c r="A558" s="13" t="s">
        <v>23</v>
      </c>
      <c r="B558" s="13" t="s">
        <v>24</v>
      </c>
      <c r="C558" s="13" t="s">
        <v>25</v>
      </c>
      <c r="D558" s="49">
        <v>112808048</v>
      </c>
      <c r="E558" s="14">
        <v>112808163</v>
      </c>
      <c r="G558" s="9"/>
      <c r="I558" s="10"/>
      <c r="J558" s="8"/>
    </row>
    <row r="559" spans="1:10">
      <c r="A559" s="5"/>
      <c r="B559" s="6"/>
      <c r="C559" s="5"/>
      <c r="D559" s="29" t="s">
        <v>298</v>
      </c>
      <c r="E559" s="8"/>
      <c r="G559" s="9"/>
      <c r="I559" s="10"/>
      <c r="J559" s="8"/>
    </row>
    <row r="560" spans="1:10">
      <c r="A560" s="5"/>
      <c r="B560" s="6"/>
      <c r="C560" s="5"/>
      <c r="D560" s="7"/>
      <c r="E560" s="8"/>
      <c r="G560" s="9"/>
      <c r="I560" s="10"/>
      <c r="J560" s="8"/>
    </row>
    <row r="561" spans="1:10">
      <c r="A561" s="1" t="s">
        <v>0</v>
      </c>
      <c r="B561" s="2"/>
      <c r="C561" s="2"/>
      <c r="D561" s="2"/>
      <c r="E561" s="2"/>
      <c r="F561" s="2"/>
      <c r="G561" s="2"/>
      <c r="H561" s="2"/>
      <c r="I561" s="2"/>
      <c r="J561" s="2"/>
    </row>
    <row r="562" spans="1:10">
      <c r="A562" s="3" t="s">
        <v>941</v>
      </c>
      <c r="B562" s="2"/>
      <c r="C562" s="2"/>
      <c r="D562" s="2"/>
      <c r="E562" s="2"/>
      <c r="F562" s="2"/>
      <c r="G562" s="2"/>
      <c r="H562" s="2"/>
      <c r="I562" s="2"/>
      <c r="J562" s="2"/>
    </row>
    <row r="563" spans="1:10">
      <c r="A563" s="69" t="s">
        <v>0</v>
      </c>
      <c r="B563" s="69" t="s">
        <v>2</v>
      </c>
      <c r="C563" s="69" t="s">
        <v>3</v>
      </c>
      <c r="D563" s="69" t="s">
        <v>4</v>
      </c>
      <c r="E563" s="69" t="s">
        <v>5</v>
      </c>
      <c r="F563" s="71" t="s">
        <v>6</v>
      </c>
      <c r="G563" s="72"/>
      <c r="H563" s="73"/>
      <c r="I563" s="69" t="s">
        <v>7</v>
      </c>
      <c r="J563" s="69" t="s">
        <v>8</v>
      </c>
    </row>
    <row r="564" spans="1:10">
      <c r="A564" s="70"/>
      <c r="B564" s="70"/>
      <c r="C564" s="70"/>
      <c r="D564" s="70"/>
      <c r="E564" s="70"/>
      <c r="F564" s="4" t="s">
        <v>9</v>
      </c>
      <c r="G564" s="4" t="s">
        <v>10</v>
      </c>
      <c r="H564" s="4" t="s">
        <v>11</v>
      </c>
      <c r="I564" s="70"/>
      <c r="J564" s="70"/>
    </row>
    <row r="565" spans="1:10">
      <c r="A565" s="5" t="s">
        <v>981</v>
      </c>
      <c r="B565" s="6">
        <v>44975.656906307871</v>
      </c>
      <c r="C565" s="5" t="s">
        <v>112</v>
      </c>
      <c r="D565" s="15">
        <v>45173252202</v>
      </c>
      <c r="E565" s="8" t="s">
        <v>116</v>
      </c>
      <c r="H565" s="9">
        <v>2529.54</v>
      </c>
      <c r="I565" s="5" t="s">
        <v>28</v>
      </c>
      <c r="J565" s="5" t="s">
        <v>118</v>
      </c>
    </row>
    <row r="566" spans="1:10">
      <c r="A566" s="5" t="s">
        <v>981</v>
      </c>
      <c r="B566" s="6">
        <v>44975.656906307871</v>
      </c>
      <c r="C566" s="5" t="s">
        <v>112</v>
      </c>
      <c r="D566" s="15">
        <v>45113344959</v>
      </c>
      <c r="E566" s="8" t="s">
        <v>116</v>
      </c>
      <c r="H566" s="9">
        <v>126.3</v>
      </c>
      <c r="I566" s="5" t="s">
        <v>28</v>
      </c>
      <c r="J566" s="5" t="s">
        <v>117</v>
      </c>
    </row>
    <row r="567" spans="1:10">
      <c r="A567" s="5" t="s">
        <v>981</v>
      </c>
      <c r="B567" s="6">
        <v>44975.656906307871</v>
      </c>
      <c r="C567" s="5" t="s">
        <v>112</v>
      </c>
      <c r="D567" s="15">
        <v>45153189212</v>
      </c>
      <c r="E567" s="8" t="s">
        <v>116</v>
      </c>
      <c r="H567" s="9">
        <v>317.07</v>
      </c>
      <c r="I567" s="5" t="s">
        <v>28</v>
      </c>
      <c r="J567" s="5" t="s">
        <v>117</v>
      </c>
    </row>
    <row r="568" spans="1:10">
      <c r="A568" s="5" t="s">
        <v>981</v>
      </c>
      <c r="B568" s="6">
        <v>44975.656906307871</v>
      </c>
      <c r="C568" s="5" t="s">
        <v>112</v>
      </c>
      <c r="D568" s="15">
        <v>45133193208</v>
      </c>
      <c r="E568" s="8" t="s">
        <v>116</v>
      </c>
      <c r="H568" s="9">
        <v>10406.16</v>
      </c>
      <c r="I568" s="5" t="s">
        <v>28</v>
      </c>
      <c r="J568" s="5" t="s">
        <v>117</v>
      </c>
    </row>
    <row r="569" spans="1:10">
      <c r="A569" s="5" t="s">
        <v>981</v>
      </c>
      <c r="B569" s="6">
        <v>44975.656906307871</v>
      </c>
      <c r="C569" s="5" t="s">
        <v>112</v>
      </c>
      <c r="D569" s="15">
        <v>45153183312</v>
      </c>
      <c r="E569" s="8" t="s">
        <v>116</v>
      </c>
      <c r="H569" s="9">
        <v>5440.15</v>
      </c>
      <c r="I569" s="5" t="s">
        <v>28</v>
      </c>
      <c r="J569" s="5" t="s">
        <v>118</v>
      </c>
    </row>
    <row r="570" spans="1:10">
      <c r="A570" s="5" t="s">
        <v>981</v>
      </c>
      <c r="B570" s="6">
        <v>44975.656906307871</v>
      </c>
      <c r="C570" s="5" t="s">
        <v>112</v>
      </c>
      <c r="D570" s="7">
        <v>95334</v>
      </c>
      <c r="E570" s="8" t="s">
        <v>116</v>
      </c>
      <c r="H570" s="9">
        <v>122590.06</v>
      </c>
      <c r="I570" s="5" t="s">
        <v>28</v>
      </c>
      <c r="J570" s="8" t="s">
        <v>119</v>
      </c>
    </row>
    <row r="571" spans="1:10">
      <c r="A571" s="5" t="s">
        <v>981</v>
      </c>
      <c r="B571" s="6">
        <v>44975.656906307871</v>
      </c>
      <c r="C571" s="5" t="s">
        <v>112</v>
      </c>
      <c r="D571" s="7">
        <v>266121</v>
      </c>
      <c r="E571" s="8" t="s">
        <v>116</v>
      </c>
      <c r="H571" s="9">
        <v>30262.639999999999</v>
      </c>
      <c r="I571" s="5" t="s">
        <v>28</v>
      </c>
      <c r="J571" s="5" t="s">
        <v>118</v>
      </c>
    </row>
    <row r="572" spans="1:10">
      <c r="A572" s="5" t="s">
        <v>981</v>
      </c>
      <c r="B572" s="6">
        <v>44975.656906307871</v>
      </c>
      <c r="C572" s="5" t="s">
        <v>112</v>
      </c>
      <c r="D572" s="7">
        <v>367322</v>
      </c>
      <c r="E572" s="8" t="s">
        <v>116</v>
      </c>
      <c r="H572" s="9">
        <v>37704.04</v>
      </c>
      <c r="I572" s="5" t="s">
        <v>28</v>
      </c>
      <c r="J572" s="8" t="s">
        <v>195</v>
      </c>
    </row>
    <row r="573" spans="1:10">
      <c r="A573" s="5" t="s">
        <v>981</v>
      </c>
      <c r="B573" s="6">
        <v>44975.656906307871</v>
      </c>
      <c r="C573" s="5" t="s">
        <v>112</v>
      </c>
      <c r="D573" s="7">
        <v>130632</v>
      </c>
      <c r="E573" s="5" t="s">
        <v>84</v>
      </c>
      <c r="H573" s="9">
        <v>46353.599999999999</v>
      </c>
      <c r="I573" s="5" t="s">
        <v>28</v>
      </c>
      <c r="J573" s="8" t="s">
        <v>195</v>
      </c>
    </row>
    <row r="574" spans="1:10">
      <c r="A574" s="11" t="s">
        <v>22</v>
      </c>
      <c r="B574" s="3"/>
      <c r="C574" s="3"/>
      <c r="D574" s="7"/>
      <c r="E574" s="8"/>
      <c r="G574" s="9"/>
      <c r="I574" s="10"/>
      <c r="J574" s="8"/>
    </row>
    <row r="575" spans="1:10">
      <c r="A575" s="13" t="s">
        <v>23</v>
      </c>
      <c r="B575" s="13" t="s">
        <v>24</v>
      </c>
      <c r="C575" s="13" t="s">
        <v>25</v>
      </c>
      <c r="D575" s="7"/>
      <c r="E575" s="8"/>
      <c r="G575" s="9"/>
      <c r="I575" s="10"/>
      <c r="J575" s="8"/>
    </row>
    <row r="576" spans="1:10">
      <c r="A576" s="34" t="s">
        <v>320</v>
      </c>
      <c r="B576" s="35"/>
      <c r="C576" s="5"/>
      <c r="D576" s="7"/>
      <c r="E576" s="8"/>
      <c r="G576" s="9"/>
      <c r="I576" s="10"/>
      <c r="J576" s="8"/>
    </row>
    <row r="578" spans="1:10">
      <c r="A578" s="1" t="s">
        <v>0</v>
      </c>
      <c r="B578" s="2"/>
      <c r="C578" s="2"/>
      <c r="D578" s="2"/>
      <c r="E578" s="2"/>
      <c r="F578" s="2"/>
      <c r="G578" s="2"/>
      <c r="H578" s="2"/>
      <c r="I578" s="2"/>
      <c r="J578" s="2"/>
    </row>
    <row r="579" spans="1:10">
      <c r="A579" s="3" t="s">
        <v>1006</v>
      </c>
      <c r="B579" s="2"/>
      <c r="C579" s="2"/>
      <c r="D579" s="2"/>
      <c r="E579" s="2"/>
      <c r="F579" s="2"/>
      <c r="G579" s="2"/>
      <c r="H579" s="2"/>
      <c r="I579" s="2"/>
      <c r="J579" s="2"/>
    </row>
    <row r="580" spans="1:10">
      <c r="A580" s="69" t="s">
        <v>0</v>
      </c>
      <c r="B580" s="69" t="s">
        <v>2</v>
      </c>
      <c r="C580" s="69" t="s">
        <v>3</v>
      </c>
      <c r="D580" s="69" t="s">
        <v>4</v>
      </c>
      <c r="E580" s="69" t="s">
        <v>5</v>
      </c>
      <c r="F580" s="71" t="s">
        <v>6</v>
      </c>
      <c r="G580" s="72"/>
      <c r="H580" s="73"/>
      <c r="I580" s="69" t="s">
        <v>7</v>
      </c>
      <c r="J580" s="69" t="s">
        <v>8</v>
      </c>
    </row>
    <row r="581" spans="1:10">
      <c r="A581" s="70"/>
      <c r="B581" s="70"/>
      <c r="C581" s="70"/>
      <c r="D581" s="70"/>
      <c r="E581" s="70"/>
      <c r="F581" s="4" t="s">
        <v>9</v>
      </c>
      <c r="G581" s="4" t="s">
        <v>10</v>
      </c>
      <c r="H581" s="4" t="s">
        <v>11</v>
      </c>
      <c r="I581" s="70"/>
      <c r="J581" s="70"/>
    </row>
    <row r="582" spans="1:10">
      <c r="A582" s="34" t="s">
        <v>1007</v>
      </c>
      <c r="B582" s="39"/>
      <c r="C582" s="34"/>
      <c r="D582" s="21"/>
      <c r="E582" s="8"/>
      <c r="H582" s="9"/>
      <c r="I582" s="5"/>
      <c r="J582" s="8"/>
    </row>
    <row r="583" spans="1:10">
      <c r="A583" s="11" t="s">
        <v>22</v>
      </c>
      <c r="B583" s="3"/>
      <c r="C583" s="3"/>
      <c r="D583" s="7"/>
      <c r="E583" s="8"/>
      <c r="G583" s="9"/>
      <c r="I583" s="10"/>
      <c r="J583" s="8"/>
    </row>
    <row r="584" spans="1:10">
      <c r="A584" s="13" t="s">
        <v>23</v>
      </c>
      <c r="B584" s="13" t="s">
        <v>24</v>
      </c>
      <c r="C584" s="13" t="s">
        <v>25</v>
      </c>
      <c r="D584" s="7"/>
      <c r="E584" s="8"/>
      <c r="G584" s="9"/>
      <c r="I584" s="10"/>
      <c r="J584" s="8"/>
    </row>
    <row r="586" spans="1:10">
      <c r="A586" s="1" t="s">
        <v>0</v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>
      <c r="A587" s="3" t="s">
        <v>1008</v>
      </c>
      <c r="B587" s="2"/>
      <c r="C587" s="2"/>
      <c r="D587" s="2"/>
      <c r="E587" s="2"/>
      <c r="F587" s="2"/>
      <c r="G587" s="2"/>
      <c r="H587" s="2"/>
      <c r="I587" s="2"/>
      <c r="J587" s="2"/>
    </row>
    <row r="588" spans="1:10">
      <c r="A588" s="69" t="s">
        <v>0</v>
      </c>
      <c r="B588" s="69" t="s">
        <v>2</v>
      </c>
      <c r="C588" s="69" t="s">
        <v>3</v>
      </c>
      <c r="D588" s="69" t="s">
        <v>4</v>
      </c>
      <c r="E588" s="69" t="s">
        <v>5</v>
      </c>
      <c r="F588" s="71" t="s">
        <v>6</v>
      </c>
      <c r="G588" s="72"/>
      <c r="H588" s="73"/>
      <c r="I588" s="69" t="s">
        <v>7</v>
      </c>
      <c r="J588" s="69" t="s">
        <v>8</v>
      </c>
    </row>
    <row r="589" spans="1:10">
      <c r="A589" s="70"/>
      <c r="B589" s="70"/>
      <c r="C589" s="70"/>
      <c r="D589" s="70"/>
      <c r="E589" s="70"/>
      <c r="F589" s="4" t="s">
        <v>9</v>
      </c>
      <c r="G589" s="4" t="s">
        <v>10</v>
      </c>
      <c r="H589" s="4" t="s">
        <v>11</v>
      </c>
      <c r="I589" s="70"/>
      <c r="J589" s="70"/>
    </row>
    <row r="590" spans="1:10">
      <c r="A590" s="34" t="s">
        <v>1007</v>
      </c>
      <c r="B590" s="39"/>
      <c r="C590" s="34"/>
      <c r="D590" s="21"/>
      <c r="E590" s="8"/>
      <c r="H590" s="9"/>
      <c r="I590" s="5"/>
      <c r="J590" s="8"/>
    </row>
    <row r="591" spans="1:10">
      <c r="A591" s="11" t="s">
        <v>22</v>
      </c>
      <c r="B591" s="3"/>
      <c r="C591" s="3"/>
      <c r="D591" s="7"/>
      <c r="E591" s="8"/>
      <c r="G591" s="9"/>
      <c r="I591" s="10"/>
      <c r="J591" s="8"/>
    </row>
    <row r="592" spans="1:10">
      <c r="A592" s="13" t="s">
        <v>23</v>
      </c>
      <c r="B592" s="13" t="s">
        <v>24</v>
      </c>
      <c r="C592" s="13" t="s">
        <v>25</v>
      </c>
    </row>
    <row r="595" spans="1:10">
      <c r="A595" s="1" t="s">
        <v>0</v>
      </c>
      <c r="B595" s="2"/>
      <c r="C595" s="2"/>
      <c r="D595" s="2"/>
      <c r="E595" s="2"/>
      <c r="F595" s="2"/>
      <c r="G595" s="2"/>
      <c r="H595" s="2"/>
      <c r="I595" s="2"/>
      <c r="J595" s="2"/>
    </row>
    <row r="596" spans="1:10">
      <c r="A596" s="3" t="s">
        <v>1020</v>
      </c>
      <c r="B596" s="2"/>
      <c r="C596" s="2"/>
      <c r="D596" s="2"/>
      <c r="E596" s="2"/>
      <c r="F596" s="2"/>
      <c r="G596" s="2"/>
      <c r="H596" s="2"/>
      <c r="I596" s="2"/>
      <c r="J596" s="2"/>
    </row>
    <row r="597" spans="1:10">
      <c r="A597" s="69" t="s">
        <v>0</v>
      </c>
      <c r="B597" s="69" t="s">
        <v>2</v>
      </c>
      <c r="C597" s="69" t="s">
        <v>3</v>
      </c>
      <c r="D597" s="69" t="s">
        <v>4</v>
      </c>
      <c r="E597" s="69" t="s">
        <v>5</v>
      </c>
      <c r="F597" s="71" t="s">
        <v>6</v>
      </c>
      <c r="G597" s="72"/>
      <c r="H597" s="73"/>
      <c r="I597" s="69" t="s">
        <v>7</v>
      </c>
      <c r="J597" s="69" t="s">
        <v>8</v>
      </c>
    </row>
    <row r="598" spans="1:10">
      <c r="A598" s="70"/>
      <c r="B598" s="70"/>
      <c r="C598" s="70"/>
      <c r="D598" s="70"/>
      <c r="E598" s="70"/>
      <c r="F598" s="4" t="s">
        <v>9</v>
      </c>
      <c r="G598" s="4" t="s">
        <v>10</v>
      </c>
      <c r="H598" s="4" t="s">
        <v>11</v>
      </c>
      <c r="I598" s="70"/>
      <c r="J598" s="70"/>
    </row>
    <row r="599" spans="1:10">
      <c r="A599" s="5" t="s">
        <v>1042</v>
      </c>
      <c r="B599" s="6">
        <v>44979.829609849534</v>
      </c>
      <c r="C599" s="5" t="s">
        <v>112</v>
      </c>
      <c r="D599" s="7"/>
      <c r="E599" s="8"/>
      <c r="G599" s="9">
        <v>1405.17</v>
      </c>
      <c r="H599" s="9"/>
      <c r="I599" s="10" t="s">
        <v>10</v>
      </c>
      <c r="J599" s="5" t="s">
        <v>117</v>
      </c>
    </row>
    <row r="600" spans="1:10">
      <c r="A600" s="5" t="s">
        <v>1042</v>
      </c>
      <c r="B600" s="6">
        <v>44979.829609849534</v>
      </c>
      <c r="C600" s="5" t="s">
        <v>112</v>
      </c>
      <c r="D600" s="7"/>
      <c r="E600" s="8"/>
      <c r="G600" s="9">
        <v>2599.56</v>
      </c>
      <c r="H600" s="9"/>
      <c r="I600" s="10" t="s">
        <v>10</v>
      </c>
      <c r="J600" s="5" t="s">
        <v>118</v>
      </c>
    </row>
    <row r="601" spans="1:10">
      <c r="A601" s="5" t="s">
        <v>1043</v>
      </c>
      <c r="B601" s="6">
        <v>44979.829609849534</v>
      </c>
      <c r="C601" s="5" t="s">
        <v>112</v>
      </c>
      <c r="D601" s="15">
        <v>45123335270</v>
      </c>
      <c r="E601" s="8" t="s">
        <v>116</v>
      </c>
      <c r="H601" s="9">
        <v>500</v>
      </c>
      <c r="I601" s="5" t="s">
        <v>28</v>
      </c>
      <c r="J601" s="5" t="s">
        <v>118</v>
      </c>
    </row>
    <row r="602" spans="1:10">
      <c r="A602" s="5" t="s">
        <v>1042</v>
      </c>
      <c r="B602" s="6">
        <v>44979.829609849534</v>
      </c>
      <c r="C602" s="5" t="s">
        <v>112</v>
      </c>
      <c r="D602" s="7">
        <v>39162640</v>
      </c>
      <c r="E602" s="8" t="s">
        <v>81</v>
      </c>
      <c r="H602" s="9">
        <v>40440</v>
      </c>
      <c r="I602" s="5" t="s">
        <v>28</v>
      </c>
      <c r="J602" s="5" t="s">
        <v>210</v>
      </c>
    </row>
    <row r="603" spans="1:10">
      <c r="A603" s="5" t="s">
        <v>1042</v>
      </c>
      <c r="B603" s="6">
        <v>44979.829609849534</v>
      </c>
      <c r="C603" s="5" t="s">
        <v>112</v>
      </c>
      <c r="D603" s="7">
        <v>135653</v>
      </c>
      <c r="E603" s="5" t="s">
        <v>84</v>
      </c>
      <c r="H603" s="9">
        <v>13920</v>
      </c>
      <c r="I603" s="5" t="s">
        <v>28</v>
      </c>
      <c r="J603" s="5" t="s">
        <v>210</v>
      </c>
    </row>
    <row r="604" spans="1:10">
      <c r="A604" s="5" t="s">
        <v>1042</v>
      </c>
      <c r="B604" s="6">
        <v>44979.829609849534</v>
      </c>
      <c r="C604" s="5" t="s">
        <v>112</v>
      </c>
      <c r="D604" s="7">
        <v>143916</v>
      </c>
      <c r="E604" s="5" t="s">
        <v>84</v>
      </c>
      <c r="H604" s="9">
        <v>6264</v>
      </c>
      <c r="I604" s="5" t="s">
        <v>28</v>
      </c>
      <c r="J604" s="5" t="s">
        <v>210</v>
      </c>
    </row>
    <row r="605" spans="1:10">
      <c r="A605" s="5" t="s">
        <v>1042</v>
      </c>
      <c r="B605" s="6">
        <v>44979.829609849534</v>
      </c>
      <c r="C605" s="5" t="s">
        <v>112</v>
      </c>
      <c r="D605" s="7">
        <v>135744</v>
      </c>
      <c r="E605" s="5" t="s">
        <v>84</v>
      </c>
      <c r="H605" s="9">
        <v>15312</v>
      </c>
      <c r="I605" s="5" t="s">
        <v>28</v>
      </c>
      <c r="J605" s="5" t="s">
        <v>210</v>
      </c>
    </row>
    <row r="606" spans="1:10">
      <c r="A606" s="5" t="s">
        <v>1042</v>
      </c>
      <c r="B606" s="6">
        <v>44979.829609849534</v>
      </c>
      <c r="C606" s="5" t="s">
        <v>112</v>
      </c>
      <c r="D606" s="15">
        <v>45163289144</v>
      </c>
      <c r="E606" s="8" t="s">
        <v>116</v>
      </c>
      <c r="H606" s="9">
        <v>8873.17</v>
      </c>
      <c r="I606" s="5" t="s">
        <v>28</v>
      </c>
      <c r="J606" s="8" t="s">
        <v>119</v>
      </c>
    </row>
    <row r="607" spans="1:10">
      <c r="A607" s="5" t="s">
        <v>1042</v>
      </c>
      <c r="B607" s="6">
        <v>44979.829609849534</v>
      </c>
      <c r="C607" s="5" t="s">
        <v>112</v>
      </c>
      <c r="D607" s="15">
        <v>53712301745</v>
      </c>
      <c r="E607" s="8" t="s">
        <v>116</v>
      </c>
      <c r="H607" s="9">
        <v>831.87</v>
      </c>
      <c r="I607" s="5" t="s">
        <v>28</v>
      </c>
      <c r="J607" s="5" t="s">
        <v>117</v>
      </c>
    </row>
    <row r="608" spans="1:10">
      <c r="A608" s="5" t="s">
        <v>1042</v>
      </c>
      <c r="B608" s="6">
        <v>44979.829609849534</v>
      </c>
      <c r="C608" s="5" t="s">
        <v>112</v>
      </c>
      <c r="D608" s="15">
        <v>45163282915</v>
      </c>
      <c r="E608" s="8" t="s">
        <v>116</v>
      </c>
      <c r="H608" s="9">
        <v>317.07</v>
      </c>
      <c r="I608" s="5" t="s">
        <v>28</v>
      </c>
      <c r="J608" s="5" t="s">
        <v>117</v>
      </c>
    </row>
    <row r="609" spans="1:10">
      <c r="A609" s="5" t="s">
        <v>1042</v>
      </c>
      <c r="B609" s="6">
        <v>44979.829609849534</v>
      </c>
      <c r="C609" s="5" t="s">
        <v>112</v>
      </c>
      <c r="D609" s="15">
        <v>45153190726</v>
      </c>
      <c r="E609" s="8" t="s">
        <v>116</v>
      </c>
      <c r="H609" s="9">
        <v>156.07</v>
      </c>
      <c r="I609" s="5" t="s">
        <v>28</v>
      </c>
      <c r="J609" s="5" t="s">
        <v>117</v>
      </c>
    </row>
    <row r="610" spans="1:10">
      <c r="A610" s="5" t="s">
        <v>1042</v>
      </c>
      <c r="B610" s="6">
        <v>44979.829609849534</v>
      </c>
      <c r="C610" s="5" t="s">
        <v>112</v>
      </c>
      <c r="D610" s="7">
        <v>150610</v>
      </c>
      <c r="E610" s="5" t="s">
        <v>84</v>
      </c>
      <c r="H610" s="9">
        <v>696</v>
      </c>
      <c r="I610" s="5" t="s">
        <v>28</v>
      </c>
      <c r="J610" s="8" t="s">
        <v>119</v>
      </c>
    </row>
    <row r="611" spans="1:10">
      <c r="A611" s="5" t="s">
        <v>1042</v>
      </c>
      <c r="B611" s="6">
        <v>44979.829609849534</v>
      </c>
      <c r="C611" s="5" t="s">
        <v>112</v>
      </c>
      <c r="D611" s="15">
        <v>45133193786</v>
      </c>
      <c r="E611" s="8" t="s">
        <v>116</v>
      </c>
      <c r="H611" s="9">
        <v>463.99</v>
      </c>
      <c r="I611" s="5" t="s">
        <v>28</v>
      </c>
      <c r="J611" s="5" t="s">
        <v>117</v>
      </c>
    </row>
    <row r="612" spans="1:10">
      <c r="A612" s="5" t="s">
        <v>1042</v>
      </c>
      <c r="B612" s="6">
        <v>44979.829609849534</v>
      </c>
      <c r="C612" s="5" t="s">
        <v>112</v>
      </c>
      <c r="D612" s="15">
        <v>45143564835</v>
      </c>
      <c r="E612" s="8" t="s">
        <v>116</v>
      </c>
      <c r="H612" s="9">
        <v>815.25</v>
      </c>
      <c r="I612" s="5" t="s">
        <v>28</v>
      </c>
      <c r="J612" s="5" t="s">
        <v>117</v>
      </c>
    </row>
    <row r="613" spans="1:10">
      <c r="A613" s="5" t="s">
        <v>1042</v>
      </c>
      <c r="B613" s="6">
        <v>44979.829609849534</v>
      </c>
      <c r="C613" s="5" t="s">
        <v>112</v>
      </c>
      <c r="D613" s="15">
        <v>45133200763</v>
      </c>
      <c r="E613" s="8" t="s">
        <v>116</v>
      </c>
      <c r="H613" s="9">
        <v>245.6</v>
      </c>
      <c r="I613" s="5" t="s">
        <v>28</v>
      </c>
      <c r="J613" s="5" t="s">
        <v>117</v>
      </c>
    </row>
    <row r="614" spans="1:10">
      <c r="A614" s="5" t="s">
        <v>1042</v>
      </c>
      <c r="B614" s="6">
        <v>44979.829609849534</v>
      </c>
      <c r="C614" s="5" t="s">
        <v>112</v>
      </c>
      <c r="D614" s="15">
        <v>13330430350</v>
      </c>
      <c r="E614" s="8" t="s">
        <v>116</v>
      </c>
      <c r="H614" s="9">
        <v>3075</v>
      </c>
      <c r="I614" s="5" t="s">
        <v>28</v>
      </c>
      <c r="J614" s="5" t="s">
        <v>118</v>
      </c>
    </row>
    <row r="615" spans="1:10">
      <c r="A615" s="5" t="s">
        <v>1042</v>
      </c>
      <c r="B615" s="6">
        <v>44979.829609849534</v>
      </c>
      <c r="C615" s="5" t="s">
        <v>112</v>
      </c>
      <c r="D615" s="15">
        <v>45133193716</v>
      </c>
      <c r="E615" s="8" t="s">
        <v>116</v>
      </c>
      <c r="H615" s="9">
        <v>1648.6</v>
      </c>
      <c r="I615" s="5" t="s">
        <v>28</v>
      </c>
      <c r="J615" s="5" t="s">
        <v>118</v>
      </c>
    </row>
    <row r="616" spans="1:10">
      <c r="A616" s="5" t="s">
        <v>1042</v>
      </c>
      <c r="B616" s="6">
        <v>44979.829609849534</v>
      </c>
      <c r="C616" s="5" t="s">
        <v>112</v>
      </c>
      <c r="D616" s="15">
        <v>23550687272</v>
      </c>
      <c r="E616" s="8" t="s">
        <v>116</v>
      </c>
      <c r="H616" s="9">
        <v>5000</v>
      </c>
      <c r="I616" s="5" t="s">
        <v>28</v>
      </c>
      <c r="J616" s="5" t="s">
        <v>118</v>
      </c>
    </row>
    <row r="617" spans="1:10">
      <c r="A617" s="5" t="s">
        <v>1042</v>
      </c>
      <c r="B617" s="6">
        <v>44979.829609849534</v>
      </c>
      <c r="C617" s="5" t="s">
        <v>112</v>
      </c>
      <c r="D617" s="15">
        <v>45163290105</v>
      </c>
      <c r="E617" s="8" t="s">
        <v>116</v>
      </c>
      <c r="H617" s="9">
        <v>916.27</v>
      </c>
      <c r="I617" s="5" t="s">
        <v>28</v>
      </c>
      <c r="J617" s="5" t="s">
        <v>118</v>
      </c>
    </row>
    <row r="618" spans="1:10">
      <c r="A618" s="5" t="s">
        <v>1042</v>
      </c>
      <c r="B618" s="6">
        <v>44979.829609849534</v>
      </c>
      <c r="C618" s="5" t="s">
        <v>112</v>
      </c>
      <c r="D618" s="15">
        <v>45143565330</v>
      </c>
      <c r="E618" s="8" t="s">
        <v>116</v>
      </c>
      <c r="H618" s="9">
        <v>500</v>
      </c>
      <c r="I618" s="5" t="s">
        <v>28</v>
      </c>
      <c r="J618" s="5" t="s">
        <v>118</v>
      </c>
    </row>
    <row r="619" spans="1:10">
      <c r="A619" s="5" t="s">
        <v>1042</v>
      </c>
      <c r="B619" s="6">
        <v>44979.829609849534</v>
      </c>
      <c r="C619" s="5" t="s">
        <v>112</v>
      </c>
      <c r="D619" s="15">
        <v>45153198016</v>
      </c>
      <c r="E619" s="8" t="s">
        <v>116</v>
      </c>
      <c r="H619" s="9">
        <v>500</v>
      </c>
      <c r="I619" s="5" t="s">
        <v>28</v>
      </c>
      <c r="J619" s="5" t="s">
        <v>118</v>
      </c>
    </row>
    <row r="620" spans="1:10">
      <c r="A620" s="5" t="s">
        <v>1042</v>
      </c>
      <c r="B620" s="6">
        <v>44979.829609849534</v>
      </c>
      <c r="C620" s="5" t="s">
        <v>112</v>
      </c>
      <c r="D620" s="15">
        <v>45163290039</v>
      </c>
      <c r="E620" s="8" t="s">
        <v>116</v>
      </c>
      <c r="H620" s="9">
        <v>500</v>
      </c>
      <c r="I620" s="5" t="s">
        <v>28</v>
      </c>
      <c r="J620" s="5" t="s">
        <v>118</v>
      </c>
    </row>
    <row r="621" spans="1:10">
      <c r="A621" s="5" t="s">
        <v>1042</v>
      </c>
      <c r="B621" s="6">
        <v>44979.829609849534</v>
      </c>
      <c r="C621" s="5" t="s">
        <v>112</v>
      </c>
      <c r="D621" s="15">
        <v>45163290071</v>
      </c>
      <c r="E621" s="8" t="s">
        <v>116</v>
      </c>
      <c r="H621" s="9">
        <v>600</v>
      </c>
      <c r="I621" s="5" t="s">
        <v>28</v>
      </c>
      <c r="J621" s="5" t="s">
        <v>118</v>
      </c>
    </row>
    <row r="622" spans="1:10">
      <c r="A622" s="5" t="s">
        <v>1042</v>
      </c>
      <c r="B622" s="6">
        <v>44979.829609849534</v>
      </c>
      <c r="C622" s="5" t="s">
        <v>112</v>
      </c>
      <c r="D622" s="15">
        <v>45143565397</v>
      </c>
      <c r="E622" s="8" t="s">
        <v>116</v>
      </c>
      <c r="H622" s="9">
        <v>400</v>
      </c>
      <c r="I622" s="5" t="s">
        <v>28</v>
      </c>
      <c r="J622" s="5" t="s">
        <v>118</v>
      </c>
    </row>
    <row r="623" spans="1:10">
      <c r="A623" s="5" t="s">
        <v>1042</v>
      </c>
      <c r="B623" s="6">
        <v>44979.829609849534</v>
      </c>
      <c r="C623" s="5" t="s">
        <v>112</v>
      </c>
      <c r="D623" s="15">
        <v>45133201200</v>
      </c>
      <c r="E623" s="8" t="s">
        <v>116</v>
      </c>
      <c r="H623" s="9">
        <v>1000</v>
      </c>
      <c r="I623" s="5" t="s">
        <v>28</v>
      </c>
      <c r="J623" s="5" t="s">
        <v>118</v>
      </c>
    </row>
    <row r="624" spans="1:10">
      <c r="A624" s="5" t="s">
        <v>1042</v>
      </c>
      <c r="B624" s="6">
        <v>44979.829609849534</v>
      </c>
      <c r="C624" s="5" t="s">
        <v>112</v>
      </c>
      <c r="D624" s="15">
        <v>235506876881</v>
      </c>
      <c r="E624" s="8" t="s">
        <v>116</v>
      </c>
      <c r="H624" s="9">
        <v>2144.52</v>
      </c>
      <c r="I624" s="5" t="s">
        <v>28</v>
      </c>
      <c r="J624" s="5" t="s">
        <v>118</v>
      </c>
    </row>
    <row r="625" spans="1:10">
      <c r="A625" s="5" t="s">
        <v>1042</v>
      </c>
      <c r="B625" s="6">
        <v>44979.829609849534</v>
      </c>
      <c r="C625" s="5" t="s">
        <v>112</v>
      </c>
      <c r="D625" s="15">
        <v>235506876882</v>
      </c>
      <c r="E625" s="8" t="s">
        <v>116</v>
      </c>
      <c r="H625" s="9">
        <v>55.48</v>
      </c>
      <c r="I625" s="5" t="s">
        <v>28</v>
      </c>
      <c r="J625" s="5" t="s">
        <v>118</v>
      </c>
    </row>
    <row r="626" spans="1:10">
      <c r="A626" s="5" t="s">
        <v>1042</v>
      </c>
      <c r="B626" s="6">
        <v>44979.829609849534</v>
      </c>
      <c r="C626" s="5" t="s">
        <v>112</v>
      </c>
      <c r="D626" s="7"/>
      <c r="E626" s="8"/>
      <c r="F626" s="9">
        <v>2275.1999999999998</v>
      </c>
      <c r="I626" s="10" t="s">
        <v>9</v>
      </c>
      <c r="J626" s="5" t="s">
        <v>117</v>
      </c>
    </row>
    <row r="627" spans="1:10">
      <c r="A627" s="5" t="s">
        <v>1042</v>
      </c>
      <c r="B627" s="6">
        <v>44979.829609849534</v>
      </c>
      <c r="C627" s="5" t="s">
        <v>112</v>
      </c>
      <c r="D627" s="7"/>
      <c r="E627" s="8"/>
      <c r="F627" s="9">
        <v>10222.299999999999</v>
      </c>
      <c r="I627" s="10" t="s">
        <v>9</v>
      </c>
      <c r="J627" s="5" t="s">
        <v>120</v>
      </c>
    </row>
    <row r="628" spans="1:10">
      <c r="A628" s="5" t="s">
        <v>1042</v>
      </c>
      <c r="B628" s="6">
        <v>44979.829609849534</v>
      </c>
      <c r="C628" s="5" t="s">
        <v>112</v>
      </c>
      <c r="D628" s="7"/>
      <c r="E628" s="8"/>
      <c r="F628" s="9">
        <v>96726.399999999994</v>
      </c>
      <c r="I628" s="10" t="s">
        <v>9</v>
      </c>
      <c r="J628" s="5" t="s">
        <v>121</v>
      </c>
    </row>
    <row r="629" spans="1:10">
      <c r="A629" s="5" t="s">
        <v>1042</v>
      </c>
      <c r="B629" s="6">
        <v>44979.829609849534</v>
      </c>
      <c r="C629" s="5" t="s">
        <v>112</v>
      </c>
      <c r="D629" s="7"/>
      <c r="E629" s="8"/>
      <c r="F629" s="9">
        <v>143642.1</v>
      </c>
      <c r="I629" s="10" t="s">
        <v>9</v>
      </c>
      <c r="J629" s="5" t="s">
        <v>118</v>
      </c>
    </row>
    <row r="630" spans="1:10">
      <c r="A630" s="5" t="s">
        <v>1042</v>
      </c>
      <c r="B630" s="6">
        <v>44979.829609849534</v>
      </c>
      <c r="C630" s="5" t="s">
        <v>112</v>
      </c>
      <c r="D630" s="7"/>
      <c r="E630" s="8"/>
      <c r="F630" s="9">
        <v>8760.1</v>
      </c>
      <c r="I630" s="10" t="s">
        <v>9</v>
      </c>
      <c r="J630" s="8" t="s">
        <v>122</v>
      </c>
    </row>
    <row r="631" spans="1:10">
      <c r="A631" s="5" t="s">
        <v>1042</v>
      </c>
      <c r="B631" s="6">
        <v>44979.829609849534</v>
      </c>
      <c r="C631" s="5" t="s">
        <v>112</v>
      </c>
      <c r="D631" s="7"/>
      <c r="E631" s="8"/>
      <c r="F631" s="9">
        <v>17153.2</v>
      </c>
      <c r="I631" s="10" t="s">
        <v>9</v>
      </c>
      <c r="J631" s="5" t="s">
        <v>123</v>
      </c>
    </row>
    <row r="632" spans="1:10">
      <c r="A632" s="5" t="s">
        <v>1042</v>
      </c>
      <c r="B632" s="6">
        <v>44979.829609849534</v>
      </c>
      <c r="C632" s="5" t="s">
        <v>112</v>
      </c>
      <c r="D632" s="7"/>
      <c r="E632" s="8"/>
      <c r="F632" s="9">
        <v>12622.4</v>
      </c>
      <c r="I632" s="10" t="s">
        <v>9</v>
      </c>
      <c r="J632" s="5" t="s">
        <v>113</v>
      </c>
    </row>
    <row r="633" spans="1:10">
      <c r="A633" s="5" t="s">
        <v>1042</v>
      </c>
      <c r="B633" s="6">
        <v>44979.829609849534</v>
      </c>
      <c r="C633" s="5" t="s">
        <v>112</v>
      </c>
      <c r="D633" s="7"/>
      <c r="E633" s="8"/>
      <c r="F633" s="9">
        <v>24735.200000000001</v>
      </c>
      <c r="I633" s="10" t="s">
        <v>9</v>
      </c>
      <c r="J633" s="5" t="s">
        <v>124</v>
      </c>
    </row>
    <row r="634" spans="1:10">
      <c r="A634" s="5" t="s">
        <v>1042</v>
      </c>
      <c r="B634" s="6">
        <v>44979.829609849534</v>
      </c>
      <c r="C634" s="5" t="s">
        <v>112</v>
      </c>
      <c r="D634" s="7"/>
      <c r="E634" s="8"/>
      <c r="F634" s="9">
        <v>15810.8</v>
      </c>
      <c r="I634" s="10" t="s">
        <v>9</v>
      </c>
      <c r="J634" s="8" t="s">
        <v>125</v>
      </c>
    </row>
    <row r="635" spans="1:10">
      <c r="A635" s="5" t="s">
        <v>1042</v>
      </c>
      <c r="B635" s="6">
        <v>44979.829609849534</v>
      </c>
      <c r="C635" s="5" t="s">
        <v>112</v>
      </c>
      <c r="D635" s="7"/>
      <c r="E635" s="8"/>
      <c r="F635" s="9">
        <v>35629.9</v>
      </c>
      <c r="I635" s="10" t="s">
        <v>9</v>
      </c>
      <c r="J635" s="5" t="s">
        <v>126</v>
      </c>
    </row>
    <row r="636" spans="1:10">
      <c r="A636" s="5" t="s">
        <v>1042</v>
      </c>
      <c r="B636" s="6">
        <v>44979.829609849534</v>
      </c>
      <c r="C636" s="5" t="s">
        <v>112</v>
      </c>
      <c r="D636" s="7"/>
      <c r="E636" s="8"/>
      <c r="F636" s="9">
        <v>14817.9</v>
      </c>
      <c r="I636" s="10" t="s">
        <v>9</v>
      </c>
      <c r="J636" s="5" t="s">
        <v>127</v>
      </c>
    </row>
    <row r="637" spans="1:10">
      <c r="A637" s="5" t="s">
        <v>1042</v>
      </c>
      <c r="B637" s="6">
        <v>44979.829609849534</v>
      </c>
      <c r="C637" s="5" t="s">
        <v>112</v>
      </c>
      <c r="D637" s="7"/>
      <c r="E637" s="8"/>
      <c r="F637" s="9">
        <v>18828.3</v>
      </c>
      <c r="I637" s="10" t="s">
        <v>9</v>
      </c>
      <c r="J637" s="8" t="s">
        <v>128</v>
      </c>
    </row>
    <row r="638" spans="1:10">
      <c r="A638" s="5" t="s">
        <v>1042</v>
      </c>
      <c r="B638" s="6">
        <v>44979.829609849534</v>
      </c>
      <c r="C638" s="5" t="s">
        <v>112</v>
      </c>
      <c r="D638" s="7"/>
      <c r="E638" s="8"/>
      <c r="F638" s="9">
        <v>18359.3</v>
      </c>
      <c r="I638" s="10" t="s">
        <v>9</v>
      </c>
      <c r="J638" s="8" t="s">
        <v>129</v>
      </c>
    </row>
    <row r="639" spans="1:10">
      <c r="A639" s="5" t="s">
        <v>1042</v>
      </c>
      <c r="B639" s="6">
        <v>44979.829609849534</v>
      </c>
      <c r="C639" s="5" t="s">
        <v>112</v>
      </c>
      <c r="D639" s="7"/>
      <c r="E639" s="8"/>
      <c r="F639" s="9">
        <v>5013.5</v>
      </c>
      <c r="I639" s="10" t="s">
        <v>9</v>
      </c>
      <c r="J639" s="8" t="s">
        <v>211</v>
      </c>
    </row>
    <row r="640" spans="1:10">
      <c r="A640" s="5" t="s">
        <v>1042</v>
      </c>
      <c r="B640" s="6">
        <v>44979.829609849534</v>
      </c>
      <c r="C640" s="5" t="s">
        <v>112</v>
      </c>
      <c r="D640" s="7"/>
      <c r="E640" s="8"/>
      <c r="F640" s="9">
        <v>11679.9</v>
      </c>
      <c r="I640" s="10" t="s">
        <v>9</v>
      </c>
      <c r="J640" s="8" t="s">
        <v>130</v>
      </c>
    </row>
    <row r="641" spans="1:10">
      <c r="A641" s="5" t="s">
        <v>1042</v>
      </c>
      <c r="B641" s="6">
        <v>44979.829609849534</v>
      </c>
      <c r="C641" s="5" t="s">
        <v>112</v>
      </c>
      <c r="D641" s="7"/>
      <c r="E641" s="8"/>
      <c r="F641" s="9">
        <v>22846.2</v>
      </c>
      <c r="I641" s="10" t="s">
        <v>9</v>
      </c>
      <c r="J641" s="8" t="s">
        <v>131</v>
      </c>
    </row>
    <row r="642" spans="1:10">
      <c r="A642" s="5" t="s">
        <v>1042</v>
      </c>
      <c r="B642" s="6">
        <v>44979.829609849534</v>
      </c>
      <c r="C642" s="5" t="s">
        <v>112</v>
      </c>
      <c r="D642" s="7"/>
      <c r="E642" s="8"/>
      <c r="F642" s="9">
        <v>10510.1</v>
      </c>
      <c r="I642" s="10" t="s">
        <v>9</v>
      </c>
      <c r="J642" s="8" t="s">
        <v>242</v>
      </c>
    </row>
    <row r="643" spans="1:10">
      <c r="A643" s="5" t="s">
        <v>1042</v>
      </c>
      <c r="B643" s="6">
        <v>44979.829609849534</v>
      </c>
      <c r="C643" s="5" t="s">
        <v>112</v>
      </c>
      <c r="D643" s="7"/>
      <c r="E643" s="8"/>
      <c r="F643" s="9">
        <v>157527.6</v>
      </c>
      <c r="I643" s="10" t="s">
        <v>9</v>
      </c>
      <c r="J643" s="8" t="s">
        <v>119</v>
      </c>
    </row>
    <row r="644" spans="1:10">
      <c r="A644" s="5" t="s">
        <v>1042</v>
      </c>
      <c r="B644" s="6">
        <v>44979.829609849534</v>
      </c>
      <c r="C644" s="5" t="s">
        <v>112</v>
      </c>
      <c r="D644" s="7"/>
      <c r="E644" s="8"/>
      <c r="F644" s="9">
        <v>8588.5</v>
      </c>
      <c r="I644" s="10" t="s">
        <v>9</v>
      </c>
      <c r="J644" s="5" t="s">
        <v>132</v>
      </c>
    </row>
    <row r="645" spans="1:10">
      <c r="A645" s="5" t="s">
        <v>1042</v>
      </c>
      <c r="B645" s="6">
        <v>44979.829609849534</v>
      </c>
      <c r="C645" s="5" t="s">
        <v>112</v>
      </c>
      <c r="D645" s="7"/>
      <c r="E645" s="8"/>
      <c r="F645" s="9">
        <v>8548.2999999999993</v>
      </c>
      <c r="I645" s="10" t="s">
        <v>9</v>
      </c>
      <c r="J645" s="5" t="s">
        <v>241</v>
      </c>
    </row>
    <row r="646" spans="1:10">
      <c r="A646" s="5" t="s">
        <v>1042</v>
      </c>
      <c r="B646" s="6">
        <v>44979.829609849534</v>
      </c>
      <c r="C646" s="5" t="s">
        <v>112</v>
      </c>
      <c r="D646" s="7"/>
      <c r="E646" s="8"/>
      <c r="F646" s="9">
        <v>5642.4</v>
      </c>
      <c r="I646" s="10" t="s">
        <v>9</v>
      </c>
      <c r="J646" s="5" t="s">
        <v>133</v>
      </c>
    </row>
    <row r="647" spans="1:10">
      <c r="A647" s="5" t="s">
        <v>1042</v>
      </c>
      <c r="B647" s="6">
        <v>44979.829609849534</v>
      </c>
      <c r="C647" s="5" t="s">
        <v>112</v>
      </c>
      <c r="D647" s="7"/>
      <c r="E647" s="8"/>
      <c r="F647" s="9">
        <v>4341.8</v>
      </c>
      <c r="I647" s="10" t="s">
        <v>9</v>
      </c>
      <c r="J647" s="5" t="s">
        <v>134</v>
      </c>
    </row>
    <row r="648" spans="1:10">
      <c r="A648" s="5" t="s">
        <v>1042</v>
      </c>
      <c r="B648" s="6">
        <v>44979.829609849534</v>
      </c>
      <c r="C648" s="5" t="s">
        <v>112</v>
      </c>
      <c r="D648" s="7"/>
      <c r="E648" s="8"/>
      <c r="F648" s="9">
        <v>37480.800000000003</v>
      </c>
      <c r="I648" s="10" t="s">
        <v>9</v>
      </c>
      <c r="J648" s="5" t="s">
        <v>210</v>
      </c>
    </row>
    <row r="649" spans="1:10">
      <c r="A649" s="11" t="s">
        <v>22</v>
      </c>
      <c r="B649" s="3"/>
      <c r="C649" s="3"/>
      <c r="D649" s="7"/>
      <c r="E649" s="8"/>
      <c r="F649" s="33">
        <f>SUM(F599:G648)</f>
        <v>695766.93000000017</v>
      </c>
      <c r="H649" s="9"/>
      <c r="I649" s="10"/>
      <c r="J649" s="5"/>
    </row>
    <row r="650" spans="1:10" ht="15.75">
      <c r="A650" s="13" t="s">
        <v>23</v>
      </c>
      <c r="B650" s="13" t="s">
        <v>24</v>
      </c>
      <c r="C650" s="13" t="s">
        <v>25</v>
      </c>
      <c r="D650" s="49">
        <v>112814234</v>
      </c>
      <c r="E650" s="14">
        <v>112814345</v>
      </c>
      <c r="H650" s="9"/>
      <c r="I650" s="10"/>
      <c r="J650" s="5"/>
    </row>
    <row r="651" spans="1:10">
      <c r="D651" s="29" t="s">
        <v>298</v>
      </c>
    </row>
    <row r="653" spans="1:10">
      <c r="A653" s="1" t="s">
        <v>0</v>
      </c>
      <c r="B653" s="2"/>
      <c r="C653" s="2"/>
      <c r="D653" s="2"/>
      <c r="E653" s="2"/>
      <c r="F653" s="2"/>
      <c r="G653" s="2"/>
      <c r="H653" s="2"/>
      <c r="I653" s="2"/>
      <c r="J653" s="2"/>
    </row>
    <row r="654" spans="1:10">
      <c r="A654" s="3" t="s">
        <v>1064</v>
      </c>
      <c r="B654" s="2"/>
      <c r="C654" s="2"/>
      <c r="D654" s="2"/>
      <c r="E654" s="2"/>
      <c r="F654" s="2"/>
      <c r="G654" s="2"/>
      <c r="H654" s="2"/>
      <c r="I654" s="2"/>
      <c r="J654" s="2"/>
    </row>
    <row r="655" spans="1:10">
      <c r="A655" s="69" t="s">
        <v>0</v>
      </c>
      <c r="B655" s="69" t="s">
        <v>2</v>
      </c>
      <c r="C655" s="69" t="s">
        <v>3</v>
      </c>
      <c r="D655" s="69" t="s">
        <v>4</v>
      </c>
      <c r="E655" s="69" t="s">
        <v>5</v>
      </c>
      <c r="F655" s="71" t="s">
        <v>6</v>
      </c>
      <c r="G655" s="72"/>
      <c r="H655" s="73"/>
      <c r="I655" s="69" t="s">
        <v>7</v>
      </c>
      <c r="J655" s="69" t="s">
        <v>8</v>
      </c>
    </row>
    <row r="656" spans="1:10">
      <c r="A656" s="70"/>
      <c r="B656" s="70"/>
      <c r="C656" s="70"/>
      <c r="D656" s="70"/>
      <c r="E656" s="70"/>
      <c r="F656" s="4" t="s">
        <v>9</v>
      </c>
      <c r="G656" s="4" t="s">
        <v>10</v>
      </c>
      <c r="H656" s="4" t="s">
        <v>11</v>
      </c>
      <c r="I656" s="70"/>
      <c r="J656" s="70"/>
    </row>
    <row r="657" spans="1:10">
      <c r="A657" s="5" t="s">
        <v>1080</v>
      </c>
      <c r="B657" s="6">
        <v>44980.902633750004</v>
      </c>
      <c r="C657" s="5" t="s">
        <v>112</v>
      </c>
      <c r="D657" s="7"/>
      <c r="E657" s="8"/>
      <c r="G657" s="9">
        <v>11172.99</v>
      </c>
      <c r="I657" s="10" t="s">
        <v>10</v>
      </c>
      <c r="J657" s="5" t="s">
        <v>117</v>
      </c>
    </row>
    <row r="658" spans="1:10">
      <c r="A658" s="5" t="s">
        <v>1080</v>
      </c>
      <c r="B658" s="6">
        <v>44980.902633750004</v>
      </c>
      <c r="C658" s="5" t="s">
        <v>112</v>
      </c>
      <c r="D658" s="7"/>
      <c r="E658" s="8"/>
      <c r="G658" s="9">
        <v>923.83</v>
      </c>
      <c r="I658" s="10" t="s">
        <v>10</v>
      </c>
      <c r="J658" s="5" t="s">
        <v>118</v>
      </c>
    </row>
    <row r="659" spans="1:10">
      <c r="A659" s="5" t="s">
        <v>1080</v>
      </c>
      <c r="B659" s="6">
        <v>44980.902633750004</v>
      </c>
      <c r="C659" s="5" t="s">
        <v>112</v>
      </c>
      <c r="D659" s="7"/>
      <c r="E659" s="8"/>
      <c r="G659" s="9">
        <v>2880</v>
      </c>
      <c r="I659" s="10" t="s">
        <v>10</v>
      </c>
      <c r="J659" s="8" t="s">
        <v>211</v>
      </c>
    </row>
    <row r="660" spans="1:10">
      <c r="A660" s="5" t="s">
        <v>1081</v>
      </c>
      <c r="B660" s="6">
        <v>44980.902633750004</v>
      </c>
      <c r="C660" s="5" t="s">
        <v>112</v>
      </c>
      <c r="D660" s="7">
        <v>39323814</v>
      </c>
      <c r="E660" s="8" t="s">
        <v>81</v>
      </c>
      <c r="H660" s="9">
        <v>20869.919999999998</v>
      </c>
      <c r="I660" s="5" t="s">
        <v>28</v>
      </c>
      <c r="J660" s="5" t="s">
        <v>117</v>
      </c>
    </row>
    <row r="661" spans="1:10">
      <c r="A661" s="5" t="s">
        <v>1080</v>
      </c>
      <c r="B661" s="6">
        <v>44980.902633750004</v>
      </c>
      <c r="C661" s="5" t="s">
        <v>112</v>
      </c>
      <c r="D661" s="15">
        <v>45123337168</v>
      </c>
      <c r="E661" s="8" t="s">
        <v>116</v>
      </c>
      <c r="H661" s="9">
        <v>3010.54</v>
      </c>
      <c r="I661" s="5" t="s">
        <v>28</v>
      </c>
      <c r="J661" s="8" t="s">
        <v>119</v>
      </c>
    </row>
    <row r="662" spans="1:10">
      <c r="A662" s="5" t="s">
        <v>1080</v>
      </c>
      <c r="B662" s="6">
        <v>44980.902633750004</v>
      </c>
      <c r="C662" s="5" t="s">
        <v>112</v>
      </c>
      <c r="D662" s="15">
        <v>13420326100</v>
      </c>
      <c r="E662" s="8" t="s">
        <v>116</v>
      </c>
      <c r="H662" s="9">
        <v>400</v>
      </c>
      <c r="I662" s="5" t="s">
        <v>28</v>
      </c>
      <c r="J662" s="8" t="s">
        <v>119</v>
      </c>
    </row>
    <row r="663" spans="1:10">
      <c r="A663" s="5" t="s">
        <v>1080</v>
      </c>
      <c r="B663" s="6">
        <v>44980.902633750004</v>
      </c>
      <c r="C663" s="5" t="s">
        <v>112</v>
      </c>
      <c r="D663" s="15">
        <v>45143566526</v>
      </c>
      <c r="E663" s="8" t="s">
        <v>116</v>
      </c>
      <c r="H663" s="9">
        <v>10166</v>
      </c>
      <c r="I663" s="5" t="s">
        <v>28</v>
      </c>
      <c r="J663" s="5" t="s">
        <v>118</v>
      </c>
    </row>
    <row r="664" spans="1:10">
      <c r="A664" s="5" t="s">
        <v>1080</v>
      </c>
      <c r="B664" s="6">
        <v>44980.902633750004</v>
      </c>
      <c r="C664" s="5" t="s">
        <v>112</v>
      </c>
      <c r="D664" s="15">
        <v>45153198488</v>
      </c>
      <c r="E664" s="8" t="s">
        <v>116</v>
      </c>
      <c r="H664" s="9">
        <v>339.89</v>
      </c>
      <c r="I664" s="5" t="s">
        <v>28</v>
      </c>
      <c r="J664" s="5" t="s">
        <v>117</v>
      </c>
    </row>
    <row r="665" spans="1:10">
      <c r="A665" s="5" t="s">
        <v>1080</v>
      </c>
      <c r="B665" s="6">
        <v>44980.902633750004</v>
      </c>
      <c r="C665" s="5" t="s">
        <v>112</v>
      </c>
      <c r="D665" s="15">
        <v>45163290547</v>
      </c>
      <c r="E665" s="8" t="s">
        <v>116</v>
      </c>
      <c r="H665" s="9">
        <v>981.36</v>
      </c>
      <c r="I665" s="5" t="s">
        <v>28</v>
      </c>
      <c r="J665" s="5" t="s">
        <v>117</v>
      </c>
    </row>
    <row r="666" spans="1:10">
      <c r="A666" s="5" t="s">
        <v>1080</v>
      </c>
      <c r="B666" s="6">
        <v>44980.902633750004</v>
      </c>
      <c r="C666" s="5" t="s">
        <v>112</v>
      </c>
      <c r="D666" s="15">
        <v>53112342574</v>
      </c>
      <c r="E666" s="8" t="s">
        <v>116</v>
      </c>
      <c r="H666" s="9">
        <v>146.94999999999999</v>
      </c>
      <c r="I666" s="5" t="s">
        <v>28</v>
      </c>
      <c r="J666" s="5" t="s">
        <v>117</v>
      </c>
    </row>
    <row r="667" spans="1:10">
      <c r="A667" s="5" t="s">
        <v>1080</v>
      </c>
      <c r="B667" s="6">
        <v>44980.902633750004</v>
      </c>
      <c r="C667" s="5" t="s">
        <v>112</v>
      </c>
      <c r="D667" s="15">
        <v>45123337147</v>
      </c>
      <c r="E667" s="8" t="s">
        <v>116</v>
      </c>
      <c r="H667" s="9">
        <v>4340.46</v>
      </c>
      <c r="I667" s="5" t="s">
        <v>28</v>
      </c>
      <c r="J667" s="5" t="s">
        <v>117</v>
      </c>
    </row>
    <row r="668" spans="1:10">
      <c r="A668" s="5" t="s">
        <v>1080</v>
      </c>
      <c r="B668" s="6">
        <v>44980.902633750004</v>
      </c>
      <c r="C668" s="5" t="s">
        <v>112</v>
      </c>
      <c r="D668" s="15">
        <v>45163292039</v>
      </c>
      <c r="E668" s="8" t="s">
        <v>116</v>
      </c>
      <c r="H668" s="9">
        <v>339.04</v>
      </c>
      <c r="I668" s="5" t="s">
        <v>28</v>
      </c>
      <c r="J668" s="5" t="s">
        <v>117</v>
      </c>
    </row>
    <row r="669" spans="1:10">
      <c r="A669" s="5" t="s">
        <v>1080</v>
      </c>
      <c r="B669" s="6">
        <v>44980.902633750004</v>
      </c>
      <c r="C669" s="5" t="s">
        <v>112</v>
      </c>
      <c r="D669" s="15">
        <v>45153200077</v>
      </c>
      <c r="E669" s="8" t="s">
        <v>116</v>
      </c>
      <c r="H669" s="9">
        <v>987.93</v>
      </c>
      <c r="I669" s="5" t="s">
        <v>28</v>
      </c>
      <c r="J669" s="5" t="s">
        <v>117</v>
      </c>
    </row>
    <row r="670" spans="1:10">
      <c r="A670" s="5" t="s">
        <v>1080</v>
      </c>
      <c r="B670" s="6">
        <v>44980.902633750004</v>
      </c>
      <c r="C670" s="5" t="s">
        <v>112</v>
      </c>
      <c r="D670" s="15">
        <v>45133203581</v>
      </c>
      <c r="E670" s="8" t="s">
        <v>116</v>
      </c>
      <c r="H670" s="9">
        <v>1204.44</v>
      </c>
      <c r="I670" s="5" t="s">
        <v>28</v>
      </c>
      <c r="J670" s="5" t="s">
        <v>117</v>
      </c>
    </row>
    <row r="671" spans="1:10">
      <c r="A671" s="5" t="s">
        <v>1080</v>
      </c>
      <c r="B671" s="6">
        <v>44980.902633750004</v>
      </c>
      <c r="C671" s="5" t="s">
        <v>112</v>
      </c>
      <c r="D671" s="15">
        <v>45153200581</v>
      </c>
      <c r="E671" s="8" t="s">
        <v>116</v>
      </c>
      <c r="H671" s="9">
        <v>267.42</v>
      </c>
      <c r="I671" s="5" t="s">
        <v>28</v>
      </c>
      <c r="J671" s="5" t="s">
        <v>117</v>
      </c>
    </row>
    <row r="672" spans="1:10">
      <c r="A672" s="5" t="s">
        <v>1080</v>
      </c>
      <c r="B672" s="6">
        <v>44980.902633750004</v>
      </c>
      <c r="C672" s="5" t="s">
        <v>112</v>
      </c>
      <c r="D672" s="15">
        <v>45153200647</v>
      </c>
      <c r="E672" s="8" t="s">
        <v>116</v>
      </c>
      <c r="H672" s="9">
        <v>91.56</v>
      </c>
      <c r="I672" s="5" t="s">
        <v>28</v>
      </c>
      <c r="J672" s="5" t="s">
        <v>117</v>
      </c>
    </row>
    <row r="673" spans="1:10">
      <c r="A673" s="5" t="s">
        <v>1080</v>
      </c>
      <c r="B673" s="6">
        <v>44980.902633750004</v>
      </c>
      <c r="C673" s="5" t="s">
        <v>112</v>
      </c>
      <c r="D673" s="15">
        <v>45123337973</v>
      </c>
      <c r="E673" s="8" t="s">
        <v>116</v>
      </c>
      <c r="H673" s="9">
        <v>571.44000000000005</v>
      </c>
      <c r="I673" s="5" t="s">
        <v>28</v>
      </c>
      <c r="J673" s="5" t="s">
        <v>117</v>
      </c>
    </row>
    <row r="674" spans="1:10">
      <c r="A674" s="5" t="s">
        <v>1080</v>
      </c>
      <c r="B674" s="6">
        <v>44980.902633750004</v>
      </c>
      <c r="C674" s="5" t="s">
        <v>112</v>
      </c>
      <c r="D674" s="7">
        <v>163849</v>
      </c>
      <c r="E674" s="5" t="s">
        <v>84</v>
      </c>
      <c r="H674" s="9">
        <v>7795.2</v>
      </c>
      <c r="I674" s="5" t="s">
        <v>28</v>
      </c>
      <c r="J674" s="8" t="s">
        <v>119</v>
      </c>
    </row>
    <row r="675" spans="1:10">
      <c r="A675" s="5" t="s">
        <v>1080</v>
      </c>
      <c r="B675" s="6">
        <v>44980.902633750004</v>
      </c>
      <c r="C675" s="5" t="s">
        <v>112</v>
      </c>
      <c r="D675" s="7">
        <v>150304</v>
      </c>
      <c r="E675" s="5" t="s">
        <v>84</v>
      </c>
      <c r="H675" s="9">
        <v>696</v>
      </c>
      <c r="I675" s="5" t="s">
        <v>28</v>
      </c>
      <c r="J675" s="5" t="s">
        <v>120</v>
      </c>
    </row>
    <row r="676" spans="1:10">
      <c r="A676" s="5" t="s">
        <v>1080</v>
      </c>
      <c r="B676" s="6">
        <v>44980.902633750004</v>
      </c>
      <c r="C676" s="5" t="s">
        <v>112</v>
      </c>
      <c r="D676" s="7"/>
      <c r="E676" s="8"/>
      <c r="F676" s="9">
        <v>8833.9</v>
      </c>
      <c r="I676" s="10" t="s">
        <v>9</v>
      </c>
      <c r="J676" s="5" t="s">
        <v>120</v>
      </c>
    </row>
    <row r="677" spans="1:10">
      <c r="A677" s="5" t="s">
        <v>1080</v>
      </c>
      <c r="B677" s="6">
        <v>44980.902633750004</v>
      </c>
      <c r="C677" s="5" t="s">
        <v>112</v>
      </c>
      <c r="D677" s="7"/>
      <c r="E677" s="8"/>
      <c r="F677" s="9">
        <v>15136.6</v>
      </c>
      <c r="I677" s="10" t="s">
        <v>9</v>
      </c>
      <c r="J677" s="8" t="s">
        <v>195</v>
      </c>
    </row>
    <row r="678" spans="1:10">
      <c r="A678" s="5" t="s">
        <v>1080</v>
      </c>
      <c r="B678" s="6">
        <v>44980.902633750004</v>
      </c>
      <c r="C678" s="5" t="s">
        <v>112</v>
      </c>
      <c r="D678" s="7"/>
      <c r="E678" s="8"/>
      <c r="F678" s="9">
        <v>5156.3999999999996</v>
      </c>
      <c r="I678" s="10" t="s">
        <v>9</v>
      </c>
      <c r="J678" s="8" t="s">
        <v>243</v>
      </c>
    </row>
    <row r="679" spans="1:10">
      <c r="A679" s="5" t="s">
        <v>1080</v>
      </c>
      <c r="B679" s="6">
        <v>44980.902633750004</v>
      </c>
      <c r="C679" s="5" t="s">
        <v>112</v>
      </c>
      <c r="D679" s="7"/>
      <c r="E679" s="8"/>
      <c r="F679" s="9">
        <v>95534.1</v>
      </c>
      <c r="I679" s="10" t="s">
        <v>9</v>
      </c>
      <c r="J679" s="5" t="s">
        <v>118</v>
      </c>
    </row>
    <row r="680" spans="1:10">
      <c r="A680" s="5" t="s">
        <v>1080</v>
      </c>
      <c r="B680" s="6">
        <v>44980.902633750004</v>
      </c>
      <c r="C680" s="5" t="s">
        <v>112</v>
      </c>
      <c r="D680" s="7"/>
      <c r="E680" s="8"/>
      <c r="F680" s="9">
        <v>9059</v>
      </c>
      <c r="I680" s="10" t="s">
        <v>9</v>
      </c>
      <c r="J680" s="8" t="s">
        <v>122</v>
      </c>
    </row>
    <row r="681" spans="1:10">
      <c r="A681" s="5" t="s">
        <v>1080</v>
      </c>
      <c r="B681" s="6">
        <v>44980.902633750004</v>
      </c>
      <c r="C681" s="5" t="s">
        <v>112</v>
      </c>
      <c r="D681" s="7"/>
      <c r="E681" s="8"/>
      <c r="F681" s="9">
        <v>8972.4</v>
      </c>
      <c r="I681" s="10" t="s">
        <v>9</v>
      </c>
      <c r="J681" s="5" t="s">
        <v>123</v>
      </c>
    </row>
    <row r="682" spans="1:10">
      <c r="A682" s="5" t="s">
        <v>1080</v>
      </c>
      <c r="B682" s="6">
        <v>44980.902633750004</v>
      </c>
      <c r="C682" s="5" t="s">
        <v>112</v>
      </c>
      <c r="D682" s="7"/>
      <c r="E682" s="8"/>
      <c r="F682" s="9">
        <v>16717.2</v>
      </c>
      <c r="I682" s="10" t="s">
        <v>9</v>
      </c>
      <c r="J682" s="5" t="s">
        <v>113</v>
      </c>
    </row>
    <row r="683" spans="1:10">
      <c r="A683" s="5" t="s">
        <v>1080</v>
      </c>
      <c r="B683" s="6">
        <v>44980.902633750004</v>
      </c>
      <c r="C683" s="5" t="s">
        <v>112</v>
      </c>
      <c r="D683" s="7"/>
      <c r="E683" s="8"/>
      <c r="F683" s="9">
        <v>22046.400000000001</v>
      </c>
      <c r="I683" s="10" t="s">
        <v>9</v>
      </c>
      <c r="J683" s="5" t="s">
        <v>124</v>
      </c>
    </row>
    <row r="684" spans="1:10">
      <c r="A684" s="5" t="s">
        <v>1080</v>
      </c>
      <c r="B684" s="6">
        <v>44980.902633750004</v>
      </c>
      <c r="C684" s="5" t="s">
        <v>112</v>
      </c>
      <c r="D684" s="7"/>
      <c r="E684" s="8"/>
      <c r="F684" s="9">
        <v>18977.599999999999</v>
      </c>
      <c r="I684" s="10" t="s">
        <v>9</v>
      </c>
      <c r="J684" s="8" t="s">
        <v>125</v>
      </c>
    </row>
    <row r="685" spans="1:10">
      <c r="A685" s="5" t="s">
        <v>1080</v>
      </c>
      <c r="B685" s="6">
        <v>44980.902633750004</v>
      </c>
      <c r="C685" s="5" t="s">
        <v>112</v>
      </c>
      <c r="D685" s="7"/>
      <c r="E685" s="8"/>
      <c r="F685" s="9">
        <v>17810.3</v>
      </c>
      <c r="I685" s="10" t="s">
        <v>9</v>
      </c>
      <c r="J685" s="5" t="s">
        <v>126</v>
      </c>
    </row>
    <row r="686" spans="1:10">
      <c r="A686" s="5" t="s">
        <v>1080</v>
      </c>
      <c r="B686" s="6">
        <v>44980.902633750004</v>
      </c>
      <c r="C686" s="5" t="s">
        <v>112</v>
      </c>
      <c r="D686" s="7"/>
      <c r="E686" s="8"/>
      <c r="F686" s="9">
        <v>12460.5</v>
      </c>
      <c r="I686" s="10" t="s">
        <v>9</v>
      </c>
      <c r="J686" s="8" t="s">
        <v>128</v>
      </c>
    </row>
    <row r="687" spans="1:10">
      <c r="A687" s="5" t="s">
        <v>1080</v>
      </c>
      <c r="B687" s="6">
        <v>44980.902633750004</v>
      </c>
      <c r="C687" s="5" t="s">
        <v>112</v>
      </c>
      <c r="D687" s="7"/>
      <c r="E687" s="8"/>
      <c r="F687" s="9">
        <v>12817</v>
      </c>
      <c r="I687" s="10" t="s">
        <v>9</v>
      </c>
      <c r="J687" s="8" t="s">
        <v>129</v>
      </c>
    </row>
    <row r="688" spans="1:10">
      <c r="A688" s="5" t="s">
        <v>1080</v>
      </c>
      <c r="B688" s="6">
        <v>44980.902633750004</v>
      </c>
      <c r="C688" s="5" t="s">
        <v>112</v>
      </c>
      <c r="D688" s="7"/>
      <c r="E688" s="8"/>
      <c r="F688" s="9">
        <v>903.3</v>
      </c>
      <c r="I688" s="10" t="s">
        <v>9</v>
      </c>
      <c r="J688" s="8" t="s">
        <v>211</v>
      </c>
    </row>
    <row r="689" spans="1:10">
      <c r="A689" s="5" t="s">
        <v>1080</v>
      </c>
      <c r="B689" s="6">
        <v>44980.902633750004</v>
      </c>
      <c r="C689" s="5" t="s">
        <v>112</v>
      </c>
      <c r="D689" s="7"/>
      <c r="E689" s="8"/>
      <c r="F689" s="9">
        <v>10723.1</v>
      </c>
      <c r="I689" s="10" t="s">
        <v>9</v>
      </c>
      <c r="J689" s="8" t="s">
        <v>131</v>
      </c>
    </row>
    <row r="690" spans="1:10">
      <c r="A690" s="5" t="s">
        <v>1080</v>
      </c>
      <c r="B690" s="6">
        <v>44980.902633750004</v>
      </c>
      <c r="C690" s="5" t="s">
        <v>112</v>
      </c>
      <c r="D690" s="7"/>
      <c r="E690" s="8"/>
      <c r="F690" s="9">
        <v>7139</v>
      </c>
      <c r="I690" s="10" t="s">
        <v>9</v>
      </c>
      <c r="J690" s="8" t="s">
        <v>242</v>
      </c>
    </row>
    <row r="691" spans="1:10">
      <c r="A691" s="5" t="s">
        <v>1080</v>
      </c>
      <c r="B691" s="6">
        <v>44980.902633750004</v>
      </c>
      <c r="C691" s="5" t="s">
        <v>112</v>
      </c>
      <c r="D691" s="7"/>
      <c r="E691" s="8"/>
      <c r="F691" s="9">
        <v>96458.9</v>
      </c>
      <c r="I691" s="10" t="s">
        <v>9</v>
      </c>
      <c r="J691" s="8" t="s">
        <v>119</v>
      </c>
    </row>
    <row r="692" spans="1:10">
      <c r="A692" s="5" t="s">
        <v>1080</v>
      </c>
      <c r="B692" s="6">
        <v>44980.902633750004</v>
      </c>
      <c r="C692" s="5" t="s">
        <v>112</v>
      </c>
      <c r="D692" s="7"/>
      <c r="E692" s="8"/>
      <c r="F692" s="9">
        <v>10038</v>
      </c>
      <c r="I692" s="10" t="s">
        <v>9</v>
      </c>
      <c r="J692" s="5" t="s">
        <v>241</v>
      </c>
    </row>
    <row r="693" spans="1:10">
      <c r="A693" s="5" t="s">
        <v>1080</v>
      </c>
      <c r="B693" s="6">
        <v>44980.902633750004</v>
      </c>
      <c r="C693" s="5" t="s">
        <v>112</v>
      </c>
      <c r="D693" s="7"/>
      <c r="E693" s="8"/>
      <c r="F693" s="9">
        <v>17822.2</v>
      </c>
      <c r="I693" s="10" t="s">
        <v>9</v>
      </c>
      <c r="J693" s="5" t="s">
        <v>134</v>
      </c>
    </row>
    <row r="694" spans="1:10">
      <c r="A694" s="11" t="s">
        <v>22</v>
      </c>
      <c r="B694" s="3"/>
      <c r="C694" s="3"/>
      <c r="D694" s="7"/>
      <c r="E694" s="8"/>
      <c r="F694" s="33">
        <f>SUM(F657:G693)</f>
        <v>401582.72000000003</v>
      </c>
      <c r="H694" s="9"/>
      <c r="I694" s="10"/>
      <c r="J694" s="8"/>
    </row>
    <row r="695" spans="1:10">
      <c r="A695" s="13" t="s">
        <v>23</v>
      </c>
      <c r="B695" s="13" t="s">
        <v>24</v>
      </c>
      <c r="C695" s="13" t="s">
        <v>25</v>
      </c>
      <c r="D695" s="7"/>
      <c r="E695" s="8"/>
      <c r="H695" s="9"/>
      <c r="I695" s="10"/>
      <c r="J695" s="8"/>
    </row>
  </sheetData>
  <mergeCells count="160">
    <mergeCell ref="I334:I335"/>
    <mergeCell ref="J334:J335"/>
    <mergeCell ref="A392:A393"/>
    <mergeCell ref="B392:B393"/>
    <mergeCell ref="C392:C393"/>
    <mergeCell ref="D392:D393"/>
    <mergeCell ref="E392:E393"/>
    <mergeCell ref="F392:H392"/>
    <mergeCell ref="I520:I521"/>
    <mergeCell ref="J520:J521"/>
    <mergeCell ref="A291:A292"/>
    <mergeCell ref="B291:B292"/>
    <mergeCell ref="C291:C292"/>
    <mergeCell ref="D291:D292"/>
    <mergeCell ref="E291:E292"/>
    <mergeCell ref="F291:H291"/>
    <mergeCell ref="I474:I475"/>
    <mergeCell ref="J474:J475"/>
    <mergeCell ref="A474:A475"/>
    <mergeCell ref="B474:B475"/>
    <mergeCell ref="C474:C475"/>
    <mergeCell ref="D474:D475"/>
    <mergeCell ref="E474:E475"/>
    <mergeCell ref="F474:H474"/>
    <mergeCell ref="I419:I420"/>
    <mergeCell ref="J419:J420"/>
    <mergeCell ref="A419:A420"/>
    <mergeCell ref="B419:B420"/>
    <mergeCell ref="C419:C420"/>
    <mergeCell ref="D419:D420"/>
    <mergeCell ref="E419:E420"/>
    <mergeCell ref="F419:H419"/>
    <mergeCell ref="I392:I393"/>
    <mergeCell ref="J392:J393"/>
    <mergeCell ref="I211:I212"/>
    <mergeCell ref="J211:J212"/>
    <mergeCell ref="A211:A212"/>
    <mergeCell ref="B211:B212"/>
    <mergeCell ref="C211:C212"/>
    <mergeCell ref="D211:D212"/>
    <mergeCell ref="E211:E212"/>
    <mergeCell ref="F211:H211"/>
    <mergeCell ref="I176:I177"/>
    <mergeCell ref="J176:J177"/>
    <mergeCell ref="A176:A177"/>
    <mergeCell ref="B176:B177"/>
    <mergeCell ref="C176:C177"/>
    <mergeCell ref="D176:D177"/>
    <mergeCell ref="E176:E177"/>
    <mergeCell ref="F176:H176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I3:I4"/>
    <mergeCell ref="J3:J4"/>
    <mergeCell ref="A3:A4"/>
    <mergeCell ref="B3:B4"/>
    <mergeCell ref="C3:C4"/>
    <mergeCell ref="D3:D4"/>
    <mergeCell ref="E3:E4"/>
    <mergeCell ref="F3:H3"/>
    <mergeCell ref="E39:E40"/>
    <mergeCell ref="F39:H39"/>
    <mergeCell ref="I39:I40"/>
    <mergeCell ref="J39:J40"/>
    <mergeCell ref="A39:A40"/>
    <mergeCell ref="B39:B40"/>
    <mergeCell ref="C39:C40"/>
    <mergeCell ref="D39:D40"/>
    <mergeCell ref="D123:D124"/>
    <mergeCell ref="E123:E124"/>
    <mergeCell ref="F123:H123"/>
    <mergeCell ref="I123:I124"/>
    <mergeCell ref="J123:J124"/>
    <mergeCell ref="A79:A80"/>
    <mergeCell ref="B79:B80"/>
    <mergeCell ref="C79:C80"/>
    <mergeCell ref="D79:D80"/>
    <mergeCell ref="E79:E80"/>
    <mergeCell ref="F79:H79"/>
    <mergeCell ref="I79:I80"/>
    <mergeCell ref="J79:J80"/>
    <mergeCell ref="A123:A124"/>
    <mergeCell ref="B123:B124"/>
    <mergeCell ref="C123:C124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I347:I348"/>
    <mergeCell ref="J347:J348"/>
    <mergeCell ref="A347:A348"/>
    <mergeCell ref="B347:B348"/>
    <mergeCell ref="C347:C348"/>
    <mergeCell ref="D347:D348"/>
    <mergeCell ref="E347:E348"/>
    <mergeCell ref="F347:H347"/>
    <mergeCell ref="I291:I292"/>
    <mergeCell ref="J291:J292"/>
    <mergeCell ref="A334:A335"/>
    <mergeCell ref="B334:B335"/>
    <mergeCell ref="C334:C335"/>
    <mergeCell ref="D334:D335"/>
    <mergeCell ref="E334:E335"/>
    <mergeCell ref="F334:H334"/>
    <mergeCell ref="I563:I564"/>
    <mergeCell ref="J563:J564"/>
    <mergeCell ref="A520:A521"/>
    <mergeCell ref="B520:B521"/>
    <mergeCell ref="C520:C521"/>
    <mergeCell ref="D520:D521"/>
    <mergeCell ref="E520:E521"/>
    <mergeCell ref="F520:H520"/>
    <mergeCell ref="A580:A581"/>
    <mergeCell ref="B580:B581"/>
    <mergeCell ref="C580:C581"/>
    <mergeCell ref="D580:D581"/>
    <mergeCell ref="E580:E581"/>
    <mergeCell ref="F580:H580"/>
    <mergeCell ref="I580:I581"/>
    <mergeCell ref="J580:J581"/>
    <mergeCell ref="A563:A564"/>
    <mergeCell ref="B563:B564"/>
    <mergeCell ref="C563:C564"/>
    <mergeCell ref="D563:D564"/>
    <mergeCell ref="E563:E564"/>
    <mergeCell ref="F563:H563"/>
    <mergeCell ref="A588:A589"/>
    <mergeCell ref="B588:B589"/>
    <mergeCell ref="C588:C589"/>
    <mergeCell ref="D588:D589"/>
    <mergeCell ref="E588:E589"/>
    <mergeCell ref="F588:H588"/>
    <mergeCell ref="I588:I589"/>
    <mergeCell ref="J588:J589"/>
    <mergeCell ref="I655:I656"/>
    <mergeCell ref="J655:J656"/>
    <mergeCell ref="A655:A656"/>
    <mergeCell ref="B655:B656"/>
    <mergeCell ref="C655:C656"/>
    <mergeCell ref="D655:D656"/>
    <mergeCell ref="E655:E656"/>
    <mergeCell ref="F655:H655"/>
    <mergeCell ref="I597:I598"/>
    <mergeCell ref="J597:J598"/>
    <mergeCell ref="A597:A598"/>
    <mergeCell ref="B597:B598"/>
    <mergeCell ref="C597:C598"/>
    <mergeCell ref="D597:D598"/>
    <mergeCell ref="E597:E598"/>
    <mergeCell ref="F597:H59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920-0996-4EAB-9C42-15BA8E535132}">
  <sheetPr>
    <tabColor theme="9"/>
  </sheetPr>
  <dimension ref="A1:J272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439</v>
      </c>
      <c r="B5" s="6">
        <v>44958.670865613429</v>
      </c>
      <c r="C5" s="5" t="s">
        <v>135</v>
      </c>
      <c r="D5" s="10"/>
      <c r="E5" s="8"/>
      <c r="F5" s="9">
        <v>4469.4399999999996</v>
      </c>
      <c r="I5" s="10" t="s">
        <v>9</v>
      </c>
      <c r="J5" s="5" t="s">
        <v>135</v>
      </c>
    </row>
    <row r="6" spans="1:10">
      <c r="A6" s="5" t="s">
        <v>439</v>
      </c>
      <c r="B6" s="6">
        <v>44958.670865613429</v>
      </c>
      <c r="C6" s="5" t="s">
        <v>135</v>
      </c>
      <c r="D6" s="10"/>
      <c r="E6" s="8"/>
      <c r="H6" s="9">
        <v>49</v>
      </c>
      <c r="I6" s="5" t="s">
        <v>36</v>
      </c>
      <c r="J6" s="5" t="s">
        <v>135</v>
      </c>
    </row>
    <row r="7" spans="1:10">
      <c r="A7" s="11" t="s">
        <v>22</v>
      </c>
      <c r="B7" s="3"/>
      <c r="C7" s="3"/>
      <c r="D7" s="7"/>
      <c r="E7" s="8"/>
      <c r="H7" s="9"/>
      <c r="I7" s="10"/>
      <c r="J7" s="8"/>
    </row>
    <row r="8" spans="1:10" ht="15.75">
      <c r="A8" s="13" t="s">
        <v>23</v>
      </c>
      <c r="B8" s="13" t="s">
        <v>24</v>
      </c>
      <c r="C8" s="13" t="s">
        <v>25</v>
      </c>
      <c r="D8" s="49">
        <v>112695140</v>
      </c>
      <c r="E8" s="14">
        <v>112695371</v>
      </c>
      <c r="H8" s="9"/>
      <c r="I8" s="10"/>
      <c r="J8" s="8"/>
    </row>
    <row r="9" spans="1:10">
      <c r="A9" s="5"/>
      <c r="B9" s="6"/>
      <c r="C9" s="5"/>
      <c r="D9" s="29" t="s">
        <v>298</v>
      </c>
      <c r="E9" s="8"/>
      <c r="H9" s="9"/>
      <c r="I9" s="10"/>
      <c r="J9" s="8"/>
    </row>
    <row r="10" spans="1:10">
      <c r="A10" s="5"/>
      <c r="B10" s="6"/>
      <c r="C10" s="5"/>
      <c r="D10" s="7"/>
      <c r="E10" s="8"/>
      <c r="H10" s="9"/>
      <c r="I10" s="10"/>
      <c r="J10" s="8"/>
    </row>
    <row r="11" spans="1:10">
      <c r="A11" s="5" t="s">
        <v>438</v>
      </c>
      <c r="B11" s="6">
        <v>44958.798661539353</v>
      </c>
      <c r="C11" s="5" t="s">
        <v>136</v>
      </c>
      <c r="D11" s="7"/>
      <c r="E11" s="8"/>
      <c r="F11" s="9">
        <v>6072.68</v>
      </c>
      <c r="I11" s="10" t="s">
        <v>9</v>
      </c>
      <c r="J11" s="5" t="s">
        <v>136</v>
      </c>
    </row>
    <row r="12" spans="1:10">
      <c r="A12" s="11" t="s">
        <v>22</v>
      </c>
      <c r="B12" s="3"/>
      <c r="C12" s="3"/>
      <c r="D12" s="7"/>
      <c r="E12" s="8"/>
      <c r="H12" s="9"/>
      <c r="I12" s="10"/>
      <c r="J12" s="8"/>
    </row>
    <row r="13" spans="1:10" ht="15.75">
      <c r="A13" s="13" t="s">
        <v>23</v>
      </c>
      <c r="B13" s="13" t="s">
        <v>24</v>
      </c>
      <c r="C13" s="13" t="s">
        <v>25</v>
      </c>
      <c r="D13" s="49">
        <v>112695141</v>
      </c>
      <c r="E13" s="14">
        <v>112695372</v>
      </c>
      <c r="H13" s="9"/>
      <c r="I13" s="10"/>
      <c r="J13" s="8"/>
    </row>
    <row r="14" spans="1:10">
      <c r="D14" s="29" t="s">
        <v>298</v>
      </c>
    </row>
    <row r="16" spans="1:10">
      <c r="A16" s="1" t="s">
        <v>0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 t="s">
        <v>461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69" t="s">
        <v>0</v>
      </c>
      <c r="B18" s="69" t="s">
        <v>2</v>
      </c>
      <c r="C18" s="69" t="s">
        <v>3</v>
      </c>
      <c r="D18" s="69" t="s">
        <v>4</v>
      </c>
      <c r="E18" s="69" t="s">
        <v>5</v>
      </c>
      <c r="F18" s="71" t="s">
        <v>6</v>
      </c>
      <c r="G18" s="72"/>
      <c r="H18" s="73"/>
      <c r="I18" s="69" t="s">
        <v>7</v>
      </c>
      <c r="J18" s="69" t="s">
        <v>8</v>
      </c>
    </row>
    <row r="19" spans="1:10">
      <c r="A19" s="70"/>
      <c r="B19" s="70"/>
      <c r="C19" s="70"/>
      <c r="D19" s="70"/>
      <c r="E19" s="70"/>
      <c r="F19" s="4" t="s">
        <v>9</v>
      </c>
      <c r="G19" s="4" t="s">
        <v>10</v>
      </c>
      <c r="H19" s="4" t="s">
        <v>11</v>
      </c>
      <c r="I19" s="70"/>
      <c r="J19" s="70"/>
    </row>
    <row r="20" spans="1:10">
      <c r="A20" s="5" t="s">
        <v>480</v>
      </c>
      <c r="B20" s="6">
        <v>44959.672428032405</v>
      </c>
      <c r="C20" s="5" t="s">
        <v>135</v>
      </c>
      <c r="D20" s="7"/>
      <c r="E20" s="8"/>
      <c r="F20" s="9">
        <v>4023.34</v>
      </c>
      <c r="I20" s="10" t="s">
        <v>9</v>
      </c>
      <c r="J20" s="5" t="s">
        <v>135</v>
      </c>
    </row>
    <row r="21" spans="1:10">
      <c r="A21" s="5" t="s">
        <v>480</v>
      </c>
      <c r="B21" s="6">
        <v>44959.672428032405</v>
      </c>
      <c r="C21" s="5" t="s">
        <v>135</v>
      </c>
      <c r="D21" s="7"/>
      <c r="E21" s="8"/>
      <c r="H21" s="9">
        <v>65.3</v>
      </c>
      <c r="I21" s="10" t="s">
        <v>37</v>
      </c>
      <c r="J21" s="5" t="s">
        <v>135</v>
      </c>
    </row>
    <row r="22" spans="1:10">
      <c r="A22" s="11" t="s">
        <v>22</v>
      </c>
      <c r="B22" s="3"/>
      <c r="C22" s="3"/>
      <c r="D22" s="7"/>
      <c r="E22" s="8"/>
      <c r="H22" s="9"/>
      <c r="I22" s="10"/>
      <c r="J22" s="5"/>
    </row>
    <row r="23" spans="1:10" ht="15.75">
      <c r="A23" s="13" t="s">
        <v>23</v>
      </c>
      <c r="B23" s="13" t="s">
        <v>24</v>
      </c>
      <c r="C23" s="13" t="s">
        <v>25</v>
      </c>
      <c r="D23" s="49">
        <v>112728644</v>
      </c>
      <c r="E23" s="14">
        <v>112728985</v>
      </c>
      <c r="H23" s="9"/>
      <c r="I23" s="10"/>
      <c r="J23" s="5"/>
    </row>
    <row r="24" spans="1:10">
      <c r="A24" s="5"/>
      <c r="B24" s="6"/>
      <c r="C24" s="5"/>
      <c r="D24" s="29" t="s">
        <v>298</v>
      </c>
      <c r="E24" s="8"/>
      <c r="H24" s="9"/>
      <c r="I24" s="10"/>
      <c r="J24" s="5"/>
    </row>
    <row r="25" spans="1:10">
      <c r="A25" s="5"/>
      <c r="B25" s="6"/>
      <c r="C25" s="5"/>
      <c r="D25" s="7"/>
      <c r="E25" s="8"/>
      <c r="H25" s="9"/>
      <c r="I25" s="10"/>
      <c r="J25" s="5"/>
    </row>
    <row r="26" spans="1:10">
      <c r="A26" s="5" t="s">
        <v>479</v>
      </c>
      <c r="B26" s="6">
        <v>44959.797862546293</v>
      </c>
      <c r="C26" s="5" t="s">
        <v>136</v>
      </c>
      <c r="D26" s="7"/>
      <c r="E26" s="8"/>
      <c r="F26" s="9">
        <v>7602.05</v>
      </c>
      <c r="I26" s="10" t="s">
        <v>9</v>
      </c>
      <c r="J26" s="5" t="s">
        <v>136</v>
      </c>
    </row>
    <row r="27" spans="1:10">
      <c r="A27" s="11" t="s">
        <v>22</v>
      </c>
      <c r="B27" s="3"/>
      <c r="C27" s="3"/>
      <c r="D27" s="7"/>
      <c r="E27" s="8"/>
      <c r="H27" s="9"/>
      <c r="I27" s="10"/>
      <c r="J27" s="5"/>
    </row>
    <row r="28" spans="1:10" ht="15.75">
      <c r="A28" s="13" t="s">
        <v>23</v>
      </c>
      <c r="B28" s="13" t="s">
        <v>24</v>
      </c>
      <c r="C28" s="13" t="s">
        <v>25</v>
      </c>
      <c r="D28" s="49">
        <v>112728645</v>
      </c>
      <c r="E28" s="14">
        <v>112728986</v>
      </c>
      <c r="H28" s="9"/>
      <c r="I28" s="10"/>
      <c r="J28" s="5"/>
    </row>
    <row r="29" spans="1:10">
      <c r="A29" s="5"/>
      <c r="B29" s="6"/>
      <c r="C29" s="5"/>
      <c r="D29" s="29" t="s">
        <v>298</v>
      </c>
      <c r="E29" s="8"/>
      <c r="H29" s="9"/>
      <c r="I29" s="10"/>
      <c r="J29" s="5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509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69" t="s">
        <v>0</v>
      </c>
      <c r="B33" s="69" t="s">
        <v>2</v>
      </c>
      <c r="C33" s="69" t="s">
        <v>3</v>
      </c>
      <c r="D33" s="69" t="s">
        <v>4</v>
      </c>
      <c r="E33" s="69" t="s">
        <v>5</v>
      </c>
      <c r="F33" s="71" t="s">
        <v>6</v>
      </c>
      <c r="G33" s="72"/>
      <c r="H33" s="73"/>
      <c r="I33" s="69" t="s">
        <v>7</v>
      </c>
      <c r="J33" s="69" t="s">
        <v>8</v>
      </c>
    </row>
    <row r="34" spans="1:10">
      <c r="A34" s="70"/>
      <c r="B34" s="70"/>
      <c r="C34" s="70"/>
      <c r="D34" s="70"/>
      <c r="E34" s="70"/>
      <c r="F34" s="4" t="s">
        <v>9</v>
      </c>
      <c r="G34" s="4" t="s">
        <v>10</v>
      </c>
      <c r="H34" s="4" t="s">
        <v>11</v>
      </c>
      <c r="I34" s="70"/>
      <c r="J34" s="70"/>
    </row>
    <row r="35" spans="1:10">
      <c r="A35" s="5" t="s">
        <v>544</v>
      </c>
      <c r="B35" s="6">
        <v>44960.669722013889</v>
      </c>
      <c r="C35" s="5" t="s">
        <v>135</v>
      </c>
      <c r="D35" s="7"/>
      <c r="E35" s="8"/>
      <c r="F35" s="9">
        <v>4276.2700000000004</v>
      </c>
      <c r="I35" s="10" t="s">
        <v>9</v>
      </c>
      <c r="J35" s="5" t="s">
        <v>135</v>
      </c>
    </row>
    <row r="36" spans="1:10">
      <c r="A36" s="5" t="s">
        <v>544</v>
      </c>
      <c r="B36" s="6">
        <v>44960.669722013889</v>
      </c>
      <c r="C36" s="5" t="s">
        <v>135</v>
      </c>
      <c r="D36" s="7"/>
      <c r="E36" s="8"/>
      <c r="H36" s="9">
        <v>32.9</v>
      </c>
      <c r="I36" s="5" t="s">
        <v>36</v>
      </c>
      <c r="J36" s="5" t="s">
        <v>135</v>
      </c>
    </row>
    <row r="37" spans="1:10">
      <c r="A37" s="5" t="s">
        <v>544</v>
      </c>
      <c r="B37" s="6">
        <v>44960.669722013889</v>
      </c>
      <c r="C37" s="5" t="s">
        <v>135</v>
      </c>
      <c r="D37" s="7"/>
      <c r="E37" s="8"/>
      <c r="H37" s="9">
        <v>100</v>
      </c>
      <c r="I37" s="10" t="s">
        <v>37</v>
      </c>
      <c r="J37" s="5" t="s">
        <v>135</v>
      </c>
    </row>
    <row r="38" spans="1:10">
      <c r="A38" s="11" t="s">
        <v>22</v>
      </c>
      <c r="B38" s="3"/>
      <c r="C38" s="3"/>
      <c r="D38" s="7"/>
      <c r="E38" s="8"/>
      <c r="H38" s="9"/>
      <c r="I38" s="10"/>
      <c r="J38" s="5"/>
    </row>
    <row r="39" spans="1:10" ht="15.75">
      <c r="A39" s="13" t="s">
        <v>23</v>
      </c>
      <c r="B39" s="13" t="s">
        <v>24</v>
      </c>
      <c r="C39" s="13" t="s">
        <v>25</v>
      </c>
      <c r="D39" s="49">
        <v>112728714</v>
      </c>
      <c r="E39" s="14">
        <v>112728988</v>
      </c>
      <c r="H39" s="9"/>
      <c r="I39" s="10"/>
      <c r="J39" s="5"/>
    </row>
    <row r="40" spans="1:10">
      <c r="A40" s="5"/>
      <c r="B40" s="6"/>
      <c r="C40" s="5"/>
      <c r="D40" s="29" t="s">
        <v>298</v>
      </c>
      <c r="E40" s="8"/>
      <c r="H40" s="9"/>
      <c r="I40" s="10"/>
      <c r="J40" s="5"/>
    </row>
    <row r="41" spans="1:10">
      <c r="A41" s="5"/>
      <c r="B41" s="6"/>
      <c r="C41" s="5"/>
      <c r="D41" s="7"/>
      <c r="E41" s="8"/>
      <c r="H41" s="9"/>
      <c r="I41" s="10"/>
      <c r="J41" s="5"/>
    </row>
    <row r="42" spans="1:10">
      <c r="A42" s="5" t="s">
        <v>543</v>
      </c>
      <c r="B42" s="6">
        <v>44960.798988831019</v>
      </c>
      <c r="C42" s="5" t="s">
        <v>136</v>
      </c>
      <c r="D42" s="7"/>
      <c r="E42" s="8"/>
      <c r="F42" s="9">
        <v>6774.02</v>
      </c>
      <c r="I42" s="10" t="s">
        <v>9</v>
      </c>
      <c r="J42" s="5" t="s">
        <v>136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5"/>
    </row>
    <row r="44" spans="1:10" ht="15.75">
      <c r="A44" s="13" t="s">
        <v>23</v>
      </c>
      <c r="B44" s="13" t="s">
        <v>24</v>
      </c>
      <c r="C44" s="13" t="s">
        <v>25</v>
      </c>
      <c r="D44" s="49">
        <v>112728715</v>
      </c>
      <c r="E44" s="14">
        <v>112728989</v>
      </c>
      <c r="H44" s="9"/>
      <c r="I44" s="10"/>
      <c r="J44" s="5"/>
    </row>
    <row r="45" spans="1:10">
      <c r="D45" s="29" t="s">
        <v>298</v>
      </c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506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69" t="s">
        <v>0</v>
      </c>
      <c r="B49" s="69" t="s">
        <v>2</v>
      </c>
      <c r="C49" s="69" t="s">
        <v>3</v>
      </c>
      <c r="D49" s="69" t="s">
        <v>4</v>
      </c>
      <c r="E49" s="69" t="s">
        <v>5</v>
      </c>
      <c r="F49" s="71" t="s">
        <v>6</v>
      </c>
      <c r="G49" s="72"/>
      <c r="H49" s="73"/>
      <c r="I49" s="69" t="s">
        <v>7</v>
      </c>
      <c r="J49" s="69" t="s">
        <v>8</v>
      </c>
    </row>
    <row r="50" spans="1:10">
      <c r="A50" s="70"/>
      <c r="B50" s="70"/>
      <c r="C50" s="70"/>
      <c r="D50" s="70"/>
      <c r="E50" s="70"/>
      <c r="F50" s="4" t="s">
        <v>9</v>
      </c>
      <c r="G50" s="4" t="s">
        <v>10</v>
      </c>
      <c r="H50" s="4" t="s">
        <v>11</v>
      </c>
      <c r="I50" s="70"/>
      <c r="J50" s="70"/>
    </row>
    <row r="51" spans="1:10">
      <c r="A51" s="5" t="s">
        <v>546</v>
      </c>
      <c r="B51" s="6">
        <v>44961.587473067128</v>
      </c>
      <c r="C51" s="5" t="s">
        <v>135</v>
      </c>
      <c r="D51" s="7"/>
      <c r="E51" s="8"/>
      <c r="F51" s="9">
        <v>4715.79</v>
      </c>
      <c r="I51" s="10" t="s">
        <v>9</v>
      </c>
      <c r="J51" s="5" t="s">
        <v>135</v>
      </c>
    </row>
    <row r="52" spans="1:10">
      <c r="A52" s="5" t="s">
        <v>546</v>
      </c>
      <c r="B52" s="6">
        <v>44961.587473067128</v>
      </c>
      <c r="C52" s="5" t="s">
        <v>135</v>
      </c>
      <c r="D52" s="7"/>
      <c r="E52" s="8"/>
      <c r="H52" s="9">
        <v>243.52</v>
      </c>
      <c r="I52" s="5" t="s">
        <v>36</v>
      </c>
      <c r="J52" s="5" t="s">
        <v>135</v>
      </c>
    </row>
    <row r="53" spans="1:10">
      <c r="A53" s="11" t="s">
        <v>22</v>
      </c>
      <c r="B53" s="3"/>
      <c r="C53" s="3"/>
      <c r="D53" s="7"/>
      <c r="E53" s="8"/>
      <c r="H53" s="9"/>
      <c r="I53" s="10"/>
      <c r="J53" s="5"/>
    </row>
    <row r="54" spans="1:10" ht="15.75">
      <c r="A54" s="13" t="s">
        <v>23</v>
      </c>
      <c r="B54" s="13" t="s">
        <v>24</v>
      </c>
      <c r="C54" s="13" t="s">
        <v>25</v>
      </c>
      <c r="D54" s="49">
        <v>112728769</v>
      </c>
      <c r="E54" s="14">
        <v>112728990</v>
      </c>
      <c r="H54" s="9"/>
      <c r="I54" s="10"/>
      <c r="J54" s="5"/>
    </row>
    <row r="55" spans="1:10">
      <c r="A55" s="5"/>
      <c r="B55" s="6"/>
      <c r="C55" s="5"/>
      <c r="D55" s="29" t="s">
        <v>298</v>
      </c>
      <c r="E55" s="8"/>
      <c r="H55" s="9"/>
      <c r="I55" s="10"/>
      <c r="J55" s="5"/>
    </row>
    <row r="56" spans="1:10">
      <c r="A56" s="5"/>
      <c r="B56" s="6"/>
      <c r="C56" s="5"/>
      <c r="D56" s="7"/>
      <c r="E56" s="8"/>
      <c r="H56" s="9"/>
      <c r="I56" s="10"/>
      <c r="J56" s="5"/>
    </row>
    <row r="57" spans="1:10">
      <c r="A57" s="5" t="s">
        <v>545</v>
      </c>
      <c r="B57" s="6">
        <v>44961.590220231483</v>
      </c>
      <c r="C57" s="5" t="s">
        <v>136</v>
      </c>
      <c r="D57" s="7"/>
      <c r="E57" s="8"/>
      <c r="F57" s="9">
        <v>6571.08</v>
      </c>
      <c r="I57" s="10" t="s">
        <v>9</v>
      </c>
      <c r="J57" s="5" t="s">
        <v>136</v>
      </c>
    </row>
    <row r="58" spans="1:10">
      <c r="A58" s="11" t="s">
        <v>22</v>
      </c>
      <c r="B58" s="3"/>
      <c r="C58" s="3"/>
      <c r="D58" s="7"/>
      <c r="E58" s="8"/>
      <c r="H58" s="9"/>
      <c r="I58" s="10"/>
      <c r="J58" s="5"/>
    </row>
    <row r="59" spans="1:10" ht="15.75">
      <c r="A59" s="13" t="s">
        <v>23</v>
      </c>
      <c r="B59" s="13" t="s">
        <v>24</v>
      </c>
      <c r="C59" s="13" t="s">
        <v>25</v>
      </c>
      <c r="D59" s="49">
        <v>112728770</v>
      </c>
      <c r="E59" s="14">
        <v>112728991</v>
      </c>
      <c r="H59" s="9"/>
      <c r="I59" s="10"/>
      <c r="J59" s="5"/>
    </row>
    <row r="60" spans="1:10">
      <c r="A60" s="5"/>
      <c r="B60" s="6"/>
      <c r="C60" s="5"/>
      <c r="D60" s="29" t="s">
        <v>298</v>
      </c>
      <c r="E60" s="8"/>
      <c r="H60" s="9"/>
      <c r="I60" s="10"/>
      <c r="J60" s="5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575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69" t="s">
        <v>0</v>
      </c>
      <c r="B64" s="69" t="s">
        <v>2</v>
      </c>
      <c r="C64" s="69" t="s">
        <v>3</v>
      </c>
      <c r="D64" s="69" t="s">
        <v>4</v>
      </c>
      <c r="E64" s="69" t="s">
        <v>5</v>
      </c>
      <c r="F64" s="71" t="s">
        <v>6</v>
      </c>
      <c r="G64" s="72"/>
      <c r="H64" s="73"/>
      <c r="I64" s="69" t="s">
        <v>7</v>
      </c>
      <c r="J64" s="69" t="s">
        <v>8</v>
      </c>
    </row>
    <row r="65" spans="1:10">
      <c r="A65" s="70"/>
      <c r="B65" s="70"/>
      <c r="C65" s="70"/>
      <c r="D65" s="70"/>
      <c r="E65" s="70"/>
      <c r="F65" s="4" t="s">
        <v>9</v>
      </c>
      <c r="G65" s="4" t="s">
        <v>10</v>
      </c>
      <c r="H65" s="4" t="s">
        <v>11</v>
      </c>
      <c r="I65" s="70"/>
      <c r="J65" s="70"/>
    </row>
    <row r="66" spans="1:10">
      <c r="A66" s="5" t="s">
        <v>595</v>
      </c>
      <c r="B66" s="6">
        <v>44963.670668969906</v>
      </c>
      <c r="C66" s="5" t="s">
        <v>135</v>
      </c>
      <c r="D66" s="7"/>
      <c r="E66" s="8"/>
      <c r="F66" s="9">
        <v>2937.73</v>
      </c>
      <c r="I66" s="10" t="s">
        <v>9</v>
      </c>
      <c r="J66" s="5" t="s">
        <v>135</v>
      </c>
    </row>
    <row r="67" spans="1:10">
      <c r="A67" s="5" t="s">
        <v>595</v>
      </c>
      <c r="B67" s="6">
        <v>44963.670668969906</v>
      </c>
      <c r="C67" s="5" t="s">
        <v>135</v>
      </c>
      <c r="D67" s="7"/>
      <c r="E67" s="8"/>
      <c r="H67" s="9">
        <v>39.9</v>
      </c>
      <c r="I67" s="5" t="s">
        <v>36</v>
      </c>
      <c r="J67" s="5" t="s">
        <v>135</v>
      </c>
    </row>
    <row r="68" spans="1:10">
      <c r="A68" s="11" t="s">
        <v>22</v>
      </c>
      <c r="B68" s="3"/>
      <c r="C68" s="3"/>
      <c r="D68" s="7"/>
      <c r="E68" s="8"/>
      <c r="H68" s="9"/>
      <c r="I68" s="10"/>
      <c r="J68" s="5"/>
    </row>
    <row r="69" spans="1:10" ht="15.75">
      <c r="A69" s="13" t="s">
        <v>23</v>
      </c>
      <c r="B69" s="13" t="s">
        <v>24</v>
      </c>
      <c r="C69" s="13" t="s">
        <v>25</v>
      </c>
      <c r="D69" s="49">
        <v>112730357</v>
      </c>
      <c r="E69" s="14">
        <v>112730473</v>
      </c>
      <c r="H69" s="9"/>
      <c r="I69" s="10"/>
      <c r="J69" s="5"/>
    </row>
    <row r="70" spans="1:10">
      <c r="A70" s="5"/>
      <c r="B70" s="6"/>
      <c r="C70" s="5"/>
      <c r="D70" s="29" t="s">
        <v>298</v>
      </c>
      <c r="E70" s="8"/>
      <c r="H70" s="9"/>
      <c r="I70" s="10"/>
      <c r="J70" s="5"/>
    </row>
    <row r="71" spans="1:10">
      <c r="A71" s="5"/>
      <c r="B71" s="6"/>
      <c r="C71" s="5"/>
      <c r="D71" s="7"/>
      <c r="E71" s="8"/>
      <c r="H71" s="9"/>
      <c r="I71" s="10"/>
      <c r="J71" s="5"/>
    </row>
    <row r="72" spans="1:10">
      <c r="A72" s="5" t="s">
        <v>594</v>
      </c>
      <c r="B72" s="6">
        <v>44963.796043854163</v>
      </c>
      <c r="C72" s="5" t="s">
        <v>136</v>
      </c>
      <c r="D72" s="7"/>
      <c r="E72" s="8"/>
      <c r="F72" s="9">
        <v>6072.9</v>
      </c>
      <c r="I72" s="10" t="s">
        <v>9</v>
      </c>
      <c r="J72" s="5" t="s">
        <v>136</v>
      </c>
    </row>
    <row r="73" spans="1:10">
      <c r="A73" s="5" t="s">
        <v>594</v>
      </c>
      <c r="B73" s="6">
        <v>44963.796043854163</v>
      </c>
      <c r="C73" s="5" t="s">
        <v>136</v>
      </c>
      <c r="D73" s="7"/>
      <c r="E73" s="8"/>
      <c r="H73" s="9">
        <v>64</v>
      </c>
      <c r="I73" s="10" t="s">
        <v>37</v>
      </c>
      <c r="J73" s="5" t="s">
        <v>136</v>
      </c>
    </row>
    <row r="74" spans="1:10">
      <c r="A74" s="11" t="s">
        <v>22</v>
      </c>
      <c r="B74" s="3"/>
      <c r="C74" s="3"/>
      <c r="D74" s="7"/>
      <c r="E74" s="8"/>
      <c r="H74" s="9"/>
      <c r="I74" s="10"/>
      <c r="J74" s="5"/>
    </row>
    <row r="75" spans="1:10" ht="15.75">
      <c r="A75" s="13" t="s">
        <v>23</v>
      </c>
      <c r="B75" s="13" t="s">
        <v>24</v>
      </c>
      <c r="C75" s="13" t="s">
        <v>25</v>
      </c>
      <c r="D75" s="49">
        <v>112730358</v>
      </c>
      <c r="E75" s="14">
        <v>112730475</v>
      </c>
      <c r="H75" s="9"/>
      <c r="I75" s="10"/>
      <c r="J75" s="5"/>
    </row>
    <row r="76" spans="1:10">
      <c r="D76" s="29" t="s">
        <v>298</v>
      </c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614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69" t="s">
        <v>0</v>
      </c>
      <c r="B80" s="69" t="s">
        <v>2</v>
      </c>
      <c r="C80" s="69" t="s">
        <v>3</v>
      </c>
      <c r="D80" s="69" t="s">
        <v>4</v>
      </c>
      <c r="E80" s="69" t="s">
        <v>5</v>
      </c>
      <c r="F80" s="71" t="s">
        <v>6</v>
      </c>
      <c r="G80" s="72"/>
      <c r="H80" s="73"/>
      <c r="I80" s="69" t="s">
        <v>7</v>
      </c>
      <c r="J80" s="69" t="s">
        <v>8</v>
      </c>
    </row>
    <row r="81" spans="1:10">
      <c r="A81" s="70"/>
      <c r="B81" s="70"/>
      <c r="C81" s="70"/>
      <c r="D81" s="70"/>
      <c r="E81" s="70"/>
      <c r="F81" s="4" t="s">
        <v>9</v>
      </c>
      <c r="G81" s="4" t="s">
        <v>10</v>
      </c>
      <c r="H81" s="4" t="s">
        <v>11</v>
      </c>
      <c r="I81" s="70"/>
      <c r="J81" s="70"/>
    </row>
    <row r="82" spans="1:10">
      <c r="A82" s="5" t="s">
        <v>632</v>
      </c>
      <c r="B82" s="6">
        <v>44964.67000395833</v>
      </c>
      <c r="C82" s="5" t="s">
        <v>135</v>
      </c>
      <c r="D82" s="7"/>
      <c r="E82" s="8"/>
      <c r="F82" s="9">
        <v>2289.2399999999998</v>
      </c>
      <c r="I82" s="10" t="s">
        <v>9</v>
      </c>
      <c r="J82" s="5" t="s">
        <v>135</v>
      </c>
    </row>
    <row r="83" spans="1:10">
      <c r="A83" s="11" t="s">
        <v>22</v>
      </c>
      <c r="B83" s="3"/>
      <c r="C83" s="3"/>
      <c r="D83" s="7"/>
      <c r="E83" s="8"/>
      <c r="H83" s="9"/>
      <c r="I83" s="10"/>
      <c r="J83" s="5"/>
    </row>
    <row r="84" spans="1:10" ht="15.75">
      <c r="A84" s="13" t="s">
        <v>23</v>
      </c>
      <c r="B84" s="13" t="s">
        <v>24</v>
      </c>
      <c r="C84" s="13" t="s">
        <v>25</v>
      </c>
      <c r="D84" s="49">
        <v>112732209</v>
      </c>
      <c r="E84" s="14">
        <v>112732509</v>
      </c>
      <c r="H84" s="9"/>
      <c r="I84" s="10"/>
      <c r="J84" s="5"/>
    </row>
    <row r="85" spans="1:10">
      <c r="A85" s="5"/>
      <c r="B85" s="6"/>
      <c r="C85" s="5"/>
      <c r="D85" s="29" t="s">
        <v>298</v>
      </c>
      <c r="E85" s="8"/>
      <c r="H85" s="9"/>
      <c r="I85" s="10"/>
      <c r="J85" s="5"/>
    </row>
    <row r="86" spans="1:10">
      <c r="A86" s="5"/>
      <c r="B86" s="6"/>
      <c r="C86" s="5"/>
      <c r="D86" s="7"/>
      <c r="E86" s="8"/>
      <c r="H86" s="9"/>
      <c r="I86" s="10"/>
      <c r="J86" s="5"/>
    </row>
    <row r="87" spans="1:10">
      <c r="A87" s="5" t="s">
        <v>631</v>
      </c>
      <c r="B87" s="6">
        <v>44964.796940439817</v>
      </c>
      <c r="C87" s="5" t="s">
        <v>136</v>
      </c>
      <c r="D87" s="7"/>
      <c r="E87" s="8"/>
      <c r="F87" s="9">
        <v>6258.99</v>
      </c>
      <c r="I87" s="10" t="s">
        <v>9</v>
      </c>
      <c r="J87" s="5" t="s">
        <v>136</v>
      </c>
    </row>
    <row r="88" spans="1:10">
      <c r="A88" s="11" t="s">
        <v>22</v>
      </c>
      <c r="B88" s="3"/>
      <c r="C88" s="3"/>
      <c r="D88" s="7"/>
      <c r="E88" s="8"/>
      <c r="H88" s="9"/>
      <c r="I88" s="10"/>
      <c r="J88" s="5"/>
    </row>
    <row r="89" spans="1:10" ht="15.75">
      <c r="A89" s="13" t="s">
        <v>23</v>
      </c>
      <c r="B89" s="13" t="s">
        <v>24</v>
      </c>
      <c r="C89" s="13" t="s">
        <v>25</v>
      </c>
      <c r="D89" s="49">
        <v>112732210</v>
      </c>
      <c r="E89" s="14">
        <v>112732510</v>
      </c>
      <c r="H89" s="9"/>
      <c r="I89" s="10"/>
      <c r="J89" s="5"/>
    </row>
    <row r="90" spans="1:10">
      <c r="D90" s="29" t="s">
        <v>298</v>
      </c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647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69" t="s">
        <v>0</v>
      </c>
      <c r="B94" s="69" t="s">
        <v>2</v>
      </c>
      <c r="C94" s="69" t="s">
        <v>3</v>
      </c>
      <c r="D94" s="69" t="s">
        <v>4</v>
      </c>
      <c r="E94" s="69" t="s">
        <v>5</v>
      </c>
      <c r="F94" s="71" t="s">
        <v>6</v>
      </c>
      <c r="G94" s="72"/>
      <c r="H94" s="73"/>
      <c r="I94" s="69" t="s">
        <v>7</v>
      </c>
      <c r="J94" s="69" t="s">
        <v>8</v>
      </c>
    </row>
    <row r="95" spans="1:10">
      <c r="A95" s="70"/>
      <c r="B95" s="70"/>
      <c r="C95" s="70"/>
      <c r="D95" s="70"/>
      <c r="E95" s="70"/>
      <c r="F95" s="4" t="s">
        <v>9</v>
      </c>
      <c r="G95" s="4" t="s">
        <v>10</v>
      </c>
      <c r="H95" s="4" t="s">
        <v>11</v>
      </c>
      <c r="I95" s="70"/>
      <c r="J95" s="70"/>
    </row>
    <row r="96" spans="1:10">
      <c r="A96" s="5" t="s">
        <v>667</v>
      </c>
      <c r="B96" s="6">
        <v>44965.679764189816</v>
      </c>
      <c r="C96" s="5" t="s">
        <v>135</v>
      </c>
      <c r="D96" s="7"/>
      <c r="E96" s="8"/>
      <c r="F96" s="9">
        <v>5270.03</v>
      </c>
      <c r="I96" s="10" t="s">
        <v>9</v>
      </c>
      <c r="J96" s="5" t="s">
        <v>135</v>
      </c>
    </row>
    <row r="97" spans="1:10">
      <c r="A97" s="5" t="s">
        <v>667</v>
      </c>
      <c r="B97" s="6">
        <v>44965.679764189816</v>
      </c>
      <c r="C97" s="5" t="s">
        <v>135</v>
      </c>
      <c r="D97" s="7"/>
      <c r="E97" s="8"/>
      <c r="H97" s="9">
        <v>244.14</v>
      </c>
      <c r="I97" s="5" t="s">
        <v>36</v>
      </c>
      <c r="J97" s="5" t="s">
        <v>135</v>
      </c>
    </row>
    <row r="98" spans="1:10">
      <c r="A98" s="11" t="s">
        <v>22</v>
      </c>
      <c r="B98" s="3"/>
      <c r="C98" s="3"/>
      <c r="D98" s="7"/>
      <c r="E98" s="8"/>
      <c r="F98" s="9"/>
      <c r="I98" s="10"/>
      <c r="J98" s="5"/>
    </row>
    <row r="99" spans="1:10" ht="15.75">
      <c r="A99" s="13" t="s">
        <v>23</v>
      </c>
      <c r="B99" s="13" t="s">
        <v>24</v>
      </c>
      <c r="C99" s="13" t="s">
        <v>25</v>
      </c>
      <c r="D99" s="49">
        <v>112733917</v>
      </c>
      <c r="E99" s="14">
        <v>112734088</v>
      </c>
      <c r="F99" s="9"/>
      <c r="I99" s="10"/>
      <c r="J99" s="5"/>
    </row>
    <row r="100" spans="1:10">
      <c r="A100" s="5"/>
      <c r="B100" s="6"/>
      <c r="C100" s="5"/>
      <c r="D100" s="29" t="s">
        <v>298</v>
      </c>
      <c r="E100" s="8"/>
      <c r="F100" s="9"/>
      <c r="I100" s="10"/>
      <c r="J100" s="5"/>
    </row>
    <row r="101" spans="1:10">
      <c r="A101" s="5"/>
      <c r="B101" s="6"/>
      <c r="C101" s="5"/>
      <c r="D101" s="7"/>
      <c r="E101" s="8"/>
      <c r="F101" s="9"/>
      <c r="I101" s="10"/>
      <c r="J101" s="5"/>
    </row>
    <row r="102" spans="1:10">
      <c r="A102" s="5" t="s">
        <v>666</v>
      </c>
      <c r="B102" s="6">
        <v>44965.801112372683</v>
      </c>
      <c r="C102" s="5" t="s">
        <v>136</v>
      </c>
      <c r="D102" s="7"/>
      <c r="E102" s="8"/>
      <c r="F102" s="9">
        <v>6472.13</v>
      </c>
      <c r="I102" s="10" t="s">
        <v>9</v>
      </c>
      <c r="J102" s="5" t="s">
        <v>136</v>
      </c>
    </row>
    <row r="103" spans="1:10">
      <c r="A103" s="11" t="s">
        <v>22</v>
      </c>
      <c r="B103" s="3"/>
      <c r="C103" s="3"/>
      <c r="D103" s="7"/>
      <c r="E103" s="8"/>
      <c r="F103" s="9"/>
      <c r="I103" s="10"/>
      <c r="J103" s="5"/>
    </row>
    <row r="104" spans="1:10" ht="15.75">
      <c r="A104" s="13" t="s">
        <v>23</v>
      </c>
      <c r="B104" s="13" t="s">
        <v>24</v>
      </c>
      <c r="C104" s="13" t="s">
        <v>25</v>
      </c>
      <c r="D104" s="49">
        <v>112733918</v>
      </c>
      <c r="E104" s="14">
        <v>112734089</v>
      </c>
      <c r="F104" s="9"/>
      <c r="I104" s="10"/>
      <c r="J104" s="5"/>
    </row>
    <row r="105" spans="1:10">
      <c r="D105" s="29" t="s">
        <v>298</v>
      </c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686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69" t="s">
        <v>0</v>
      </c>
      <c r="B109" s="69" t="s">
        <v>2</v>
      </c>
      <c r="C109" s="69" t="s">
        <v>3</v>
      </c>
      <c r="D109" s="69" t="s">
        <v>4</v>
      </c>
      <c r="E109" s="69" t="s">
        <v>5</v>
      </c>
      <c r="F109" s="71" t="s">
        <v>6</v>
      </c>
      <c r="G109" s="72"/>
      <c r="H109" s="73"/>
      <c r="I109" s="69" t="s">
        <v>7</v>
      </c>
      <c r="J109" s="69" t="s">
        <v>8</v>
      </c>
    </row>
    <row r="110" spans="1:10">
      <c r="A110" s="70"/>
      <c r="B110" s="70"/>
      <c r="C110" s="70"/>
      <c r="D110" s="70"/>
      <c r="E110" s="70"/>
      <c r="F110" s="4" t="s">
        <v>9</v>
      </c>
      <c r="G110" s="4" t="s">
        <v>10</v>
      </c>
      <c r="H110" s="4" t="s">
        <v>11</v>
      </c>
      <c r="I110" s="70"/>
      <c r="J110" s="70"/>
    </row>
    <row r="111" spans="1:10">
      <c r="A111" s="5" t="s">
        <v>706</v>
      </c>
      <c r="B111" s="6">
        <v>44966.67643615741</v>
      </c>
      <c r="C111" s="5" t="s">
        <v>135</v>
      </c>
      <c r="D111" s="7"/>
      <c r="E111" s="8"/>
      <c r="F111" s="9">
        <v>4008.11</v>
      </c>
      <c r="I111" s="10" t="s">
        <v>9</v>
      </c>
      <c r="J111" s="5" t="s">
        <v>135</v>
      </c>
    </row>
    <row r="112" spans="1:10">
      <c r="A112" s="11" t="s">
        <v>22</v>
      </c>
      <c r="B112" s="3"/>
      <c r="C112" s="3"/>
      <c r="D112" s="7"/>
      <c r="E112" s="8"/>
      <c r="G112" s="9"/>
      <c r="I112" s="10"/>
      <c r="J112" s="8"/>
    </row>
    <row r="113" spans="1:10" ht="15.75">
      <c r="A113" s="13" t="s">
        <v>23</v>
      </c>
      <c r="B113" s="13" t="s">
        <v>24</v>
      </c>
      <c r="C113" s="13" t="s">
        <v>25</v>
      </c>
      <c r="D113" s="24">
        <v>112736302</v>
      </c>
      <c r="E113" s="14">
        <v>112736379</v>
      </c>
      <c r="G113" s="9"/>
      <c r="I113" s="10"/>
      <c r="J113" s="8"/>
    </row>
    <row r="114" spans="1:10">
      <c r="A114" s="5"/>
      <c r="B114" s="6"/>
      <c r="C114" s="5"/>
      <c r="D114" s="45"/>
      <c r="E114" s="8"/>
      <c r="G114" s="9"/>
      <c r="I114" s="10"/>
      <c r="J114" s="8"/>
    </row>
    <row r="115" spans="1:10">
      <c r="A115" s="5"/>
      <c r="B115" s="6"/>
      <c r="C115" s="5"/>
      <c r="D115" s="7"/>
      <c r="E115" s="8"/>
      <c r="G115" s="9"/>
      <c r="I115" s="10"/>
      <c r="J115" s="8"/>
    </row>
    <row r="116" spans="1:10">
      <c r="A116" s="5" t="s">
        <v>705</v>
      </c>
      <c r="B116" s="6">
        <v>44966.798653668979</v>
      </c>
      <c r="C116" s="5" t="s">
        <v>136</v>
      </c>
      <c r="D116" s="7"/>
      <c r="E116" s="8"/>
      <c r="F116" s="9">
        <v>6154.95</v>
      </c>
      <c r="I116" s="10" t="s">
        <v>9</v>
      </c>
      <c r="J116" s="5" t="s">
        <v>136</v>
      </c>
    </row>
    <row r="117" spans="1:10">
      <c r="A117" s="11" t="s">
        <v>22</v>
      </c>
      <c r="B117" s="3"/>
      <c r="C117" s="3"/>
      <c r="D117" s="7"/>
      <c r="E117" s="8"/>
      <c r="G117" s="9"/>
      <c r="I117" s="10"/>
      <c r="J117" s="8"/>
    </row>
    <row r="118" spans="1:10" ht="15.75">
      <c r="A118" s="13" t="s">
        <v>23</v>
      </c>
      <c r="B118" s="13" t="s">
        <v>24</v>
      </c>
      <c r="C118" s="13" t="s">
        <v>25</v>
      </c>
      <c r="D118" s="24">
        <v>112736308</v>
      </c>
      <c r="E118" s="14">
        <v>112736380</v>
      </c>
      <c r="G118" s="9"/>
      <c r="I118" s="10"/>
      <c r="J118" s="8"/>
    </row>
    <row r="119" spans="1:10">
      <c r="A119" s="5"/>
      <c r="B119" s="6"/>
      <c r="C119" s="5"/>
      <c r="D119" s="45"/>
      <c r="E119" s="8"/>
      <c r="G119" s="9"/>
      <c r="I119" s="10"/>
      <c r="J119" s="8"/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725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69" t="s">
        <v>0</v>
      </c>
      <c r="B123" s="69" t="s">
        <v>2</v>
      </c>
      <c r="C123" s="69" t="s">
        <v>3</v>
      </c>
      <c r="D123" s="69" t="s">
        <v>4</v>
      </c>
      <c r="E123" s="69" t="s">
        <v>5</v>
      </c>
      <c r="F123" s="71" t="s">
        <v>6</v>
      </c>
      <c r="G123" s="72"/>
      <c r="H123" s="73"/>
      <c r="I123" s="69" t="s">
        <v>7</v>
      </c>
      <c r="J123" s="69" t="s">
        <v>8</v>
      </c>
    </row>
    <row r="124" spans="1:10">
      <c r="A124" s="70"/>
      <c r="B124" s="70"/>
      <c r="C124" s="70"/>
      <c r="D124" s="70"/>
      <c r="E124" s="70"/>
      <c r="F124" s="4" t="s">
        <v>9</v>
      </c>
      <c r="G124" s="4" t="s">
        <v>10</v>
      </c>
      <c r="H124" s="4" t="s">
        <v>11</v>
      </c>
      <c r="I124" s="70"/>
      <c r="J124" s="70"/>
    </row>
    <row r="125" spans="1:10">
      <c r="A125" s="5" t="s">
        <v>759</v>
      </c>
      <c r="B125" s="6">
        <v>44967.672409837964</v>
      </c>
      <c r="C125" s="5" t="s">
        <v>135</v>
      </c>
      <c r="D125" s="10"/>
      <c r="E125" s="8"/>
      <c r="F125" s="9">
        <v>3571.16</v>
      </c>
      <c r="I125" s="10" t="s">
        <v>9</v>
      </c>
      <c r="J125" s="5" t="s">
        <v>135</v>
      </c>
    </row>
    <row r="126" spans="1:10">
      <c r="A126" s="11" t="s">
        <v>22</v>
      </c>
      <c r="B126" s="3"/>
      <c r="C126" s="3"/>
      <c r="D126" s="7"/>
      <c r="E126" s="8"/>
      <c r="H126" s="9"/>
      <c r="I126" s="10"/>
      <c r="J126" s="5"/>
    </row>
    <row r="127" spans="1:10" ht="15.75">
      <c r="A127" s="13" t="s">
        <v>23</v>
      </c>
      <c r="B127" s="13" t="s">
        <v>24</v>
      </c>
      <c r="C127" s="13" t="s">
        <v>25</v>
      </c>
      <c r="D127" s="49">
        <v>112736211</v>
      </c>
      <c r="E127" s="14">
        <v>112736381</v>
      </c>
      <c r="H127" s="9"/>
      <c r="I127" s="10"/>
      <c r="J127" s="5"/>
    </row>
    <row r="128" spans="1:10">
      <c r="A128" s="5"/>
      <c r="B128" s="6"/>
      <c r="C128" s="5"/>
      <c r="D128" s="29" t="s">
        <v>298</v>
      </c>
      <c r="E128" s="8"/>
      <c r="H128" s="9"/>
      <c r="I128" s="10"/>
      <c r="J128" s="5"/>
    </row>
    <row r="129" spans="1:10">
      <c r="A129" s="5"/>
      <c r="B129" s="6"/>
      <c r="C129" s="5"/>
      <c r="D129" s="7"/>
      <c r="E129" s="8"/>
      <c r="H129" s="9"/>
      <c r="I129" s="10"/>
      <c r="J129" s="5"/>
    </row>
    <row r="130" spans="1:10">
      <c r="A130" s="5" t="s">
        <v>758</v>
      </c>
      <c r="B130" s="6">
        <v>44967.823177881946</v>
      </c>
      <c r="C130" s="5" t="s">
        <v>136</v>
      </c>
      <c r="D130" s="7"/>
      <c r="E130" s="8"/>
      <c r="F130" s="9">
        <v>5523.73</v>
      </c>
      <c r="I130" s="10" t="s">
        <v>9</v>
      </c>
      <c r="J130" s="5" t="s">
        <v>136</v>
      </c>
    </row>
    <row r="131" spans="1:10">
      <c r="A131" s="5" t="s">
        <v>758</v>
      </c>
      <c r="B131" s="6">
        <v>44967.823177881946</v>
      </c>
      <c r="C131" s="5" t="s">
        <v>136</v>
      </c>
      <c r="D131" s="7"/>
      <c r="E131" s="8"/>
      <c r="H131" s="9">
        <v>158.30000000000001</v>
      </c>
      <c r="I131" s="10" t="s">
        <v>37</v>
      </c>
      <c r="J131" s="5" t="s">
        <v>136</v>
      </c>
    </row>
    <row r="132" spans="1:10">
      <c r="A132" s="11" t="s">
        <v>22</v>
      </c>
      <c r="B132" s="3"/>
      <c r="C132" s="3"/>
      <c r="E132" s="8"/>
      <c r="H132" s="9"/>
      <c r="I132" s="10"/>
      <c r="J132" s="5"/>
    </row>
    <row r="133" spans="1:10" ht="15.75">
      <c r="A133" s="13" t="s">
        <v>23</v>
      </c>
      <c r="B133" s="13" t="s">
        <v>24</v>
      </c>
      <c r="C133" s="13" t="s">
        <v>25</v>
      </c>
      <c r="D133" s="49">
        <v>112736212</v>
      </c>
      <c r="E133" s="14">
        <v>112736382</v>
      </c>
      <c r="H133" s="9"/>
      <c r="I133" s="10"/>
      <c r="J133" s="5"/>
    </row>
    <row r="134" spans="1:10">
      <c r="D134" s="29" t="s">
        <v>298</v>
      </c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721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69" t="s">
        <v>0</v>
      </c>
      <c r="B138" s="69" t="s">
        <v>2</v>
      </c>
      <c r="C138" s="69" t="s">
        <v>3</v>
      </c>
      <c r="D138" s="69" t="s">
        <v>4</v>
      </c>
      <c r="E138" s="69" t="s">
        <v>5</v>
      </c>
      <c r="F138" s="71" t="s">
        <v>6</v>
      </c>
      <c r="G138" s="72"/>
      <c r="H138" s="73"/>
      <c r="I138" s="69" t="s">
        <v>7</v>
      </c>
      <c r="J138" s="69" t="s">
        <v>8</v>
      </c>
    </row>
    <row r="139" spans="1:10">
      <c r="A139" s="70"/>
      <c r="B139" s="70"/>
      <c r="C139" s="70"/>
      <c r="D139" s="70"/>
      <c r="E139" s="70"/>
      <c r="F139" s="4" t="s">
        <v>9</v>
      </c>
      <c r="G139" s="4" t="s">
        <v>10</v>
      </c>
      <c r="H139" s="4" t="s">
        <v>11</v>
      </c>
      <c r="I139" s="70"/>
      <c r="J139" s="70"/>
    </row>
    <row r="140" spans="1:10">
      <c r="A140" s="5" t="s">
        <v>761</v>
      </c>
      <c r="B140" s="6">
        <v>44968.588840011573</v>
      </c>
      <c r="C140" s="5" t="s">
        <v>136</v>
      </c>
      <c r="D140" s="7"/>
      <c r="E140" s="8"/>
      <c r="F140" s="9">
        <v>6824.01</v>
      </c>
      <c r="I140" s="10" t="s">
        <v>9</v>
      </c>
      <c r="J140" s="5" t="s">
        <v>136</v>
      </c>
    </row>
    <row r="141" spans="1:10">
      <c r="A141" s="5" t="s">
        <v>761</v>
      </c>
      <c r="B141" s="6">
        <v>44968.588840011573</v>
      </c>
      <c r="C141" s="5" t="s">
        <v>136</v>
      </c>
      <c r="D141" s="7"/>
      <c r="E141" s="8"/>
      <c r="H141" s="9">
        <v>101.52</v>
      </c>
      <c r="I141" s="10" t="s">
        <v>37</v>
      </c>
      <c r="J141" s="5" t="s">
        <v>136</v>
      </c>
    </row>
    <row r="142" spans="1:10">
      <c r="A142" s="11" t="s">
        <v>22</v>
      </c>
      <c r="B142" s="3"/>
      <c r="C142" s="3"/>
      <c r="D142" s="7"/>
      <c r="E142" s="8"/>
      <c r="H142" s="9"/>
      <c r="I142" s="10"/>
      <c r="J142" s="5"/>
    </row>
    <row r="143" spans="1:10" ht="15.75">
      <c r="A143" s="13" t="s">
        <v>23</v>
      </c>
      <c r="B143" s="13" t="s">
        <v>24</v>
      </c>
      <c r="C143" s="13" t="s">
        <v>25</v>
      </c>
      <c r="D143" s="49">
        <v>112744272</v>
      </c>
      <c r="E143" s="14">
        <v>112761127</v>
      </c>
      <c r="H143" s="9"/>
      <c r="I143" s="10"/>
      <c r="J143" s="5"/>
    </row>
    <row r="144" spans="1:10">
      <c r="A144" s="5"/>
      <c r="B144" s="6"/>
      <c r="C144" s="5"/>
      <c r="D144" s="29" t="s">
        <v>298</v>
      </c>
      <c r="E144" s="8"/>
      <c r="H144" s="9"/>
      <c r="I144" s="10"/>
      <c r="J144" s="5"/>
    </row>
    <row r="145" spans="1:10">
      <c r="A145" s="5"/>
      <c r="B145" s="6"/>
      <c r="C145" s="5"/>
      <c r="D145" s="7"/>
      <c r="E145" s="8"/>
      <c r="H145" s="9"/>
      <c r="I145" s="10"/>
      <c r="J145" s="5"/>
    </row>
    <row r="146" spans="1:10">
      <c r="A146" s="5" t="s">
        <v>760</v>
      </c>
      <c r="B146" s="6">
        <v>44968.599568287034</v>
      </c>
      <c r="C146" s="5" t="s">
        <v>135</v>
      </c>
      <c r="D146" s="7"/>
      <c r="E146" s="8"/>
      <c r="F146" s="9">
        <v>6682.85</v>
      </c>
      <c r="I146" s="10" t="s">
        <v>9</v>
      </c>
      <c r="J146" s="5" t="s">
        <v>135</v>
      </c>
    </row>
    <row r="147" spans="1:10">
      <c r="A147" s="5" t="s">
        <v>760</v>
      </c>
      <c r="B147" s="6">
        <v>44968.599568287034</v>
      </c>
      <c r="C147" s="5" t="s">
        <v>135</v>
      </c>
      <c r="D147" s="7"/>
      <c r="E147" s="8"/>
      <c r="H147" s="9">
        <v>211.4</v>
      </c>
      <c r="I147" s="5" t="s">
        <v>36</v>
      </c>
      <c r="J147" s="5" t="s">
        <v>135</v>
      </c>
    </row>
    <row r="148" spans="1:10">
      <c r="A148" s="11" t="s">
        <v>22</v>
      </c>
      <c r="B148" s="3"/>
      <c r="C148" s="3"/>
      <c r="D148" s="7"/>
      <c r="E148" s="8"/>
      <c r="H148" s="9"/>
      <c r="I148" s="10"/>
      <c r="J148" s="5"/>
    </row>
    <row r="149" spans="1:10" ht="15.75">
      <c r="A149" s="13" t="s">
        <v>23</v>
      </c>
      <c r="B149" s="13" t="s">
        <v>24</v>
      </c>
      <c r="C149" s="13" t="s">
        <v>25</v>
      </c>
      <c r="D149" s="49">
        <v>112744293</v>
      </c>
      <c r="E149" s="14">
        <v>112761129</v>
      </c>
      <c r="H149" s="9"/>
      <c r="I149" s="10"/>
      <c r="J149" s="5"/>
    </row>
    <row r="150" spans="1:10">
      <c r="D150" s="29" t="s">
        <v>298</v>
      </c>
    </row>
    <row r="152" spans="1:10">
      <c r="A152" s="1" t="s">
        <v>0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3" t="s">
        <v>788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69" t="s">
        <v>0</v>
      </c>
      <c r="B154" s="69" t="s">
        <v>2</v>
      </c>
      <c r="C154" s="69" t="s">
        <v>3</v>
      </c>
      <c r="D154" s="69" t="s">
        <v>4</v>
      </c>
      <c r="E154" s="69" t="s">
        <v>5</v>
      </c>
      <c r="F154" s="71" t="s">
        <v>6</v>
      </c>
      <c r="G154" s="72"/>
      <c r="H154" s="73"/>
      <c r="I154" s="69" t="s">
        <v>7</v>
      </c>
      <c r="J154" s="69" t="s">
        <v>8</v>
      </c>
    </row>
    <row r="155" spans="1:10">
      <c r="A155" s="70"/>
      <c r="B155" s="70"/>
      <c r="C155" s="70"/>
      <c r="D155" s="70"/>
      <c r="E155" s="70"/>
      <c r="F155" s="4" t="s">
        <v>9</v>
      </c>
      <c r="G155" s="4" t="s">
        <v>10</v>
      </c>
      <c r="H155" s="4" t="s">
        <v>11</v>
      </c>
      <c r="I155" s="70"/>
      <c r="J155" s="70"/>
    </row>
    <row r="156" spans="1:10">
      <c r="A156" s="5" t="s">
        <v>808</v>
      </c>
      <c r="B156" s="6">
        <v>44970.675065891206</v>
      </c>
      <c r="C156" s="5" t="s">
        <v>135</v>
      </c>
      <c r="D156" s="7"/>
      <c r="E156" s="8"/>
      <c r="F156" s="9">
        <v>3379.99</v>
      </c>
      <c r="I156" s="10" t="s">
        <v>9</v>
      </c>
      <c r="J156" s="5" t="s">
        <v>135</v>
      </c>
    </row>
    <row r="157" spans="1:10">
      <c r="A157" s="11" t="s">
        <v>22</v>
      </c>
      <c r="B157" s="3"/>
      <c r="C157" s="3"/>
      <c r="D157" s="7"/>
      <c r="E157" s="8"/>
      <c r="H157" s="9"/>
      <c r="I157" s="10"/>
      <c r="J157" s="5"/>
    </row>
    <row r="158" spans="1:10" ht="15.75">
      <c r="A158" s="13" t="s">
        <v>23</v>
      </c>
      <c r="B158" s="13" t="s">
        <v>24</v>
      </c>
      <c r="C158" s="13" t="s">
        <v>25</v>
      </c>
      <c r="D158" s="49">
        <v>112774010</v>
      </c>
      <c r="E158" s="14">
        <v>112774142</v>
      </c>
      <c r="H158" s="9"/>
      <c r="I158" s="10"/>
      <c r="J158" s="5"/>
    </row>
    <row r="159" spans="1:10">
      <c r="A159" s="5"/>
      <c r="B159" s="6"/>
      <c r="C159" s="5"/>
      <c r="D159" s="29" t="s">
        <v>298</v>
      </c>
      <c r="E159" s="8"/>
      <c r="H159" s="9"/>
      <c r="I159" s="10"/>
      <c r="J159" s="5"/>
    </row>
    <row r="160" spans="1:10">
      <c r="A160" s="5"/>
      <c r="B160" s="6"/>
      <c r="C160" s="5"/>
      <c r="D160" s="7"/>
      <c r="E160" s="8"/>
      <c r="H160" s="9"/>
      <c r="I160" s="10"/>
      <c r="J160" s="5"/>
    </row>
    <row r="161" spans="1:10">
      <c r="A161" s="5" t="s">
        <v>807</v>
      </c>
      <c r="B161" s="6">
        <v>44970.809772222223</v>
      </c>
      <c r="C161" s="5" t="s">
        <v>136</v>
      </c>
      <c r="D161" s="7"/>
      <c r="E161" s="8"/>
      <c r="F161" s="9">
        <v>5691.73</v>
      </c>
      <c r="I161" s="10" t="s">
        <v>9</v>
      </c>
      <c r="J161" s="5" t="s">
        <v>136</v>
      </c>
    </row>
    <row r="162" spans="1:10">
      <c r="A162" s="5" t="s">
        <v>807</v>
      </c>
      <c r="B162" s="6">
        <v>44970.809772222223</v>
      </c>
      <c r="C162" s="5" t="s">
        <v>136</v>
      </c>
      <c r="D162" s="7"/>
      <c r="E162" s="8"/>
      <c r="H162" s="9">
        <v>113.43</v>
      </c>
      <c r="I162" s="10" t="s">
        <v>37</v>
      </c>
      <c r="J162" s="5" t="s">
        <v>136</v>
      </c>
    </row>
    <row r="163" spans="1:10">
      <c r="A163" s="11" t="s">
        <v>22</v>
      </c>
      <c r="B163" s="3"/>
      <c r="C163" s="3"/>
      <c r="D163" s="7"/>
      <c r="E163" s="8"/>
      <c r="H163" s="9"/>
      <c r="I163" s="10"/>
      <c r="J163" s="5"/>
    </row>
    <row r="164" spans="1:10" ht="15.75">
      <c r="A164" s="13" t="s">
        <v>23</v>
      </c>
      <c r="B164" s="13" t="s">
        <v>24</v>
      </c>
      <c r="C164" s="13" t="s">
        <v>25</v>
      </c>
      <c r="D164" s="49">
        <v>112774011</v>
      </c>
      <c r="E164" s="14">
        <v>112774145</v>
      </c>
      <c r="H164" s="9"/>
      <c r="I164" s="10"/>
      <c r="J164" s="5"/>
    </row>
    <row r="165" spans="1:10">
      <c r="D165" s="29" t="s">
        <v>298</v>
      </c>
    </row>
    <row r="167" spans="1:10">
      <c r="A167" s="1" t="s">
        <v>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3" t="s">
        <v>827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69" t="s">
        <v>0</v>
      </c>
      <c r="B169" s="69" t="s">
        <v>2</v>
      </c>
      <c r="C169" s="69" t="s">
        <v>3</v>
      </c>
      <c r="D169" s="69" t="s">
        <v>4</v>
      </c>
      <c r="E169" s="69" t="s">
        <v>5</v>
      </c>
      <c r="F169" s="71" t="s">
        <v>6</v>
      </c>
      <c r="G169" s="72"/>
      <c r="H169" s="73"/>
      <c r="I169" s="69" t="s">
        <v>7</v>
      </c>
      <c r="J169" s="69" t="s">
        <v>8</v>
      </c>
    </row>
    <row r="170" spans="1:10">
      <c r="A170" s="70"/>
      <c r="B170" s="70"/>
      <c r="C170" s="70"/>
      <c r="D170" s="70"/>
      <c r="E170" s="70"/>
      <c r="F170" s="4" t="s">
        <v>9</v>
      </c>
      <c r="G170" s="4" t="s">
        <v>10</v>
      </c>
      <c r="H170" s="4" t="s">
        <v>11</v>
      </c>
      <c r="I170" s="70"/>
      <c r="J170" s="70"/>
    </row>
    <row r="171" spans="1:10">
      <c r="A171" s="5" t="s">
        <v>846</v>
      </c>
      <c r="B171" s="6">
        <v>44971.677709050928</v>
      </c>
      <c r="C171" s="5" t="s">
        <v>135</v>
      </c>
      <c r="D171" s="7"/>
      <c r="E171" s="8"/>
      <c r="F171" s="9">
        <v>3358.86</v>
      </c>
      <c r="I171" s="10" t="s">
        <v>9</v>
      </c>
      <c r="J171" s="5" t="s">
        <v>135</v>
      </c>
    </row>
    <row r="172" spans="1:10">
      <c r="A172" s="11" t="s">
        <v>22</v>
      </c>
      <c r="B172" s="3"/>
      <c r="C172" s="3"/>
      <c r="D172" s="7"/>
      <c r="E172" s="8"/>
      <c r="H172" s="9"/>
      <c r="I172" s="10"/>
      <c r="J172" s="5"/>
    </row>
    <row r="173" spans="1:10" ht="15.75">
      <c r="A173" s="13" t="s">
        <v>23</v>
      </c>
      <c r="B173" s="13" t="s">
        <v>24</v>
      </c>
      <c r="C173" s="13" t="s">
        <v>25</v>
      </c>
      <c r="D173" s="49">
        <v>112775848</v>
      </c>
      <c r="E173" s="14">
        <v>112782263</v>
      </c>
      <c r="H173" s="9"/>
      <c r="I173" s="10"/>
      <c r="J173" s="5"/>
    </row>
    <row r="174" spans="1:10">
      <c r="A174" s="5"/>
      <c r="B174" s="6"/>
      <c r="C174" s="5"/>
      <c r="D174" s="29" t="s">
        <v>298</v>
      </c>
      <c r="E174" s="8"/>
      <c r="H174" s="9"/>
      <c r="I174" s="10"/>
      <c r="J174" s="5"/>
    </row>
    <row r="175" spans="1:10">
      <c r="A175" s="5"/>
      <c r="B175" s="6"/>
      <c r="C175" s="5"/>
      <c r="D175" s="7"/>
      <c r="E175" s="8"/>
      <c r="H175" s="9"/>
      <c r="I175" s="10"/>
      <c r="J175" s="5"/>
    </row>
    <row r="176" spans="1:10">
      <c r="A176" s="5" t="s">
        <v>845</v>
      </c>
      <c r="B176" s="6">
        <v>44971.799312916664</v>
      </c>
      <c r="C176" s="5" t="s">
        <v>136</v>
      </c>
      <c r="D176" s="7"/>
      <c r="E176" s="8"/>
      <c r="F176" s="9">
        <v>7385.57</v>
      </c>
      <c r="I176" s="10" t="s">
        <v>9</v>
      </c>
      <c r="J176" s="5" t="s">
        <v>136</v>
      </c>
    </row>
    <row r="177" spans="1:10">
      <c r="A177" s="11" t="s">
        <v>22</v>
      </c>
      <c r="B177" s="3"/>
      <c r="C177" s="3"/>
      <c r="D177" s="7"/>
      <c r="E177" s="8"/>
      <c r="H177" s="9"/>
      <c r="I177" s="10"/>
      <c r="J177" s="5"/>
    </row>
    <row r="178" spans="1:10" ht="15.75">
      <c r="A178" s="13" t="s">
        <v>23</v>
      </c>
      <c r="B178" s="13" t="s">
        <v>24</v>
      </c>
      <c r="C178" s="13" t="s">
        <v>25</v>
      </c>
      <c r="D178" s="49">
        <v>112775849</v>
      </c>
      <c r="E178" s="14">
        <v>112782278</v>
      </c>
      <c r="H178" s="9"/>
      <c r="I178" s="10"/>
      <c r="J178" s="5"/>
    </row>
    <row r="179" spans="1:10">
      <c r="D179" s="29" t="s">
        <v>298</v>
      </c>
    </row>
    <row r="181" spans="1:10">
      <c r="A181" s="1" t="s">
        <v>0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3" t="s">
        <v>864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>
      <c r="A183" s="69" t="s">
        <v>0</v>
      </c>
      <c r="B183" s="69" t="s">
        <v>2</v>
      </c>
      <c r="C183" s="69" t="s">
        <v>3</v>
      </c>
      <c r="D183" s="69" t="s">
        <v>4</v>
      </c>
      <c r="E183" s="69" t="s">
        <v>5</v>
      </c>
      <c r="F183" s="71" t="s">
        <v>6</v>
      </c>
      <c r="G183" s="72"/>
      <c r="H183" s="73"/>
      <c r="I183" s="69" t="s">
        <v>7</v>
      </c>
      <c r="J183" s="69" t="s">
        <v>8</v>
      </c>
    </row>
    <row r="184" spans="1:10">
      <c r="A184" s="70"/>
      <c r="B184" s="70"/>
      <c r="C184" s="70"/>
      <c r="D184" s="70"/>
      <c r="E184" s="70"/>
      <c r="F184" s="4" t="s">
        <v>9</v>
      </c>
      <c r="G184" s="4" t="s">
        <v>10</v>
      </c>
      <c r="H184" s="4" t="s">
        <v>11</v>
      </c>
      <c r="I184" s="70"/>
      <c r="J184" s="70"/>
    </row>
    <row r="185" spans="1:10">
      <c r="A185" s="5" t="s">
        <v>884</v>
      </c>
      <c r="B185" s="6">
        <v>44972.675765659726</v>
      </c>
      <c r="C185" s="5" t="s">
        <v>135</v>
      </c>
      <c r="D185" s="7"/>
      <c r="E185" s="8"/>
      <c r="F185" s="9">
        <v>4425.5600000000004</v>
      </c>
      <c r="I185" s="10" t="s">
        <v>9</v>
      </c>
      <c r="J185" s="5" t="s">
        <v>135</v>
      </c>
    </row>
    <row r="186" spans="1:10">
      <c r="A186" s="11" t="s">
        <v>22</v>
      </c>
      <c r="B186" s="3"/>
      <c r="C186" s="3"/>
      <c r="D186" s="7"/>
      <c r="E186" s="8"/>
      <c r="H186" s="9"/>
      <c r="I186" s="10"/>
      <c r="J186" s="5"/>
    </row>
    <row r="187" spans="1:10" ht="15.75">
      <c r="A187" s="13" t="s">
        <v>23</v>
      </c>
      <c r="B187" s="13" t="s">
        <v>24</v>
      </c>
      <c r="C187" s="13" t="s">
        <v>25</v>
      </c>
      <c r="D187" s="49">
        <v>112790299</v>
      </c>
      <c r="E187" s="14">
        <v>112790553</v>
      </c>
      <c r="H187" s="9"/>
      <c r="I187" s="10"/>
      <c r="J187" s="5"/>
    </row>
    <row r="188" spans="1:10">
      <c r="A188" s="5"/>
      <c r="B188" s="6"/>
      <c r="C188" s="5"/>
      <c r="D188" s="29" t="s">
        <v>298</v>
      </c>
      <c r="E188" s="8"/>
      <c r="H188" s="9"/>
      <c r="I188" s="10"/>
      <c r="J188" s="5"/>
    </row>
    <row r="189" spans="1:10">
      <c r="A189" s="5"/>
      <c r="B189" s="6"/>
      <c r="C189" s="5"/>
      <c r="D189" s="7"/>
      <c r="E189" s="8"/>
      <c r="H189" s="9"/>
      <c r="I189" s="10"/>
      <c r="J189" s="5"/>
    </row>
    <row r="190" spans="1:10">
      <c r="A190" s="5" t="s">
        <v>883</v>
      </c>
      <c r="B190" s="6">
        <v>44972.801947581022</v>
      </c>
      <c r="C190" s="5" t="s">
        <v>136</v>
      </c>
      <c r="D190" s="7"/>
      <c r="E190" s="8"/>
      <c r="F190" s="9">
        <v>7343.31</v>
      </c>
      <c r="I190" s="10" t="s">
        <v>9</v>
      </c>
      <c r="J190" s="5" t="s">
        <v>136</v>
      </c>
    </row>
    <row r="191" spans="1:10">
      <c r="A191" s="11" t="s">
        <v>22</v>
      </c>
      <c r="B191" s="3"/>
      <c r="C191" s="3"/>
      <c r="D191" s="7"/>
      <c r="E191" s="8"/>
      <c r="H191" s="9"/>
      <c r="I191" s="10"/>
      <c r="J191" s="5"/>
    </row>
    <row r="192" spans="1:10" ht="15.75">
      <c r="A192" s="13" t="s">
        <v>23</v>
      </c>
      <c r="B192" s="13" t="s">
        <v>24</v>
      </c>
      <c r="C192" s="13" t="s">
        <v>25</v>
      </c>
      <c r="D192" s="49">
        <v>112790300</v>
      </c>
      <c r="E192" s="14">
        <v>112790555</v>
      </c>
      <c r="H192" s="9"/>
      <c r="I192" s="10"/>
      <c r="J192" s="5"/>
    </row>
    <row r="193" spans="1:10">
      <c r="A193" s="5"/>
      <c r="B193" s="6"/>
      <c r="C193" s="5"/>
      <c r="D193" s="29" t="s">
        <v>298</v>
      </c>
      <c r="E193" s="8"/>
      <c r="H193" s="9"/>
      <c r="I193" s="10"/>
      <c r="J193" s="5"/>
    </row>
    <row r="195" spans="1:10">
      <c r="A195" s="1" t="s">
        <v>0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3" t="s">
        <v>904</v>
      </c>
      <c r="B196" s="2"/>
      <c r="C196" s="2"/>
      <c r="D196" s="2"/>
      <c r="E196" s="2"/>
      <c r="F196" s="2"/>
      <c r="G196" s="2"/>
      <c r="H196" s="2"/>
      <c r="I196" s="2"/>
      <c r="J196" s="2"/>
    </row>
    <row r="197" spans="1:10">
      <c r="A197" s="69" t="s">
        <v>0</v>
      </c>
      <c r="B197" s="69" t="s">
        <v>2</v>
      </c>
      <c r="C197" s="69" t="s">
        <v>3</v>
      </c>
      <c r="D197" s="69" t="s">
        <v>4</v>
      </c>
      <c r="E197" s="69" t="s">
        <v>5</v>
      </c>
      <c r="F197" s="71" t="s">
        <v>6</v>
      </c>
      <c r="G197" s="72"/>
      <c r="H197" s="73"/>
      <c r="I197" s="69" t="s">
        <v>7</v>
      </c>
      <c r="J197" s="69" t="s">
        <v>8</v>
      </c>
    </row>
    <row r="198" spans="1:10">
      <c r="A198" s="70"/>
      <c r="B198" s="70"/>
      <c r="C198" s="70"/>
      <c r="D198" s="70"/>
      <c r="E198" s="70"/>
      <c r="F198" s="4" t="s">
        <v>9</v>
      </c>
      <c r="G198" s="4" t="s">
        <v>10</v>
      </c>
      <c r="H198" s="4" t="s">
        <v>11</v>
      </c>
      <c r="I198" s="70"/>
      <c r="J198" s="70"/>
    </row>
    <row r="199" spans="1:10">
      <c r="A199" s="5" t="s">
        <v>926</v>
      </c>
      <c r="B199" s="6">
        <v>44973.688730289352</v>
      </c>
      <c r="C199" s="5" t="s">
        <v>135</v>
      </c>
      <c r="D199" s="7"/>
      <c r="E199" s="8"/>
      <c r="F199" s="9">
        <v>4022.38</v>
      </c>
      <c r="I199" s="10" t="s">
        <v>9</v>
      </c>
      <c r="J199" s="5" t="s">
        <v>135</v>
      </c>
    </row>
    <row r="200" spans="1:10">
      <c r="A200" s="5" t="s">
        <v>926</v>
      </c>
      <c r="B200" s="6">
        <v>44973.688730289352</v>
      </c>
      <c r="C200" s="5" t="s">
        <v>135</v>
      </c>
      <c r="D200" s="7"/>
      <c r="E200" s="8"/>
      <c r="H200" s="9">
        <v>43</v>
      </c>
      <c r="I200" s="5" t="s">
        <v>36</v>
      </c>
      <c r="J200" s="5" t="s">
        <v>135</v>
      </c>
    </row>
    <row r="201" spans="1:10">
      <c r="A201" s="11" t="s">
        <v>22</v>
      </c>
      <c r="B201" s="3"/>
      <c r="C201" s="3"/>
      <c r="D201" s="7"/>
      <c r="E201" s="8"/>
      <c r="H201" s="9"/>
      <c r="I201" s="10"/>
      <c r="J201" s="8"/>
    </row>
    <row r="202" spans="1:10" ht="15.75">
      <c r="A202" s="13" t="s">
        <v>23</v>
      </c>
      <c r="B202" s="13" t="s">
        <v>24</v>
      </c>
      <c r="C202" s="13" t="s">
        <v>25</v>
      </c>
      <c r="D202" s="49">
        <v>112799847</v>
      </c>
      <c r="E202" s="14">
        <v>112799991</v>
      </c>
      <c r="H202" s="9"/>
      <c r="I202" s="10"/>
      <c r="J202" s="8"/>
    </row>
    <row r="203" spans="1:10">
      <c r="A203" s="5"/>
      <c r="B203" s="6"/>
      <c r="C203" s="5"/>
      <c r="D203" s="29" t="s">
        <v>298</v>
      </c>
      <c r="E203" s="8"/>
      <c r="H203" s="9"/>
      <c r="I203" s="10"/>
      <c r="J203" s="8"/>
    </row>
    <row r="204" spans="1:10">
      <c r="A204" s="5"/>
      <c r="B204" s="6"/>
      <c r="C204" s="5"/>
      <c r="D204" s="7"/>
      <c r="E204" s="8"/>
      <c r="H204" s="9"/>
      <c r="I204" s="10"/>
      <c r="J204" s="8"/>
    </row>
    <row r="205" spans="1:10">
      <c r="A205" s="5" t="s">
        <v>925</v>
      </c>
      <c r="B205" s="6">
        <v>44973.800451203701</v>
      </c>
      <c r="C205" s="5" t="s">
        <v>136</v>
      </c>
      <c r="D205" s="7"/>
      <c r="E205" s="8"/>
      <c r="F205" s="9">
        <v>3751.42</v>
      </c>
      <c r="I205" s="10" t="s">
        <v>9</v>
      </c>
      <c r="J205" s="5" t="s">
        <v>136</v>
      </c>
    </row>
    <row r="206" spans="1:10">
      <c r="A206" s="11" t="s">
        <v>22</v>
      </c>
      <c r="B206" s="3"/>
      <c r="C206" s="3"/>
      <c r="D206" s="7"/>
      <c r="E206" s="8"/>
      <c r="H206" s="9"/>
      <c r="I206" s="10"/>
      <c r="J206" s="8"/>
    </row>
    <row r="207" spans="1:10" ht="15.75">
      <c r="A207" s="13" t="s">
        <v>23</v>
      </c>
      <c r="B207" s="13" t="s">
        <v>24</v>
      </c>
      <c r="C207" s="13" t="s">
        <v>25</v>
      </c>
      <c r="D207" s="49">
        <v>112799848</v>
      </c>
      <c r="E207" s="14">
        <v>112799992</v>
      </c>
      <c r="H207" s="9"/>
      <c r="I207" s="10"/>
      <c r="J207" s="8"/>
    </row>
    <row r="208" spans="1:10">
      <c r="A208" s="5"/>
      <c r="B208" s="6"/>
      <c r="C208" s="5"/>
      <c r="D208" s="29" t="s">
        <v>298</v>
      </c>
      <c r="E208" s="8"/>
      <c r="H208" s="9"/>
      <c r="I208" s="10"/>
      <c r="J208" s="8"/>
    </row>
    <row r="210" spans="1:10">
      <c r="A210" s="1" t="s">
        <v>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3" t="s">
        <v>948</v>
      </c>
      <c r="B211" s="2"/>
      <c r="C211" s="2"/>
      <c r="D211" s="2"/>
      <c r="E211" s="2"/>
      <c r="F211" s="2"/>
      <c r="G211" s="2"/>
      <c r="H211" s="2"/>
      <c r="I211" s="2"/>
      <c r="J211" s="2"/>
    </row>
    <row r="212" spans="1:10">
      <c r="A212" s="69" t="s">
        <v>0</v>
      </c>
      <c r="B212" s="69" t="s">
        <v>2</v>
      </c>
      <c r="C212" s="69" t="s">
        <v>3</v>
      </c>
      <c r="D212" s="69" t="s">
        <v>4</v>
      </c>
      <c r="E212" s="69" t="s">
        <v>5</v>
      </c>
      <c r="F212" s="71" t="s">
        <v>6</v>
      </c>
      <c r="G212" s="72"/>
      <c r="H212" s="73"/>
      <c r="I212" s="69" t="s">
        <v>7</v>
      </c>
      <c r="J212" s="69" t="s">
        <v>8</v>
      </c>
    </row>
    <row r="213" spans="1:10">
      <c r="A213" s="70"/>
      <c r="B213" s="70"/>
      <c r="C213" s="70"/>
      <c r="D213" s="70"/>
      <c r="E213" s="70"/>
      <c r="F213" s="4" t="s">
        <v>9</v>
      </c>
      <c r="G213" s="4" t="s">
        <v>10</v>
      </c>
      <c r="H213" s="4" t="s">
        <v>11</v>
      </c>
      <c r="I213" s="70"/>
      <c r="J213" s="70"/>
    </row>
    <row r="214" spans="1:10">
      <c r="A214" s="5" t="s">
        <v>985</v>
      </c>
      <c r="B214" s="6">
        <v>44974.798331493053</v>
      </c>
      <c r="C214" s="5" t="s">
        <v>136</v>
      </c>
      <c r="D214" s="7"/>
      <c r="E214" s="8"/>
      <c r="F214" s="9">
        <v>9491.7099999999991</v>
      </c>
      <c r="I214" s="10" t="s">
        <v>9</v>
      </c>
      <c r="J214" s="5" t="s">
        <v>136</v>
      </c>
    </row>
    <row r="215" spans="1:10">
      <c r="A215" s="11" t="s">
        <v>22</v>
      </c>
      <c r="B215" s="3"/>
      <c r="C215" s="3"/>
      <c r="D215" s="7"/>
      <c r="E215" s="8"/>
      <c r="G215" s="9"/>
      <c r="I215" s="10"/>
      <c r="J215" s="8"/>
    </row>
    <row r="216" spans="1:10" ht="15.75">
      <c r="A216" s="13" t="s">
        <v>23</v>
      </c>
      <c r="B216" s="13" t="s">
        <v>24</v>
      </c>
      <c r="C216" s="13" t="s">
        <v>25</v>
      </c>
      <c r="D216" s="49">
        <v>112799810</v>
      </c>
      <c r="E216" s="14">
        <v>112799993</v>
      </c>
      <c r="G216" s="9"/>
      <c r="I216" s="10"/>
      <c r="J216" s="8"/>
    </row>
    <row r="217" spans="1:10">
      <c r="A217" s="5"/>
      <c r="B217" s="6"/>
      <c r="C217" s="5"/>
      <c r="D217" s="29" t="s">
        <v>298</v>
      </c>
      <c r="E217" s="8"/>
      <c r="G217" s="9"/>
      <c r="I217" s="10"/>
      <c r="J217" s="8"/>
    </row>
    <row r="218" spans="1:10">
      <c r="A218" s="5"/>
      <c r="B218" s="6"/>
      <c r="C218" s="5"/>
      <c r="D218" s="7"/>
      <c r="E218" s="8"/>
      <c r="G218" s="9"/>
      <c r="I218" s="10"/>
      <c r="J218" s="8"/>
    </row>
    <row r="219" spans="1:10">
      <c r="A219" s="11" t="s">
        <v>22</v>
      </c>
      <c r="B219" s="3"/>
      <c r="C219" s="3"/>
      <c r="D219" s="7"/>
      <c r="E219" s="8"/>
      <c r="G219" s="9"/>
      <c r="I219" s="10"/>
      <c r="J219" s="8"/>
    </row>
    <row r="220" spans="1:10">
      <c r="A220" s="13" t="s">
        <v>23</v>
      </c>
      <c r="B220" s="13" t="s">
        <v>24</v>
      </c>
      <c r="C220" s="13" t="s">
        <v>25</v>
      </c>
      <c r="D220" s="7"/>
      <c r="E220" s="8"/>
      <c r="G220" s="9"/>
      <c r="I220" s="10"/>
      <c r="J220" s="8"/>
    </row>
    <row r="221" spans="1:10">
      <c r="A221" s="34" t="s">
        <v>1010</v>
      </c>
      <c r="B221" s="35"/>
      <c r="C221" s="36"/>
      <c r="D221" s="50"/>
      <c r="E221" s="8"/>
      <c r="G221" s="9"/>
      <c r="I221" s="10"/>
      <c r="J221" s="8"/>
    </row>
    <row r="222" spans="1:10">
      <c r="A222" s="5"/>
      <c r="B222" s="6"/>
      <c r="C222" s="5"/>
      <c r="D222" s="7"/>
      <c r="E222" s="8"/>
      <c r="G222" s="9"/>
      <c r="I222" s="10"/>
      <c r="J222" s="8"/>
    </row>
    <row r="223" spans="1:10">
      <c r="A223" s="1" t="s">
        <v>0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3" t="s">
        <v>941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69" t="s">
        <v>0</v>
      </c>
      <c r="B225" s="69" t="s">
        <v>2</v>
      </c>
      <c r="C225" s="69" t="s">
        <v>3</v>
      </c>
      <c r="D225" s="69" t="s">
        <v>4</v>
      </c>
      <c r="E225" s="69" t="s">
        <v>5</v>
      </c>
      <c r="F225" s="71" t="s">
        <v>6</v>
      </c>
      <c r="G225" s="72"/>
      <c r="H225" s="73"/>
      <c r="I225" s="69" t="s">
        <v>7</v>
      </c>
      <c r="J225" s="69" t="s">
        <v>8</v>
      </c>
    </row>
    <row r="226" spans="1:10">
      <c r="A226" s="70"/>
      <c r="B226" s="70"/>
      <c r="C226" s="70"/>
      <c r="D226" s="70"/>
      <c r="E226" s="70"/>
      <c r="F226" s="4" t="s">
        <v>9</v>
      </c>
      <c r="G226" s="4" t="s">
        <v>10</v>
      </c>
      <c r="H226" s="4" t="s">
        <v>11</v>
      </c>
      <c r="I226" s="70"/>
      <c r="J226" s="70"/>
    </row>
    <row r="227" spans="1:10">
      <c r="A227" s="5" t="s">
        <v>984</v>
      </c>
      <c r="B227" s="6">
        <v>44975.720550613427</v>
      </c>
      <c r="C227" s="5" t="s">
        <v>136</v>
      </c>
      <c r="D227" s="7"/>
      <c r="E227" s="8"/>
      <c r="F227" s="9">
        <v>12789.13</v>
      </c>
      <c r="I227" s="10" t="s">
        <v>9</v>
      </c>
      <c r="J227" s="5" t="s">
        <v>136</v>
      </c>
    </row>
    <row r="228" spans="1:10">
      <c r="A228" s="5" t="s">
        <v>984</v>
      </c>
      <c r="B228" s="6">
        <v>44975.720550613427</v>
      </c>
      <c r="C228" s="5" t="s">
        <v>136</v>
      </c>
      <c r="D228" s="7"/>
      <c r="E228" s="8"/>
      <c r="H228" s="9">
        <v>28.8</v>
      </c>
      <c r="I228" s="10" t="s">
        <v>37</v>
      </c>
      <c r="J228" s="5" t="s">
        <v>136</v>
      </c>
    </row>
    <row r="229" spans="1:10">
      <c r="A229" s="11" t="s">
        <v>22</v>
      </c>
      <c r="B229" s="3"/>
      <c r="C229" s="3"/>
      <c r="D229" s="7"/>
      <c r="E229" s="8"/>
      <c r="G229" s="9"/>
      <c r="I229" s="10"/>
      <c r="J229" s="8"/>
    </row>
    <row r="230" spans="1:10" ht="15.75">
      <c r="A230" s="13" t="s">
        <v>23</v>
      </c>
      <c r="B230" s="13" t="s">
        <v>24</v>
      </c>
      <c r="C230" s="13" t="s">
        <v>25</v>
      </c>
      <c r="D230" s="49">
        <v>112808023</v>
      </c>
      <c r="E230" s="14">
        <v>112808164</v>
      </c>
      <c r="G230" s="9"/>
      <c r="I230" s="10"/>
      <c r="J230" s="8"/>
    </row>
    <row r="231" spans="1:10">
      <c r="A231" s="5"/>
      <c r="B231" s="6"/>
      <c r="C231" s="5"/>
      <c r="D231" s="29" t="s">
        <v>298</v>
      </c>
      <c r="E231" s="8"/>
      <c r="G231" s="9"/>
      <c r="I231" s="10"/>
      <c r="J231" s="8"/>
    </row>
    <row r="233" spans="1:10">
      <c r="A233" s="11" t="s">
        <v>22</v>
      </c>
      <c r="B233" s="3"/>
      <c r="C233" s="3"/>
      <c r="D233" s="7"/>
      <c r="E233" s="8"/>
      <c r="G233" s="9"/>
      <c r="I233" s="10"/>
      <c r="J233" s="8"/>
    </row>
    <row r="234" spans="1:10">
      <c r="A234" s="13" t="s">
        <v>23</v>
      </c>
      <c r="B234" s="13" t="s">
        <v>24</v>
      </c>
      <c r="C234" s="13" t="s">
        <v>25</v>
      </c>
      <c r="D234" s="7"/>
      <c r="E234" s="8"/>
      <c r="G234" s="9"/>
      <c r="I234" s="10"/>
      <c r="J234" s="8"/>
    </row>
    <row r="235" spans="1:10">
      <c r="A235" s="34" t="s">
        <v>1010</v>
      </c>
      <c r="B235" s="35"/>
      <c r="C235" s="36"/>
      <c r="D235" s="50"/>
      <c r="E235" s="8"/>
      <c r="G235" s="9"/>
      <c r="I235" s="10"/>
      <c r="J235" s="8"/>
    </row>
    <row r="236" spans="1:10">
      <c r="A236" s="5"/>
      <c r="B236" s="6"/>
      <c r="C236" s="5"/>
      <c r="D236" s="7"/>
      <c r="E236" s="8"/>
      <c r="G236" s="9"/>
      <c r="I236" s="10"/>
      <c r="J236" s="8"/>
    </row>
    <row r="237" spans="1:10">
      <c r="A237" s="1" t="s">
        <v>0</v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3" t="s">
        <v>1006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69" t="s">
        <v>0</v>
      </c>
      <c r="B239" s="69" t="s">
        <v>2</v>
      </c>
      <c r="C239" s="69" t="s">
        <v>3</v>
      </c>
      <c r="D239" s="69" t="s">
        <v>4</v>
      </c>
      <c r="E239" s="69" t="s">
        <v>5</v>
      </c>
      <c r="F239" s="71" t="s">
        <v>6</v>
      </c>
      <c r="G239" s="72"/>
      <c r="H239" s="73"/>
      <c r="I239" s="69" t="s">
        <v>7</v>
      </c>
      <c r="J239" s="69" t="s">
        <v>8</v>
      </c>
    </row>
    <row r="240" spans="1:10">
      <c r="A240" s="70"/>
      <c r="B240" s="70"/>
      <c r="C240" s="70"/>
      <c r="D240" s="70"/>
      <c r="E240" s="70"/>
      <c r="F240" s="4" t="s">
        <v>9</v>
      </c>
      <c r="G240" s="4" t="s">
        <v>10</v>
      </c>
      <c r="H240" s="4" t="s">
        <v>11</v>
      </c>
      <c r="I240" s="70"/>
      <c r="J240" s="70"/>
    </row>
    <row r="241" spans="1:10">
      <c r="A241" s="34" t="s">
        <v>1007</v>
      </c>
      <c r="B241" s="39"/>
      <c r="C241" s="34"/>
      <c r="D241" s="21"/>
      <c r="E241" s="8"/>
      <c r="H241" s="9"/>
      <c r="I241" s="5"/>
      <c r="J241" s="8"/>
    </row>
    <row r="242" spans="1:10">
      <c r="A242" s="11" t="s">
        <v>22</v>
      </c>
      <c r="B242" s="3"/>
      <c r="C242" s="3"/>
      <c r="D242" s="7"/>
      <c r="E242" s="8"/>
      <c r="G242" s="9"/>
      <c r="I242" s="10"/>
      <c r="J242" s="8"/>
    </row>
    <row r="243" spans="1:10">
      <c r="A243" s="13" t="s">
        <v>23</v>
      </c>
      <c r="B243" s="13" t="s">
        <v>24</v>
      </c>
      <c r="C243" s="13" t="s">
        <v>25</v>
      </c>
      <c r="D243" s="7"/>
      <c r="E243" s="8"/>
      <c r="G243" s="9"/>
      <c r="I243" s="10"/>
      <c r="J243" s="8"/>
    </row>
    <row r="245" spans="1:10">
      <c r="A245" s="1" t="s">
        <v>0</v>
      </c>
      <c r="B245" s="2"/>
      <c r="C245" s="2"/>
      <c r="D245" s="2"/>
      <c r="E245" s="2"/>
      <c r="F245" s="2"/>
      <c r="G245" s="2"/>
      <c r="H245" s="2"/>
      <c r="I245" s="2"/>
      <c r="J245" s="2"/>
    </row>
    <row r="246" spans="1:10">
      <c r="A246" s="3" t="s">
        <v>1008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69" t="s">
        <v>0</v>
      </c>
      <c r="B247" s="69" t="s">
        <v>2</v>
      </c>
      <c r="C247" s="69" t="s">
        <v>3</v>
      </c>
      <c r="D247" s="69" t="s">
        <v>4</v>
      </c>
      <c r="E247" s="69" t="s">
        <v>5</v>
      </c>
      <c r="F247" s="71" t="s">
        <v>6</v>
      </c>
      <c r="G247" s="72"/>
      <c r="H247" s="73"/>
      <c r="I247" s="69" t="s">
        <v>7</v>
      </c>
      <c r="J247" s="69" t="s">
        <v>8</v>
      </c>
    </row>
    <row r="248" spans="1:10">
      <c r="A248" s="70"/>
      <c r="B248" s="70"/>
      <c r="C248" s="70"/>
      <c r="D248" s="70"/>
      <c r="E248" s="70"/>
      <c r="F248" s="4" t="s">
        <v>9</v>
      </c>
      <c r="G248" s="4" t="s">
        <v>10</v>
      </c>
      <c r="H248" s="4" t="s">
        <v>11</v>
      </c>
      <c r="I248" s="70"/>
      <c r="J248" s="70"/>
    </row>
    <row r="249" spans="1:10">
      <c r="A249" s="34" t="s">
        <v>1007</v>
      </c>
      <c r="B249" s="39"/>
      <c r="C249" s="34"/>
      <c r="D249" s="21"/>
      <c r="E249" s="8"/>
      <c r="H249" s="9"/>
      <c r="I249" s="5"/>
      <c r="J249" s="8"/>
    </row>
    <row r="250" spans="1:10">
      <c r="A250" s="11" t="s">
        <v>22</v>
      </c>
      <c r="B250" s="3"/>
      <c r="C250" s="3"/>
      <c r="D250" s="7"/>
      <c r="E250" s="8"/>
      <c r="G250" s="9"/>
      <c r="I250" s="10"/>
      <c r="J250" s="8"/>
    </row>
    <row r="251" spans="1:10">
      <c r="A251" s="13" t="s">
        <v>23</v>
      </c>
      <c r="B251" s="13" t="s">
        <v>24</v>
      </c>
      <c r="C251" s="13" t="s">
        <v>25</v>
      </c>
    </row>
    <row r="254" spans="1:10">
      <c r="A254" s="1" t="s">
        <v>0</v>
      </c>
      <c r="B254" s="2"/>
      <c r="C254" s="2"/>
      <c r="D254" s="2"/>
      <c r="E254" s="2"/>
      <c r="F254" s="2"/>
      <c r="G254" s="2"/>
      <c r="H254" s="2"/>
      <c r="I254" s="2"/>
      <c r="J254" s="2"/>
    </row>
    <row r="255" spans="1:10">
      <c r="A255" s="3" t="s">
        <v>1020</v>
      </c>
      <c r="B255" s="2"/>
      <c r="C255" s="2"/>
      <c r="D255" s="2"/>
      <c r="E255" s="2"/>
      <c r="F255" s="2"/>
      <c r="G255" s="2"/>
      <c r="H255" s="2"/>
      <c r="I255" s="2"/>
      <c r="J255" s="2"/>
    </row>
    <row r="256" spans="1:10">
      <c r="A256" s="69" t="s">
        <v>0</v>
      </c>
      <c r="B256" s="69" t="s">
        <v>2</v>
      </c>
      <c r="C256" s="69" t="s">
        <v>3</v>
      </c>
      <c r="D256" s="69" t="s">
        <v>4</v>
      </c>
      <c r="E256" s="69" t="s">
        <v>5</v>
      </c>
      <c r="F256" s="71" t="s">
        <v>6</v>
      </c>
      <c r="G256" s="72"/>
      <c r="H256" s="73"/>
      <c r="I256" s="69" t="s">
        <v>7</v>
      </c>
      <c r="J256" s="69" t="s">
        <v>8</v>
      </c>
    </row>
    <row r="257" spans="1:10">
      <c r="A257" s="70"/>
      <c r="B257" s="70"/>
      <c r="C257" s="70"/>
      <c r="D257" s="70"/>
      <c r="E257" s="70"/>
      <c r="F257" s="4" t="s">
        <v>9</v>
      </c>
      <c r="G257" s="4" t="s">
        <v>10</v>
      </c>
      <c r="H257" s="4" t="s">
        <v>11</v>
      </c>
      <c r="I257" s="70"/>
      <c r="J257" s="70"/>
    </row>
    <row r="258" spans="1:10">
      <c r="A258" s="5" t="s">
        <v>1044</v>
      </c>
      <c r="B258" s="6">
        <v>44979.796301215276</v>
      </c>
      <c r="C258" s="5" t="s">
        <v>136</v>
      </c>
      <c r="D258" s="7"/>
      <c r="E258" s="8"/>
      <c r="F258" s="9">
        <v>5352.93</v>
      </c>
      <c r="I258" s="10" t="s">
        <v>9</v>
      </c>
      <c r="J258" s="5" t="s">
        <v>136</v>
      </c>
    </row>
    <row r="259" spans="1:10">
      <c r="A259" s="5" t="s">
        <v>1044</v>
      </c>
      <c r="B259" s="6">
        <v>44979.796301215276</v>
      </c>
      <c r="C259" s="5" t="s">
        <v>136</v>
      </c>
      <c r="D259" s="7"/>
      <c r="E259" s="8"/>
      <c r="H259" s="9">
        <v>23</v>
      </c>
      <c r="I259" s="10" t="s">
        <v>37</v>
      </c>
      <c r="J259" s="5" t="s">
        <v>136</v>
      </c>
    </row>
    <row r="260" spans="1:10">
      <c r="A260" s="11" t="s">
        <v>22</v>
      </c>
      <c r="B260" s="3"/>
      <c r="C260" s="3"/>
      <c r="D260" s="7"/>
      <c r="E260" s="8"/>
      <c r="H260" s="9"/>
      <c r="I260" s="10"/>
      <c r="J260" s="5"/>
    </row>
    <row r="261" spans="1:10" ht="15.75">
      <c r="A261" s="13" t="s">
        <v>23</v>
      </c>
      <c r="B261" s="13" t="s">
        <v>24</v>
      </c>
      <c r="C261" s="13" t="s">
        <v>25</v>
      </c>
      <c r="D261" s="49">
        <v>112814221</v>
      </c>
      <c r="E261" s="14">
        <v>112814346</v>
      </c>
      <c r="H261" s="9"/>
      <c r="I261" s="10"/>
      <c r="J261" s="5"/>
    </row>
    <row r="262" spans="1:10">
      <c r="D262" s="29" t="s">
        <v>298</v>
      </c>
    </row>
    <row r="264" spans="1:10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</row>
    <row r="265" spans="1:10">
      <c r="A265" s="3" t="s">
        <v>1064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69" t="s">
        <v>0</v>
      </c>
      <c r="B266" s="69" t="s">
        <v>2</v>
      </c>
      <c r="C266" s="69" t="s">
        <v>3</v>
      </c>
      <c r="D266" s="69" t="s">
        <v>4</v>
      </c>
      <c r="E266" s="69" t="s">
        <v>5</v>
      </c>
      <c r="F266" s="71" t="s">
        <v>6</v>
      </c>
      <c r="G266" s="72"/>
      <c r="H266" s="73"/>
      <c r="I266" s="69" t="s">
        <v>7</v>
      </c>
      <c r="J266" s="69" t="s">
        <v>8</v>
      </c>
    </row>
    <row r="267" spans="1:10">
      <c r="A267" s="70"/>
      <c r="B267" s="70"/>
      <c r="C267" s="70"/>
      <c r="D267" s="70"/>
      <c r="E267" s="70"/>
      <c r="F267" s="4" t="s">
        <v>9</v>
      </c>
      <c r="G267" s="4" t="s">
        <v>10</v>
      </c>
      <c r="H267" s="4" t="s">
        <v>11</v>
      </c>
      <c r="I267" s="70"/>
      <c r="J267" s="70"/>
    </row>
    <row r="268" spans="1:10">
      <c r="A268" s="5" t="s">
        <v>1082</v>
      </c>
      <c r="B268" s="6">
        <v>44980.797350208333</v>
      </c>
      <c r="C268" s="5" t="s">
        <v>136</v>
      </c>
      <c r="D268" s="7"/>
      <c r="E268" s="8"/>
      <c r="F268" s="9">
        <v>9635.7099999999991</v>
      </c>
      <c r="I268" s="10" t="s">
        <v>9</v>
      </c>
      <c r="J268" s="5" t="s">
        <v>136</v>
      </c>
    </row>
    <row r="269" spans="1:10">
      <c r="A269" s="5" t="s">
        <v>1082</v>
      </c>
      <c r="B269" s="6">
        <v>44980.797350208333</v>
      </c>
      <c r="C269" s="5" t="s">
        <v>136</v>
      </c>
      <c r="D269" s="7"/>
      <c r="E269" s="8"/>
      <c r="H269" s="9">
        <v>76.099999999999994</v>
      </c>
      <c r="I269" s="10" t="s">
        <v>37</v>
      </c>
      <c r="J269" s="5" t="s">
        <v>136</v>
      </c>
    </row>
    <row r="270" spans="1:10">
      <c r="A270" s="11" t="s">
        <v>22</v>
      </c>
      <c r="B270" s="3"/>
      <c r="C270" s="3"/>
      <c r="D270" s="7"/>
      <c r="E270" s="8"/>
      <c r="H270" s="9"/>
      <c r="I270" s="10"/>
      <c r="J270" s="8"/>
    </row>
    <row r="271" spans="1:10">
      <c r="A271" s="13" t="s">
        <v>23</v>
      </c>
      <c r="B271" s="13" t="s">
        <v>24</v>
      </c>
      <c r="C271" s="13" t="s">
        <v>25</v>
      </c>
      <c r="D271" s="7"/>
      <c r="E271" s="8"/>
      <c r="H271" s="9"/>
      <c r="I271" s="10"/>
      <c r="J271" s="8"/>
    </row>
    <row r="272" spans="1:10">
      <c r="A272" s="5"/>
      <c r="B272" s="6"/>
      <c r="C272" s="5"/>
      <c r="D272" s="7"/>
      <c r="E272" s="8"/>
      <c r="H272" s="9"/>
      <c r="I272" s="10"/>
      <c r="J272" s="8"/>
    </row>
  </sheetData>
  <mergeCells count="160">
    <mergeCell ref="A256:A257"/>
    <mergeCell ref="B256:B257"/>
    <mergeCell ref="C256:C257"/>
    <mergeCell ref="D256:D257"/>
    <mergeCell ref="E256:E257"/>
    <mergeCell ref="F256:H256"/>
    <mergeCell ref="I256:I257"/>
    <mergeCell ref="J256:J257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A183:A184"/>
    <mergeCell ref="B183:B184"/>
    <mergeCell ref="C183:C184"/>
    <mergeCell ref="D183:D184"/>
    <mergeCell ref="E183:E184"/>
    <mergeCell ref="F183:H183"/>
    <mergeCell ref="I183:I184"/>
    <mergeCell ref="J183:J184"/>
    <mergeCell ref="A64:A65"/>
    <mergeCell ref="B64:B65"/>
    <mergeCell ref="C64:C65"/>
    <mergeCell ref="D64:D65"/>
    <mergeCell ref="E64:E65"/>
    <mergeCell ref="F64:H64"/>
    <mergeCell ref="I64:I65"/>
    <mergeCell ref="J64:J65"/>
    <mergeCell ref="I123:I124"/>
    <mergeCell ref="J123:J124"/>
    <mergeCell ref="A123:A124"/>
    <mergeCell ref="B123:B124"/>
    <mergeCell ref="C123:C124"/>
    <mergeCell ref="D123:D124"/>
    <mergeCell ref="E123:E124"/>
    <mergeCell ref="F123:H123"/>
    <mergeCell ref="A94:A95"/>
    <mergeCell ref="B94:B95"/>
    <mergeCell ref="C94:C95"/>
    <mergeCell ref="D94:D95"/>
    <mergeCell ref="E94:E95"/>
    <mergeCell ref="F94:H94"/>
    <mergeCell ref="I94:I95"/>
    <mergeCell ref="J94:J95"/>
    <mergeCell ref="A3:A4"/>
    <mergeCell ref="B3:B4"/>
    <mergeCell ref="C3:C4"/>
    <mergeCell ref="D3:D4"/>
    <mergeCell ref="E3:E4"/>
    <mergeCell ref="F3:H3"/>
    <mergeCell ref="I3:I4"/>
    <mergeCell ref="J3:J4"/>
    <mergeCell ref="I33:I34"/>
    <mergeCell ref="J33:J34"/>
    <mergeCell ref="A33:A34"/>
    <mergeCell ref="B33:B34"/>
    <mergeCell ref="C33:C34"/>
    <mergeCell ref="D33:D34"/>
    <mergeCell ref="E33:E34"/>
    <mergeCell ref="F33:H33"/>
    <mergeCell ref="I18:I19"/>
    <mergeCell ref="J18:J19"/>
    <mergeCell ref="A18:A19"/>
    <mergeCell ref="B18:B19"/>
    <mergeCell ref="C18:C19"/>
    <mergeCell ref="D18:D19"/>
    <mergeCell ref="E18:E19"/>
    <mergeCell ref="F18:H18"/>
    <mergeCell ref="A169:A170"/>
    <mergeCell ref="B169:B170"/>
    <mergeCell ref="C169:C170"/>
    <mergeCell ref="D169:D170"/>
    <mergeCell ref="E169:E170"/>
    <mergeCell ref="F169:H169"/>
    <mergeCell ref="I169:I170"/>
    <mergeCell ref="J169:J170"/>
    <mergeCell ref="A154:A155"/>
    <mergeCell ref="B154:B155"/>
    <mergeCell ref="C154:C155"/>
    <mergeCell ref="D154:D155"/>
    <mergeCell ref="E154:E155"/>
    <mergeCell ref="F154:H154"/>
    <mergeCell ref="I154:I155"/>
    <mergeCell ref="J154:J155"/>
    <mergeCell ref="I49:I50"/>
    <mergeCell ref="J49:J50"/>
    <mergeCell ref="A49:A50"/>
    <mergeCell ref="B49:B50"/>
    <mergeCell ref="C49:C50"/>
    <mergeCell ref="D49:D50"/>
    <mergeCell ref="E49:E50"/>
    <mergeCell ref="F49:H49"/>
    <mergeCell ref="A109:A110"/>
    <mergeCell ref="B109:B110"/>
    <mergeCell ref="C109:C110"/>
    <mergeCell ref="D109:D110"/>
    <mergeCell ref="E109:E110"/>
    <mergeCell ref="F109:H109"/>
    <mergeCell ref="I109:I110"/>
    <mergeCell ref="J109:J110"/>
    <mergeCell ref="A80:A81"/>
    <mergeCell ref="B80:B81"/>
    <mergeCell ref="C80:C81"/>
    <mergeCell ref="D80:D81"/>
    <mergeCell ref="E80:E81"/>
    <mergeCell ref="F80:H80"/>
    <mergeCell ref="I80:I81"/>
    <mergeCell ref="J80:J81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A225:A226"/>
    <mergeCell ref="B225:B226"/>
    <mergeCell ref="C225:C226"/>
    <mergeCell ref="D225:D226"/>
    <mergeCell ref="E225:E226"/>
    <mergeCell ref="F225:H225"/>
    <mergeCell ref="I225:I226"/>
    <mergeCell ref="J225:J226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A239:A240"/>
    <mergeCell ref="B239:B240"/>
    <mergeCell ref="C239:C240"/>
    <mergeCell ref="D239:D240"/>
    <mergeCell ref="E239:E240"/>
    <mergeCell ref="F239:H239"/>
    <mergeCell ref="I239:I240"/>
    <mergeCell ref="J239:J240"/>
    <mergeCell ref="A247:A248"/>
    <mergeCell ref="B247:B248"/>
    <mergeCell ref="C247:C248"/>
    <mergeCell ref="D247:D248"/>
    <mergeCell ref="E247:E248"/>
    <mergeCell ref="F247:H247"/>
    <mergeCell ref="I247:I248"/>
    <mergeCell ref="J247:J248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3D3D-1B08-4858-87E5-FACE8ABCD266}">
  <sheetPr>
    <tabColor theme="9"/>
  </sheetPr>
  <dimension ref="A1:J193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4" width="12.8554687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440</v>
      </c>
      <c r="B5" s="6">
        <v>44958.791308356478</v>
      </c>
      <c r="C5" s="5" t="s">
        <v>137</v>
      </c>
      <c r="D5" s="7"/>
      <c r="E5" s="8"/>
      <c r="F5" s="9">
        <v>4847.1099999999997</v>
      </c>
      <c r="I5" s="10" t="s">
        <v>9</v>
      </c>
      <c r="J5" s="8" t="s">
        <v>137</v>
      </c>
    </row>
    <row r="6" spans="1:10">
      <c r="A6" s="11" t="s">
        <v>22</v>
      </c>
      <c r="B6" s="3"/>
      <c r="C6" s="3"/>
      <c r="D6" s="7"/>
      <c r="E6" s="8"/>
      <c r="H6" s="9"/>
      <c r="I6" s="10"/>
      <c r="J6" s="8"/>
    </row>
    <row r="7" spans="1:10" ht="15.75">
      <c r="A7" s="13" t="s">
        <v>23</v>
      </c>
      <c r="B7" s="13" t="s">
        <v>24</v>
      </c>
      <c r="C7" s="13" t="s">
        <v>25</v>
      </c>
      <c r="D7" s="49">
        <v>112695142</v>
      </c>
      <c r="E7" s="14">
        <v>112695375</v>
      </c>
      <c r="H7" s="9"/>
      <c r="I7" s="10"/>
      <c r="J7" s="8"/>
    </row>
    <row r="8" spans="1:10">
      <c r="A8" s="5"/>
      <c r="B8" s="6"/>
      <c r="C8" s="5"/>
      <c r="D8" s="29" t="s">
        <v>298</v>
      </c>
      <c r="E8" s="8"/>
      <c r="H8" s="9"/>
      <c r="I8" s="10"/>
      <c r="J8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461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9" t="s">
        <v>0</v>
      </c>
      <c r="B12" s="69" t="s">
        <v>2</v>
      </c>
      <c r="C12" s="69" t="s">
        <v>3</v>
      </c>
      <c r="D12" s="69" t="s">
        <v>4</v>
      </c>
      <c r="E12" s="69" t="s">
        <v>5</v>
      </c>
      <c r="F12" s="71" t="s">
        <v>6</v>
      </c>
      <c r="G12" s="72"/>
      <c r="H12" s="73"/>
      <c r="I12" s="69" t="s">
        <v>7</v>
      </c>
      <c r="J12" s="69" t="s">
        <v>8</v>
      </c>
    </row>
    <row r="13" spans="1:10">
      <c r="A13" s="70"/>
      <c r="B13" s="70"/>
      <c r="C13" s="70"/>
      <c r="D13" s="70"/>
      <c r="E13" s="70"/>
      <c r="F13" s="4" t="s">
        <v>9</v>
      </c>
      <c r="G13" s="4" t="s">
        <v>10</v>
      </c>
      <c r="H13" s="4" t="s">
        <v>11</v>
      </c>
      <c r="I13" s="70"/>
      <c r="J13" s="70"/>
    </row>
    <row r="14" spans="1:10">
      <c r="A14" s="5" t="s">
        <v>481</v>
      </c>
      <c r="B14" s="6">
        <v>44959.806017476854</v>
      </c>
      <c r="C14" s="5" t="s">
        <v>137</v>
      </c>
      <c r="D14" s="7"/>
      <c r="E14" s="8"/>
      <c r="F14" s="9">
        <v>3857.75</v>
      </c>
      <c r="I14" s="10" t="s">
        <v>9</v>
      </c>
      <c r="J14" s="8" t="s">
        <v>137</v>
      </c>
    </row>
    <row r="15" spans="1:10">
      <c r="A15" s="5" t="s">
        <v>481</v>
      </c>
      <c r="B15" s="6">
        <v>44959.806017476854</v>
      </c>
      <c r="C15" s="5" t="s">
        <v>137</v>
      </c>
      <c r="D15" s="7"/>
      <c r="E15" s="8"/>
      <c r="H15" s="9">
        <v>105.63</v>
      </c>
      <c r="I15" s="5" t="s">
        <v>36</v>
      </c>
      <c r="J15" s="8" t="s">
        <v>137</v>
      </c>
    </row>
    <row r="16" spans="1:10">
      <c r="A16" s="11" t="s">
        <v>22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23</v>
      </c>
      <c r="B17" s="13" t="s">
        <v>24</v>
      </c>
      <c r="C17" s="13" t="s">
        <v>25</v>
      </c>
      <c r="D17" s="49">
        <v>112728646</v>
      </c>
      <c r="E17" s="14">
        <v>112728998</v>
      </c>
      <c r="H17" s="9"/>
      <c r="I17" s="10"/>
      <c r="J17" s="5"/>
    </row>
    <row r="18" spans="1:10">
      <c r="D18" s="29" t="s">
        <v>298</v>
      </c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509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69" t="s">
        <v>0</v>
      </c>
      <c r="B22" s="69" t="s">
        <v>2</v>
      </c>
      <c r="C22" s="69" t="s">
        <v>3</v>
      </c>
      <c r="D22" s="69" t="s">
        <v>4</v>
      </c>
      <c r="E22" s="69" t="s">
        <v>5</v>
      </c>
      <c r="F22" s="71" t="s">
        <v>6</v>
      </c>
      <c r="G22" s="72"/>
      <c r="H22" s="73"/>
      <c r="I22" s="69" t="s">
        <v>7</v>
      </c>
      <c r="J22" s="69" t="s">
        <v>8</v>
      </c>
    </row>
    <row r="23" spans="1:10">
      <c r="A23" s="70"/>
      <c r="B23" s="70"/>
      <c r="C23" s="70"/>
      <c r="D23" s="70"/>
      <c r="E23" s="70"/>
      <c r="F23" s="4" t="s">
        <v>9</v>
      </c>
      <c r="G23" s="4" t="s">
        <v>10</v>
      </c>
      <c r="H23" s="4" t="s">
        <v>11</v>
      </c>
      <c r="I23" s="70"/>
      <c r="J23" s="70"/>
    </row>
    <row r="24" spans="1:10">
      <c r="A24" s="5" t="s">
        <v>547</v>
      </c>
      <c r="B24" s="6">
        <v>44960.795706458332</v>
      </c>
      <c r="C24" s="5" t="s">
        <v>137</v>
      </c>
      <c r="D24" s="7"/>
      <c r="E24" s="8"/>
      <c r="F24" s="9">
        <v>5643.07</v>
      </c>
      <c r="I24" s="10" t="s">
        <v>9</v>
      </c>
      <c r="J24" s="8" t="s">
        <v>137</v>
      </c>
    </row>
    <row r="25" spans="1:10">
      <c r="A25" s="11" t="s">
        <v>22</v>
      </c>
      <c r="B25" s="3"/>
      <c r="C25" s="3"/>
      <c r="D25" s="7"/>
      <c r="E25" s="8"/>
      <c r="H25" s="9"/>
      <c r="I25" s="10"/>
      <c r="J25" s="5"/>
    </row>
    <row r="26" spans="1:10" ht="15.75">
      <c r="A26" s="13" t="s">
        <v>23</v>
      </c>
      <c r="B26" s="13" t="s">
        <v>24</v>
      </c>
      <c r="C26" s="13" t="s">
        <v>25</v>
      </c>
      <c r="D26" s="49">
        <v>112728716</v>
      </c>
      <c r="E26" s="14">
        <v>112728999</v>
      </c>
      <c r="H26" s="9"/>
      <c r="I26" s="10"/>
      <c r="J26" s="5"/>
    </row>
    <row r="27" spans="1:10">
      <c r="A27" s="5"/>
      <c r="B27" s="6"/>
      <c r="C27" s="5"/>
      <c r="D27" s="29" t="s">
        <v>298</v>
      </c>
      <c r="E27" s="8"/>
      <c r="H27" s="9"/>
      <c r="I27" s="10"/>
      <c r="J27" s="5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506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69" t="s">
        <v>0</v>
      </c>
      <c r="B31" s="69" t="s">
        <v>2</v>
      </c>
      <c r="C31" s="69" t="s">
        <v>3</v>
      </c>
      <c r="D31" s="69" t="s">
        <v>4</v>
      </c>
      <c r="E31" s="69" t="s">
        <v>5</v>
      </c>
      <c r="F31" s="71" t="s">
        <v>6</v>
      </c>
      <c r="G31" s="72"/>
      <c r="H31" s="73"/>
      <c r="I31" s="69" t="s">
        <v>7</v>
      </c>
      <c r="J31" s="69" t="s">
        <v>8</v>
      </c>
    </row>
    <row r="32" spans="1:10">
      <c r="A32" s="70"/>
      <c r="B32" s="70"/>
      <c r="C32" s="70"/>
      <c r="D32" s="70"/>
      <c r="E32" s="70"/>
      <c r="F32" s="4" t="s">
        <v>9</v>
      </c>
      <c r="G32" s="4" t="s">
        <v>10</v>
      </c>
      <c r="H32" s="4" t="s">
        <v>11</v>
      </c>
      <c r="I32" s="70"/>
      <c r="J32" s="70"/>
    </row>
    <row r="33" spans="1:10">
      <c r="A33" s="5" t="s">
        <v>548</v>
      </c>
      <c r="B33" s="6">
        <v>44961.544214618058</v>
      </c>
      <c r="C33" s="5" t="s">
        <v>137</v>
      </c>
      <c r="D33" s="7"/>
      <c r="E33" s="8"/>
      <c r="F33" s="9">
        <v>3762.11</v>
      </c>
      <c r="I33" s="10" t="s">
        <v>9</v>
      </c>
      <c r="J33" s="8" t="s">
        <v>137</v>
      </c>
    </row>
    <row r="34" spans="1:10">
      <c r="A34" s="5" t="s">
        <v>548</v>
      </c>
      <c r="B34" s="6">
        <v>44961.544214618058</v>
      </c>
      <c r="C34" s="5" t="s">
        <v>137</v>
      </c>
      <c r="D34" s="7"/>
      <c r="E34" s="8"/>
      <c r="H34" s="9">
        <v>435.88</v>
      </c>
      <c r="I34" s="5" t="s">
        <v>36</v>
      </c>
      <c r="J34" s="8" t="s">
        <v>137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5"/>
    </row>
    <row r="36" spans="1:10" ht="15.75">
      <c r="A36" s="13" t="s">
        <v>23</v>
      </c>
      <c r="B36" s="13" t="s">
        <v>24</v>
      </c>
      <c r="C36" s="13" t="s">
        <v>25</v>
      </c>
      <c r="D36" s="49">
        <v>112728772</v>
      </c>
      <c r="E36" s="14">
        <v>112729000</v>
      </c>
      <c r="H36" s="9"/>
      <c r="I36" s="10"/>
      <c r="J36" s="5"/>
    </row>
    <row r="37" spans="1:10">
      <c r="D37" s="29" t="s">
        <v>298</v>
      </c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575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69" t="s">
        <v>0</v>
      </c>
      <c r="B41" s="69" t="s">
        <v>2</v>
      </c>
      <c r="C41" s="69" t="s">
        <v>3</v>
      </c>
      <c r="D41" s="69" t="s">
        <v>4</v>
      </c>
      <c r="E41" s="69" t="s">
        <v>5</v>
      </c>
      <c r="F41" s="71" t="s">
        <v>6</v>
      </c>
      <c r="G41" s="72"/>
      <c r="H41" s="73"/>
      <c r="I41" s="69" t="s">
        <v>7</v>
      </c>
      <c r="J41" s="69" t="s">
        <v>8</v>
      </c>
    </row>
    <row r="42" spans="1:10">
      <c r="A42" s="70"/>
      <c r="B42" s="70"/>
      <c r="C42" s="70"/>
      <c r="D42" s="70"/>
      <c r="E42" s="70"/>
      <c r="F42" s="4" t="s">
        <v>9</v>
      </c>
      <c r="G42" s="4" t="s">
        <v>10</v>
      </c>
      <c r="H42" s="4" t="s">
        <v>11</v>
      </c>
      <c r="I42" s="70"/>
      <c r="J42" s="70"/>
    </row>
    <row r="43" spans="1:10">
      <c r="A43" s="5" t="s">
        <v>596</v>
      </c>
      <c r="B43" s="6">
        <v>44963.792092175929</v>
      </c>
      <c r="C43" s="5" t="s">
        <v>137</v>
      </c>
      <c r="D43" s="7"/>
      <c r="E43" s="8"/>
      <c r="F43" s="9">
        <v>5266</v>
      </c>
      <c r="I43" s="10" t="s">
        <v>9</v>
      </c>
      <c r="J43" s="8" t="s">
        <v>137</v>
      </c>
    </row>
    <row r="44" spans="1:10">
      <c r="A44" s="5" t="s">
        <v>596</v>
      </c>
      <c r="B44" s="6">
        <v>44963.792092175929</v>
      </c>
      <c r="C44" s="5" t="s">
        <v>137</v>
      </c>
      <c r="D44" s="7"/>
      <c r="E44" s="8"/>
      <c r="H44" s="9">
        <v>632.70000000000005</v>
      </c>
      <c r="I44" s="5" t="s">
        <v>36</v>
      </c>
      <c r="J44" s="8" t="s">
        <v>137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5"/>
    </row>
    <row r="46" spans="1:10" ht="15.75">
      <c r="A46" s="13" t="s">
        <v>23</v>
      </c>
      <c r="B46" s="13" t="s">
        <v>24</v>
      </c>
      <c r="C46" s="13" t="s">
        <v>25</v>
      </c>
      <c r="D46" s="49">
        <v>112730360</v>
      </c>
      <c r="E46" s="14">
        <v>112730479</v>
      </c>
      <c r="H46" s="9"/>
      <c r="I46" s="10"/>
      <c r="J46" s="5"/>
    </row>
    <row r="47" spans="1:10">
      <c r="D47" s="29" t="s">
        <v>298</v>
      </c>
    </row>
    <row r="49" spans="1:10">
      <c r="A49" s="1" t="s">
        <v>0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3" t="s">
        <v>614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69" t="s">
        <v>0</v>
      </c>
      <c r="B51" s="69" t="s">
        <v>2</v>
      </c>
      <c r="C51" s="69" t="s">
        <v>3</v>
      </c>
      <c r="D51" s="69" t="s">
        <v>4</v>
      </c>
      <c r="E51" s="69" t="s">
        <v>5</v>
      </c>
      <c r="F51" s="71" t="s">
        <v>6</v>
      </c>
      <c r="G51" s="72"/>
      <c r="H51" s="73"/>
      <c r="I51" s="69" t="s">
        <v>7</v>
      </c>
      <c r="J51" s="69" t="s">
        <v>8</v>
      </c>
    </row>
    <row r="52" spans="1:10">
      <c r="A52" s="70"/>
      <c r="B52" s="70"/>
      <c r="C52" s="70"/>
      <c r="D52" s="70"/>
      <c r="E52" s="70"/>
      <c r="F52" s="4" t="s">
        <v>9</v>
      </c>
      <c r="G52" s="4" t="s">
        <v>10</v>
      </c>
      <c r="H52" s="4" t="s">
        <v>11</v>
      </c>
      <c r="I52" s="70"/>
      <c r="J52" s="70"/>
    </row>
    <row r="53" spans="1:10">
      <c r="A53" s="5" t="s">
        <v>633</v>
      </c>
      <c r="B53" s="6">
        <v>44964.793577662036</v>
      </c>
      <c r="C53" s="5" t="s">
        <v>137</v>
      </c>
      <c r="D53" s="7"/>
      <c r="E53" s="8"/>
      <c r="F53" s="9">
        <v>9477.2999999999993</v>
      </c>
      <c r="I53" s="10" t="s">
        <v>9</v>
      </c>
      <c r="J53" s="8" t="s">
        <v>137</v>
      </c>
    </row>
    <row r="54" spans="1:10">
      <c r="A54" s="5" t="s">
        <v>633</v>
      </c>
      <c r="B54" s="6">
        <v>44964.793577662036</v>
      </c>
      <c r="C54" s="5" t="s">
        <v>137</v>
      </c>
      <c r="D54" s="7"/>
      <c r="E54" s="8"/>
      <c r="H54" s="9">
        <v>163.80000000000001</v>
      </c>
      <c r="I54" s="10" t="s">
        <v>37</v>
      </c>
      <c r="J54" s="8" t="s">
        <v>137</v>
      </c>
    </row>
    <row r="55" spans="1:10">
      <c r="A55" s="11" t="s">
        <v>22</v>
      </c>
      <c r="B55" s="3"/>
      <c r="C55" s="3"/>
      <c r="D55" s="7"/>
      <c r="E55" s="8"/>
      <c r="H55" s="9"/>
      <c r="I55" s="10"/>
      <c r="J55" s="5"/>
    </row>
    <row r="56" spans="1:10" ht="15.75">
      <c r="A56" s="13" t="s">
        <v>23</v>
      </c>
      <c r="B56" s="13" t="s">
        <v>24</v>
      </c>
      <c r="C56" s="13" t="s">
        <v>25</v>
      </c>
      <c r="D56" s="49">
        <v>112734029</v>
      </c>
      <c r="E56" s="14">
        <v>112734090</v>
      </c>
      <c r="H56" s="9"/>
      <c r="I56" s="10"/>
      <c r="J56" s="5"/>
    </row>
    <row r="57" spans="1:10">
      <c r="D57" s="29" t="s">
        <v>298</v>
      </c>
    </row>
    <row r="58" spans="1:10" ht="15.75">
      <c r="D58" s="37">
        <v>112732656</v>
      </c>
      <c r="E58" s="20">
        <v>112732657</v>
      </c>
      <c r="F58" s="66" t="s">
        <v>683</v>
      </c>
    </row>
    <row r="59" spans="1:10">
      <c r="A59" s="1" t="s">
        <v>0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3" t="s">
        <v>647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69" t="s">
        <v>0</v>
      </c>
      <c r="B61" s="69" t="s">
        <v>2</v>
      </c>
      <c r="C61" s="69" t="s">
        <v>3</v>
      </c>
      <c r="D61" s="69" t="s">
        <v>4</v>
      </c>
      <c r="E61" s="69" t="s">
        <v>5</v>
      </c>
      <c r="F61" s="71" t="s">
        <v>6</v>
      </c>
      <c r="G61" s="72"/>
      <c r="H61" s="73"/>
      <c r="I61" s="69" t="s">
        <v>7</v>
      </c>
      <c r="J61" s="69" t="s">
        <v>8</v>
      </c>
    </row>
    <row r="62" spans="1:10">
      <c r="A62" s="70"/>
      <c r="B62" s="70"/>
      <c r="C62" s="70"/>
      <c r="D62" s="70"/>
      <c r="E62" s="70"/>
      <c r="F62" s="4" t="s">
        <v>9</v>
      </c>
      <c r="G62" s="4" t="s">
        <v>10</v>
      </c>
      <c r="H62" s="4" t="s">
        <v>11</v>
      </c>
      <c r="I62" s="70"/>
      <c r="J62" s="70"/>
    </row>
    <row r="63" spans="1:10">
      <c r="A63" s="5" t="s">
        <v>668</v>
      </c>
      <c r="B63" s="6">
        <v>44965.791023391204</v>
      </c>
      <c r="C63" s="5" t="s">
        <v>137</v>
      </c>
      <c r="D63" s="7"/>
      <c r="E63" s="8"/>
      <c r="F63" s="9">
        <v>7030.5</v>
      </c>
      <c r="I63" s="10" t="s">
        <v>9</v>
      </c>
      <c r="J63" s="8" t="s">
        <v>137</v>
      </c>
    </row>
    <row r="64" spans="1:10">
      <c r="A64" s="11" t="s">
        <v>22</v>
      </c>
      <c r="B64" s="3"/>
      <c r="C64" s="3"/>
      <c r="D64" s="7"/>
      <c r="E64" s="8"/>
      <c r="F64" s="9"/>
      <c r="I64" s="10"/>
      <c r="J64" s="5"/>
    </row>
    <row r="65" spans="1:10" ht="15.75">
      <c r="A65" s="13" t="s">
        <v>23</v>
      </c>
      <c r="B65" s="13" t="s">
        <v>24</v>
      </c>
      <c r="C65" s="13" t="s">
        <v>25</v>
      </c>
      <c r="D65" s="49">
        <v>112733920</v>
      </c>
      <c r="E65" s="14">
        <v>112734091</v>
      </c>
      <c r="F65" s="9"/>
      <c r="I65" s="10"/>
      <c r="J65" s="5"/>
    </row>
    <row r="66" spans="1:10">
      <c r="D66" s="29" t="s">
        <v>298</v>
      </c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686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69" t="s">
        <v>0</v>
      </c>
      <c r="B70" s="69" t="s">
        <v>2</v>
      </c>
      <c r="C70" s="69" t="s">
        <v>3</v>
      </c>
      <c r="D70" s="69" t="s">
        <v>4</v>
      </c>
      <c r="E70" s="69" t="s">
        <v>5</v>
      </c>
      <c r="F70" s="71" t="s">
        <v>6</v>
      </c>
      <c r="G70" s="72"/>
      <c r="H70" s="73"/>
      <c r="I70" s="69" t="s">
        <v>7</v>
      </c>
      <c r="J70" s="69" t="s">
        <v>8</v>
      </c>
    </row>
    <row r="71" spans="1:10">
      <c r="A71" s="70"/>
      <c r="B71" s="70"/>
      <c r="C71" s="70"/>
      <c r="D71" s="70"/>
      <c r="E71" s="70"/>
      <c r="F71" s="4" t="s">
        <v>9</v>
      </c>
      <c r="G71" s="4" t="s">
        <v>10</v>
      </c>
      <c r="H71" s="4" t="s">
        <v>11</v>
      </c>
      <c r="I71" s="70"/>
      <c r="J71" s="70"/>
    </row>
    <row r="72" spans="1:10">
      <c r="A72" s="5" t="s">
        <v>707</v>
      </c>
      <c r="B72" s="6">
        <v>44966.787519861115</v>
      </c>
      <c r="C72" s="5" t="s">
        <v>137</v>
      </c>
      <c r="D72" s="7"/>
      <c r="E72" s="8"/>
      <c r="F72" s="9">
        <v>3119.66</v>
      </c>
      <c r="I72" s="10" t="s">
        <v>9</v>
      </c>
      <c r="J72" s="8" t="s">
        <v>137</v>
      </c>
    </row>
    <row r="73" spans="1:10">
      <c r="A73" s="5" t="s">
        <v>707</v>
      </c>
      <c r="B73" s="6">
        <v>44966.787519861115</v>
      </c>
      <c r="C73" s="5" t="s">
        <v>137</v>
      </c>
      <c r="D73" s="7"/>
      <c r="E73" s="8"/>
      <c r="H73" s="9">
        <v>320.66000000000003</v>
      </c>
      <c r="I73" s="5" t="s">
        <v>36</v>
      </c>
      <c r="J73" s="8" t="s">
        <v>137</v>
      </c>
    </row>
    <row r="74" spans="1:10">
      <c r="A74" s="5" t="s">
        <v>707</v>
      </c>
      <c r="B74" s="6">
        <v>44966.787519861115</v>
      </c>
      <c r="C74" s="5" t="s">
        <v>137</v>
      </c>
      <c r="D74" s="7"/>
      <c r="E74" s="8"/>
      <c r="H74" s="9">
        <v>96</v>
      </c>
      <c r="I74" s="10" t="s">
        <v>37</v>
      </c>
      <c r="J74" s="8" t="s">
        <v>137</v>
      </c>
    </row>
    <row r="75" spans="1:10">
      <c r="A75" s="11" t="s">
        <v>22</v>
      </c>
      <c r="B75" s="3"/>
      <c r="C75" s="3"/>
      <c r="D75" s="7"/>
      <c r="E75" s="8"/>
      <c r="G75" s="9"/>
      <c r="I75" s="10"/>
      <c r="J75" s="8"/>
    </row>
    <row r="76" spans="1:10" ht="15.75">
      <c r="A76" s="13" t="s">
        <v>23</v>
      </c>
      <c r="B76" s="13" t="s">
        <v>24</v>
      </c>
      <c r="C76" s="13" t="s">
        <v>25</v>
      </c>
      <c r="D76" s="49">
        <v>112736312</v>
      </c>
      <c r="E76" s="14">
        <v>112736383</v>
      </c>
      <c r="G76" s="9"/>
      <c r="I76" s="10"/>
      <c r="J76" s="8"/>
    </row>
    <row r="77" spans="1:10">
      <c r="D77" s="29" t="s">
        <v>298</v>
      </c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725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69" t="s">
        <v>0</v>
      </c>
      <c r="B81" s="69" t="s">
        <v>2</v>
      </c>
      <c r="C81" s="69" t="s">
        <v>3</v>
      </c>
      <c r="D81" s="69" t="s">
        <v>4</v>
      </c>
      <c r="E81" s="69" t="s">
        <v>5</v>
      </c>
      <c r="F81" s="71" t="s">
        <v>6</v>
      </c>
      <c r="G81" s="72"/>
      <c r="H81" s="73"/>
      <c r="I81" s="69" t="s">
        <v>7</v>
      </c>
      <c r="J81" s="69" t="s">
        <v>8</v>
      </c>
    </row>
    <row r="82" spans="1:10">
      <c r="A82" s="70"/>
      <c r="B82" s="70"/>
      <c r="C82" s="70"/>
      <c r="D82" s="70"/>
      <c r="E82" s="70"/>
      <c r="F82" s="4" t="s">
        <v>9</v>
      </c>
      <c r="G82" s="4" t="s">
        <v>10</v>
      </c>
      <c r="H82" s="4" t="s">
        <v>11</v>
      </c>
      <c r="I82" s="70"/>
      <c r="J82" s="70"/>
    </row>
    <row r="83" spans="1:10">
      <c r="A83" s="5" t="s">
        <v>763</v>
      </c>
      <c r="B83" s="6">
        <v>44967.790896134262</v>
      </c>
      <c r="C83" s="5" t="s">
        <v>137</v>
      </c>
      <c r="D83" s="7"/>
      <c r="E83" s="8"/>
      <c r="F83" s="9">
        <v>5332.83</v>
      </c>
      <c r="I83" s="10" t="s">
        <v>9</v>
      </c>
      <c r="J83" s="8" t="s">
        <v>137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 ht="15.75">
      <c r="A85" s="13" t="s">
        <v>23</v>
      </c>
      <c r="B85" s="13" t="s">
        <v>24</v>
      </c>
      <c r="C85" s="13" t="s">
        <v>25</v>
      </c>
      <c r="D85" s="24">
        <v>112736213</v>
      </c>
      <c r="E85" s="14">
        <v>112736384</v>
      </c>
      <c r="H85" s="9"/>
      <c r="I85" s="10"/>
      <c r="J85" s="5"/>
    </row>
    <row r="86" spans="1:10">
      <c r="A86" s="5"/>
      <c r="B86" s="6"/>
      <c r="C86" s="5"/>
      <c r="D86" s="45"/>
      <c r="E86" s="8"/>
      <c r="H86" s="9"/>
      <c r="I86" s="10"/>
      <c r="J86" s="5"/>
    </row>
    <row r="87" spans="1:10">
      <c r="A87" s="5"/>
      <c r="B87" s="6"/>
      <c r="C87" s="5"/>
      <c r="D87" s="7"/>
      <c r="E87" s="8"/>
      <c r="H87" s="9"/>
      <c r="I87" s="10"/>
      <c r="J87" s="5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721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69" t="s">
        <v>0</v>
      </c>
      <c r="B90" s="69" t="s">
        <v>2</v>
      </c>
      <c r="C90" s="69" t="s">
        <v>3</v>
      </c>
      <c r="D90" s="69" t="s">
        <v>4</v>
      </c>
      <c r="E90" s="69" t="s">
        <v>5</v>
      </c>
      <c r="F90" s="71" t="s">
        <v>6</v>
      </c>
      <c r="G90" s="72"/>
      <c r="H90" s="73"/>
      <c r="I90" s="69" t="s">
        <v>7</v>
      </c>
      <c r="J90" s="69" t="s">
        <v>8</v>
      </c>
    </row>
    <row r="91" spans="1:10">
      <c r="A91" s="70"/>
      <c r="B91" s="70"/>
      <c r="C91" s="70"/>
      <c r="D91" s="70"/>
      <c r="E91" s="70"/>
      <c r="F91" s="4" t="s">
        <v>9</v>
      </c>
      <c r="G91" s="4" t="s">
        <v>10</v>
      </c>
      <c r="H91" s="4" t="s">
        <v>11</v>
      </c>
      <c r="I91" s="70"/>
      <c r="J91" s="70"/>
    </row>
    <row r="92" spans="1:10">
      <c r="A92" s="5" t="s">
        <v>762</v>
      </c>
      <c r="B92" s="6">
        <v>44968.548418576385</v>
      </c>
      <c r="C92" s="5" t="s">
        <v>137</v>
      </c>
      <c r="D92" s="7"/>
      <c r="E92" s="8"/>
      <c r="H92" s="9">
        <v>212.1</v>
      </c>
      <c r="I92" s="5" t="s">
        <v>36</v>
      </c>
      <c r="J92" s="8" t="s">
        <v>137</v>
      </c>
    </row>
    <row r="93" spans="1:10">
      <c r="A93" s="5" t="s">
        <v>762</v>
      </c>
      <c r="B93" s="6">
        <v>44968.548418576385</v>
      </c>
      <c r="C93" s="5" t="s">
        <v>137</v>
      </c>
      <c r="D93" s="7"/>
      <c r="E93" s="8"/>
      <c r="F93" s="9">
        <v>4153.51</v>
      </c>
      <c r="I93" s="10" t="s">
        <v>9</v>
      </c>
      <c r="J93" s="8" t="s">
        <v>137</v>
      </c>
    </row>
    <row r="94" spans="1:10">
      <c r="A94" s="11" t="s">
        <v>22</v>
      </c>
      <c r="B94" s="3"/>
      <c r="C94" s="3"/>
      <c r="D94" s="7"/>
      <c r="E94" s="8"/>
      <c r="H94" s="9"/>
      <c r="I94" s="10"/>
      <c r="J94" s="5"/>
    </row>
    <row r="95" spans="1:10" ht="15.75">
      <c r="A95" s="13" t="s">
        <v>23</v>
      </c>
      <c r="B95" s="13" t="s">
        <v>24</v>
      </c>
      <c r="C95" s="13" t="s">
        <v>25</v>
      </c>
      <c r="D95" s="49">
        <v>112744439</v>
      </c>
      <c r="E95" s="14">
        <v>112761130</v>
      </c>
      <c r="H95" s="9"/>
      <c r="I95" s="10"/>
      <c r="J95" s="5"/>
    </row>
    <row r="96" spans="1:10">
      <c r="A96" s="5"/>
      <c r="B96" s="6"/>
      <c r="C96" s="5"/>
      <c r="D96" s="29" t="s">
        <v>298</v>
      </c>
      <c r="E96" s="8"/>
      <c r="H96" s="9"/>
      <c r="I96" s="10"/>
      <c r="J96" s="5"/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788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69" t="s">
        <v>0</v>
      </c>
      <c r="B100" s="69" t="s">
        <v>2</v>
      </c>
      <c r="C100" s="69" t="s">
        <v>3</v>
      </c>
      <c r="D100" s="69" t="s">
        <v>4</v>
      </c>
      <c r="E100" s="69" t="s">
        <v>5</v>
      </c>
      <c r="F100" s="71" t="s">
        <v>6</v>
      </c>
      <c r="G100" s="72"/>
      <c r="H100" s="73"/>
      <c r="I100" s="69" t="s">
        <v>7</v>
      </c>
      <c r="J100" s="69" t="s">
        <v>8</v>
      </c>
    </row>
    <row r="101" spans="1:10">
      <c r="A101" s="70"/>
      <c r="B101" s="70"/>
      <c r="C101" s="70"/>
      <c r="D101" s="70"/>
      <c r="E101" s="70"/>
      <c r="F101" s="4" t="s">
        <v>9</v>
      </c>
      <c r="G101" s="4" t="s">
        <v>10</v>
      </c>
      <c r="H101" s="4" t="s">
        <v>11</v>
      </c>
      <c r="I101" s="70"/>
      <c r="J101" s="70"/>
    </row>
    <row r="102" spans="1:10">
      <c r="A102" s="5" t="s">
        <v>809</v>
      </c>
      <c r="B102" s="6">
        <v>44970.795650995373</v>
      </c>
      <c r="C102" s="5" t="s">
        <v>137</v>
      </c>
      <c r="D102" s="7"/>
      <c r="E102" s="8"/>
      <c r="F102" s="9">
        <v>4411.82</v>
      </c>
      <c r="I102" s="10" t="s">
        <v>9</v>
      </c>
      <c r="J102" s="8" t="s">
        <v>137</v>
      </c>
    </row>
    <row r="103" spans="1:10">
      <c r="A103" s="5" t="s">
        <v>809</v>
      </c>
      <c r="B103" s="6">
        <v>44970.795650995373</v>
      </c>
      <c r="C103" s="5" t="s">
        <v>137</v>
      </c>
      <c r="D103" s="7"/>
      <c r="E103" s="8"/>
      <c r="H103" s="9">
        <v>67.599999999999994</v>
      </c>
      <c r="I103" s="5" t="s">
        <v>36</v>
      </c>
      <c r="J103" s="8" t="s">
        <v>137</v>
      </c>
    </row>
    <row r="104" spans="1:10">
      <c r="A104" s="5" t="s">
        <v>809</v>
      </c>
      <c r="B104" s="6">
        <v>44970.795650995373</v>
      </c>
      <c r="C104" s="5" t="s">
        <v>137</v>
      </c>
      <c r="D104" s="7"/>
      <c r="E104" s="8"/>
      <c r="H104" s="9">
        <v>128.80000000000001</v>
      </c>
      <c r="I104" s="10" t="s">
        <v>37</v>
      </c>
      <c r="J104" s="8" t="s">
        <v>137</v>
      </c>
    </row>
    <row r="105" spans="1:10">
      <c r="A105" s="11" t="s">
        <v>22</v>
      </c>
      <c r="B105" s="3"/>
      <c r="C105" s="3"/>
      <c r="D105" s="7"/>
      <c r="E105" s="8"/>
      <c r="H105" s="9"/>
      <c r="I105" s="10"/>
      <c r="J105" s="5"/>
    </row>
    <row r="106" spans="1:10" ht="15.75">
      <c r="A106" s="13" t="s">
        <v>23</v>
      </c>
      <c r="B106" s="13" t="s">
        <v>24</v>
      </c>
      <c r="C106" s="13" t="s">
        <v>25</v>
      </c>
      <c r="D106" s="49">
        <v>112774013</v>
      </c>
      <c r="E106" s="14">
        <v>112774146</v>
      </c>
      <c r="H106" s="9"/>
      <c r="I106" s="10"/>
      <c r="J106" s="5"/>
    </row>
    <row r="107" spans="1:10">
      <c r="D107" s="29" t="s">
        <v>298</v>
      </c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827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69" t="s">
        <v>0</v>
      </c>
      <c r="B111" s="69" t="s">
        <v>2</v>
      </c>
      <c r="C111" s="69" t="s">
        <v>3</v>
      </c>
      <c r="D111" s="69" t="s">
        <v>4</v>
      </c>
      <c r="E111" s="69" t="s">
        <v>5</v>
      </c>
      <c r="F111" s="71" t="s">
        <v>6</v>
      </c>
      <c r="G111" s="72"/>
      <c r="H111" s="73"/>
      <c r="I111" s="69" t="s">
        <v>7</v>
      </c>
      <c r="J111" s="69" t="s">
        <v>8</v>
      </c>
    </row>
    <row r="112" spans="1:10">
      <c r="A112" s="70"/>
      <c r="B112" s="70"/>
      <c r="C112" s="70"/>
      <c r="D112" s="70"/>
      <c r="E112" s="70"/>
      <c r="F112" s="4" t="s">
        <v>9</v>
      </c>
      <c r="G112" s="4" t="s">
        <v>10</v>
      </c>
      <c r="H112" s="4" t="s">
        <v>11</v>
      </c>
      <c r="I112" s="70"/>
      <c r="J112" s="70"/>
    </row>
    <row r="113" spans="1:10">
      <c r="A113" s="5" t="s">
        <v>847</v>
      </c>
      <c r="B113" s="6">
        <v>44971.803308981478</v>
      </c>
      <c r="C113" s="5" t="s">
        <v>137</v>
      </c>
      <c r="D113" s="7"/>
      <c r="E113" s="8"/>
      <c r="F113" s="9">
        <v>12045.61</v>
      </c>
      <c r="I113" s="10" t="s">
        <v>9</v>
      </c>
      <c r="J113" s="8" t="s">
        <v>137</v>
      </c>
    </row>
    <row r="114" spans="1:10">
      <c r="A114" s="11" t="s">
        <v>22</v>
      </c>
      <c r="B114" s="3"/>
      <c r="C114" s="3"/>
      <c r="D114" s="7"/>
      <c r="E114" s="8"/>
      <c r="H114" s="9"/>
      <c r="I114" s="10"/>
      <c r="J114" s="5"/>
    </row>
    <row r="115" spans="1:10" ht="15.75">
      <c r="A115" s="13" t="s">
        <v>23</v>
      </c>
      <c r="B115" s="13" t="s">
        <v>24</v>
      </c>
      <c r="C115" s="13" t="s">
        <v>25</v>
      </c>
      <c r="D115" s="49">
        <v>112775850</v>
      </c>
      <c r="E115" s="14">
        <v>112782334</v>
      </c>
      <c r="H115" s="9"/>
      <c r="I115" s="10"/>
      <c r="J115" s="5"/>
    </row>
    <row r="116" spans="1:10">
      <c r="A116" s="5"/>
      <c r="B116" s="6"/>
      <c r="C116" s="5"/>
      <c r="D116" s="29" t="s">
        <v>298</v>
      </c>
      <c r="E116" s="8"/>
      <c r="H116" s="9"/>
      <c r="I116" s="10"/>
      <c r="J116" s="5"/>
    </row>
    <row r="118" spans="1:10">
      <c r="A118" s="1" t="s">
        <v>0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3" t="s">
        <v>864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69" t="s">
        <v>0</v>
      </c>
      <c r="B120" s="69" t="s">
        <v>2</v>
      </c>
      <c r="C120" s="69" t="s">
        <v>3</v>
      </c>
      <c r="D120" s="69" t="s">
        <v>4</v>
      </c>
      <c r="E120" s="69" t="s">
        <v>5</v>
      </c>
      <c r="F120" s="71" t="s">
        <v>6</v>
      </c>
      <c r="G120" s="72"/>
      <c r="H120" s="73"/>
      <c r="I120" s="69" t="s">
        <v>7</v>
      </c>
      <c r="J120" s="69" t="s">
        <v>8</v>
      </c>
    </row>
    <row r="121" spans="1:10">
      <c r="A121" s="70"/>
      <c r="B121" s="70"/>
      <c r="C121" s="70"/>
      <c r="D121" s="70"/>
      <c r="E121" s="70"/>
      <c r="F121" s="4" t="s">
        <v>9</v>
      </c>
      <c r="G121" s="4" t="s">
        <v>10</v>
      </c>
      <c r="H121" s="4" t="s">
        <v>11</v>
      </c>
      <c r="I121" s="70"/>
      <c r="J121" s="70"/>
    </row>
    <row r="122" spans="1:10">
      <c r="A122" s="5" t="s">
        <v>885</v>
      </c>
      <c r="B122" s="6">
        <v>44972.808299363423</v>
      </c>
      <c r="C122" s="5" t="s">
        <v>137</v>
      </c>
      <c r="D122" s="7"/>
      <c r="E122" s="8"/>
      <c r="F122" s="9">
        <v>7771.84</v>
      </c>
      <c r="I122" s="10" t="s">
        <v>9</v>
      </c>
      <c r="J122" s="8" t="s">
        <v>137</v>
      </c>
    </row>
    <row r="123" spans="1:10">
      <c r="A123" s="5" t="s">
        <v>885</v>
      </c>
      <c r="B123" s="6">
        <v>44972.808299363423</v>
      </c>
      <c r="C123" s="5" t="s">
        <v>137</v>
      </c>
      <c r="D123" s="7"/>
      <c r="E123" s="8"/>
      <c r="H123" s="9">
        <v>222</v>
      </c>
      <c r="I123" s="5" t="s">
        <v>36</v>
      </c>
      <c r="J123" s="8" t="s">
        <v>137</v>
      </c>
    </row>
    <row r="124" spans="1:10">
      <c r="A124" s="11" t="s">
        <v>22</v>
      </c>
      <c r="B124" s="3"/>
      <c r="C124" s="3"/>
      <c r="D124" s="7"/>
      <c r="E124" s="8"/>
      <c r="H124" s="9"/>
      <c r="I124" s="10"/>
      <c r="J124" s="5"/>
    </row>
    <row r="125" spans="1:10" ht="15.75">
      <c r="A125" s="13" t="s">
        <v>23</v>
      </c>
      <c r="B125" s="13" t="s">
        <v>24</v>
      </c>
      <c r="C125" s="13" t="s">
        <v>25</v>
      </c>
      <c r="D125" s="49">
        <v>112790302</v>
      </c>
      <c r="E125" s="14">
        <v>112790558</v>
      </c>
      <c r="H125" s="9"/>
      <c r="I125" s="10"/>
      <c r="J125" s="5"/>
    </row>
    <row r="126" spans="1:10">
      <c r="D126" s="29" t="s">
        <v>298</v>
      </c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904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69" t="s">
        <v>0</v>
      </c>
      <c r="B130" s="69" t="s">
        <v>2</v>
      </c>
      <c r="C130" s="69" t="s">
        <v>3</v>
      </c>
      <c r="D130" s="69" t="s">
        <v>4</v>
      </c>
      <c r="E130" s="69" t="s">
        <v>5</v>
      </c>
      <c r="F130" s="71" t="s">
        <v>6</v>
      </c>
      <c r="G130" s="72"/>
      <c r="H130" s="73"/>
      <c r="I130" s="69" t="s">
        <v>7</v>
      </c>
      <c r="J130" s="69" t="s">
        <v>8</v>
      </c>
    </row>
    <row r="131" spans="1:10">
      <c r="A131" s="70"/>
      <c r="B131" s="70"/>
      <c r="C131" s="70"/>
      <c r="D131" s="70"/>
      <c r="E131" s="70"/>
      <c r="F131" s="4" t="s">
        <v>9</v>
      </c>
      <c r="G131" s="4" t="s">
        <v>10</v>
      </c>
      <c r="H131" s="4" t="s">
        <v>11</v>
      </c>
      <c r="I131" s="70"/>
      <c r="J131" s="70"/>
    </row>
    <row r="132" spans="1:10">
      <c r="A132" s="5" t="s">
        <v>927</v>
      </c>
      <c r="B132" s="6">
        <v>44973.785905682867</v>
      </c>
      <c r="C132" s="5" t="s">
        <v>137</v>
      </c>
      <c r="D132" s="7"/>
      <c r="E132" s="8"/>
      <c r="F132" s="9">
        <v>6578.64</v>
      </c>
      <c r="I132" s="10" t="s">
        <v>9</v>
      </c>
      <c r="J132" s="8" t="s">
        <v>137</v>
      </c>
    </row>
    <row r="133" spans="1:10">
      <c r="A133" s="11" t="s">
        <v>22</v>
      </c>
      <c r="B133" s="3"/>
      <c r="C133" s="3"/>
      <c r="D133" s="7"/>
      <c r="E133" s="8"/>
      <c r="H133" s="9"/>
      <c r="I133" s="10"/>
      <c r="J133" s="8"/>
    </row>
    <row r="134" spans="1:10" ht="15.75">
      <c r="A134" s="13" t="s">
        <v>23</v>
      </c>
      <c r="B134" s="13" t="s">
        <v>24</v>
      </c>
      <c r="C134" s="13" t="s">
        <v>25</v>
      </c>
      <c r="D134" s="49">
        <v>112799849</v>
      </c>
      <c r="E134" s="14">
        <v>112799994</v>
      </c>
      <c r="H134" s="9"/>
      <c r="I134" s="10"/>
      <c r="J134" s="8"/>
    </row>
    <row r="135" spans="1:10">
      <c r="D135" s="29" t="s">
        <v>298</v>
      </c>
    </row>
    <row r="137" spans="1:10">
      <c r="A137" s="1" t="s">
        <v>0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3" t="s">
        <v>948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69" t="s">
        <v>0</v>
      </c>
      <c r="B139" s="69" t="s">
        <v>2</v>
      </c>
      <c r="C139" s="69" t="s">
        <v>3</v>
      </c>
      <c r="D139" s="69" t="s">
        <v>4</v>
      </c>
      <c r="E139" s="69" t="s">
        <v>5</v>
      </c>
      <c r="F139" s="71" t="s">
        <v>6</v>
      </c>
      <c r="G139" s="72"/>
      <c r="H139" s="73"/>
      <c r="I139" s="69" t="s">
        <v>7</v>
      </c>
      <c r="J139" s="69" t="s">
        <v>8</v>
      </c>
    </row>
    <row r="140" spans="1:10">
      <c r="A140" s="70"/>
      <c r="B140" s="70"/>
      <c r="C140" s="70"/>
      <c r="D140" s="70"/>
      <c r="E140" s="70"/>
      <c r="F140" s="4" t="s">
        <v>9</v>
      </c>
      <c r="G140" s="4" t="s">
        <v>10</v>
      </c>
      <c r="H140" s="4" t="s">
        <v>11</v>
      </c>
      <c r="I140" s="70"/>
      <c r="J140" s="70"/>
    </row>
    <row r="141" spans="1:10">
      <c r="A141" s="5" t="s">
        <v>987</v>
      </c>
      <c r="B141" s="6">
        <v>44974.796369722222</v>
      </c>
      <c r="C141" s="5" t="s">
        <v>137</v>
      </c>
      <c r="D141" s="7"/>
      <c r="E141" s="8"/>
      <c r="F141" s="9">
        <v>3114.69</v>
      </c>
      <c r="I141" s="10" t="s">
        <v>9</v>
      </c>
      <c r="J141" s="8" t="s">
        <v>137</v>
      </c>
    </row>
    <row r="142" spans="1:10">
      <c r="A142" s="5" t="s">
        <v>987</v>
      </c>
      <c r="B142" s="6">
        <v>44974.796369722222</v>
      </c>
      <c r="C142" s="5" t="s">
        <v>137</v>
      </c>
      <c r="D142" s="7"/>
      <c r="E142" s="8"/>
      <c r="H142" s="9">
        <v>43.71</v>
      </c>
      <c r="I142" s="10" t="s">
        <v>37</v>
      </c>
      <c r="J142" s="8" t="s">
        <v>137</v>
      </c>
    </row>
    <row r="143" spans="1:10">
      <c r="A143" s="11" t="s">
        <v>22</v>
      </c>
      <c r="B143" s="3"/>
      <c r="C143" s="3"/>
      <c r="D143" s="7"/>
      <c r="E143" s="8"/>
      <c r="G143" s="9"/>
      <c r="I143" s="10"/>
      <c r="J143" s="8"/>
    </row>
    <row r="144" spans="1:10" ht="15.75">
      <c r="A144" s="13" t="s">
        <v>23</v>
      </c>
      <c r="B144" s="13" t="s">
        <v>24</v>
      </c>
      <c r="C144" s="13" t="s">
        <v>25</v>
      </c>
      <c r="D144" s="49">
        <v>112799811</v>
      </c>
      <c r="E144" s="14">
        <v>112799995</v>
      </c>
      <c r="G144" s="9"/>
      <c r="I144" s="10"/>
      <c r="J144" s="8"/>
    </row>
    <row r="145" spans="1:10">
      <c r="A145" s="5"/>
      <c r="B145" s="6"/>
      <c r="C145" s="5"/>
      <c r="D145" s="29" t="s">
        <v>298</v>
      </c>
      <c r="E145" s="8"/>
      <c r="G145" s="9"/>
      <c r="I145" s="10"/>
      <c r="J145" s="8"/>
    </row>
    <row r="146" spans="1:10">
      <c r="A146" s="5"/>
      <c r="B146" s="6"/>
      <c r="C146" s="5"/>
      <c r="D146" s="7"/>
      <c r="E146" s="8"/>
      <c r="G146" s="9"/>
      <c r="I146" s="10"/>
      <c r="J146" s="8"/>
    </row>
    <row r="147" spans="1:10">
      <c r="A147" s="1" t="s">
        <v>0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3" t="s">
        <v>941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69" t="s">
        <v>0</v>
      </c>
      <c r="B149" s="69" t="s">
        <v>2</v>
      </c>
      <c r="C149" s="69" t="s">
        <v>3</v>
      </c>
      <c r="D149" s="69" t="s">
        <v>4</v>
      </c>
      <c r="E149" s="69" t="s">
        <v>5</v>
      </c>
      <c r="F149" s="71" t="s">
        <v>6</v>
      </c>
      <c r="G149" s="72"/>
      <c r="H149" s="73"/>
      <c r="I149" s="69" t="s">
        <v>7</v>
      </c>
      <c r="J149" s="69" t="s">
        <v>8</v>
      </c>
    </row>
    <row r="150" spans="1:10">
      <c r="A150" s="70"/>
      <c r="B150" s="70"/>
      <c r="C150" s="70"/>
      <c r="D150" s="70"/>
      <c r="E150" s="70"/>
      <c r="F150" s="4" t="s">
        <v>9</v>
      </c>
      <c r="G150" s="4" t="s">
        <v>10</v>
      </c>
      <c r="H150" s="4" t="s">
        <v>11</v>
      </c>
      <c r="I150" s="70"/>
      <c r="J150" s="70"/>
    </row>
    <row r="151" spans="1:10">
      <c r="A151" s="5" t="s">
        <v>986</v>
      </c>
      <c r="B151" s="6">
        <v>44975.708672754627</v>
      </c>
      <c r="C151" s="5" t="s">
        <v>137</v>
      </c>
      <c r="D151" s="7"/>
      <c r="E151" s="8"/>
      <c r="F151" s="9">
        <v>4485.34</v>
      </c>
      <c r="I151" s="10" t="s">
        <v>9</v>
      </c>
      <c r="J151" s="8" t="s">
        <v>137</v>
      </c>
    </row>
    <row r="152" spans="1:10">
      <c r="A152" s="5" t="s">
        <v>986</v>
      </c>
      <c r="B152" s="6">
        <v>44975.708672754627</v>
      </c>
      <c r="C152" s="5" t="s">
        <v>137</v>
      </c>
      <c r="D152" s="7"/>
      <c r="E152" s="8"/>
      <c r="H152" s="9">
        <v>582.26</v>
      </c>
      <c r="I152" s="5" t="s">
        <v>36</v>
      </c>
      <c r="J152" s="8" t="s">
        <v>137</v>
      </c>
    </row>
    <row r="153" spans="1:10">
      <c r="A153" s="11" t="s">
        <v>22</v>
      </c>
      <c r="B153" s="3"/>
      <c r="C153" s="3"/>
      <c r="D153" s="7"/>
      <c r="E153" s="8"/>
      <c r="G153" s="9"/>
      <c r="I153" s="10"/>
      <c r="J153" s="8"/>
    </row>
    <row r="154" spans="1:10" ht="15.75">
      <c r="A154" s="13" t="s">
        <v>23</v>
      </c>
      <c r="B154" s="13" t="s">
        <v>24</v>
      </c>
      <c r="C154" s="13" t="s">
        <v>25</v>
      </c>
      <c r="D154" s="49">
        <v>112808024</v>
      </c>
      <c r="E154" s="14">
        <v>112808165</v>
      </c>
      <c r="G154" s="9"/>
      <c r="I154" s="10"/>
      <c r="J154" s="8"/>
    </row>
    <row r="155" spans="1:10">
      <c r="D155" s="29" t="s">
        <v>298</v>
      </c>
    </row>
    <row r="157" spans="1:10">
      <c r="A157" s="1" t="s">
        <v>0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3" t="s">
        <v>1006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69" t="s">
        <v>0</v>
      </c>
      <c r="B159" s="69" t="s">
        <v>2</v>
      </c>
      <c r="C159" s="69" t="s">
        <v>3</v>
      </c>
      <c r="D159" s="69" t="s">
        <v>4</v>
      </c>
      <c r="E159" s="69" t="s">
        <v>5</v>
      </c>
      <c r="F159" s="71" t="s">
        <v>6</v>
      </c>
      <c r="G159" s="72"/>
      <c r="H159" s="73"/>
      <c r="I159" s="69" t="s">
        <v>7</v>
      </c>
      <c r="J159" s="69" t="s">
        <v>8</v>
      </c>
    </row>
    <row r="160" spans="1:10">
      <c r="A160" s="70"/>
      <c r="B160" s="70"/>
      <c r="C160" s="70"/>
      <c r="D160" s="70"/>
      <c r="E160" s="70"/>
      <c r="F160" s="4" t="s">
        <v>9</v>
      </c>
      <c r="G160" s="4" t="s">
        <v>10</v>
      </c>
      <c r="H160" s="4" t="s">
        <v>11</v>
      </c>
      <c r="I160" s="70"/>
      <c r="J160" s="70"/>
    </row>
    <row r="161" spans="1:10">
      <c r="A161" s="34" t="s">
        <v>1007</v>
      </c>
      <c r="B161" s="39"/>
      <c r="C161" s="34"/>
      <c r="D161" s="21"/>
      <c r="E161" s="8"/>
      <c r="H161" s="9"/>
      <c r="I161" s="5"/>
      <c r="J161" s="8"/>
    </row>
    <row r="162" spans="1:10">
      <c r="A162" s="11" t="s">
        <v>22</v>
      </c>
      <c r="B162" s="3"/>
      <c r="C162" s="3"/>
      <c r="D162" s="7"/>
      <c r="E162" s="8"/>
      <c r="G162" s="9"/>
      <c r="I162" s="10"/>
      <c r="J162" s="8"/>
    </row>
    <row r="163" spans="1:10">
      <c r="A163" s="13" t="s">
        <v>23</v>
      </c>
      <c r="B163" s="13" t="s">
        <v>24</v>
      </c>
      <c r="C163" s="13" t="s">
        <v>25</v>
      </c>
      <c r="D163" s="7"/>
      <c r="E163" s="8"/>
      <c r="G163" s="9"/>
      <c r="I163" s="10"/>
      <c r="J163" s="8"/>
    </row>
    <row r="165" spans="1:10">
      <c r="A165" s="1" t="s">
        <v>0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3" t="s">
        <v>1008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69" t="s">
        <v>0</v>
      </c>
      <c r="B167" s="69" t="s">
        <v>2</v>
      </c>
      <c r="C167" s="69" t="s">
        <v>3</v>
      </c>
      <c r="D167" s="69" t="s">
        <v>4</v>
      </c>
      <c r="E167" s="69" t="s">
        <v>5</v>
      </c>
      <c r="F167" s="71" t="s">
        <v>6</v>
      </c>
      <c r="G167" s="72"/>
      <c r="H167" s="73"/>
      <c r="I167" s="69" t="s">
        <v>7</v>
      </c>
      <c r="J167" s="69" t="s">
        <v>8</v>
      </c>
    </row>
    <row r="168" spans="1:10">
      <c r="A168" s="70"/>
      <c r="B168" s="70"/>
      <c r="C168" s="70"/>
      <c r="D168" s="70"/>
      <c r="E168" s="70"/>
      <c r="F168" s="4" t="s">
        <v>9</v>
      </c>
      <c r="G168" s="4" t="s">
        <v>10</v>
      </c>
      <c r="H168" s="4" t="s">
        <v>11</v>
      </c>
      <c r="I168" s="70"/>
      <c r="J168" s="70"/>
    </row>
    <row r="169" spans="1:10">
      <c r="A169" s="34" t="s">
        <v>1007</v>
      </c>
      <c r="B169" s="39"/>
      <c r="C169" s="34"/>
      <c r="D169" s="21"/>
      <c r="E169" s="8"/>
      <c r="H169" s="9"/>
      <c r="I169" s="5"/>
      <c r="J169" s="8"/>
    </row>
    <row r="170" spans="1:10">
      <c r="A170" s="11" t="s">
        <v>22</v>
      </c>
      <c r="B170" s="3"/>
      <c r="C170" s="3"/>
      <c r="D170" s="7"/>
      <c r="E170" s="8"/>
      <c r="G170" s="9"/>
      <c r="I170" s="10"/>
      <c r="J170" s="8"/>
    </row>
    <row r="171" spans="1:10">
      <c r="A171" s="13" t="s">
        <v>23</v>
      </c>
      <c r="B171" s="13" t="s">
        <v>24</v>
      </c>
      <c r="C171" s="13" t="s">
        <v>25</v>
      </c>
    </row>
    <row r="174" spans="1:10">
      <c r="A174" s="1" t="s">
        <v>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3" t="s">
        <v>1020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69" t="s">
        <v>0</v>
      </c>
      <c r="B176" s="69" t="s">
        <v>2</v>
      </c>
      <c r="C176" s="69" t="s">
        <v>3</v>
      </c>
      <c r="D176" s="69" t="s">
        <v>4</v>
      </c>
      <c r="E176" s="69" t="s">
        <v>5</v>
      </c>
      <c r="F176" s="71" t="s">
        <v>6</v>
      </c>
      <c r="G176" s="72"/>
      <c r="H176" s="73"/>
      <c r="I176" s="69" t="s">
        <v>7</v>
      </c>
      <c r="J176" s="69" t="s">
        <v>8</v>
      </c>
    </row>
    <row r="177" spans="1:10">
      <c r="A177" s="70"/>
      <c r="B177" s="70"/>
      <c r="C177" s="70"/>
      <c r="D177" s="70"/>
      <c r="E177" s="70"/>
      <c r="F177" s="4" t="s">
        <v>9</v>
      </c>
      <c r="G177" s="4" t="s">
        <v>10</v>
      </c>
      <c r="H177" s="4" t="s">
        <v>11</v>
      </c>
      <c r="I177" s="70"/>
      <c r="J177" s="70"/>
    </row>
    <row r="178" spans="1:10">
      <c r="A178" s="5" t="s">
        <v>1045</v>
      </c>
      <c r="B178" s="6">
        <v>44979.793626203704</v>
      </c>
      <c r="C178" s="5" t="s">
        <v>137</v>
      </c>
      <c r="D178" s="7"/>
      <c r="E178" s="8"/>
      <c r="F178" s="9">
        <v>4672.34</v>
      </c>
      <c r="I178" s="10" t="s">
        <v>9</v>
      </c>
      <c r="J178" s="8" t="s">
        <v>137</v>
      </c>
    </row>
    <row r="179" spans="1:10">
      <c r="A179" s="5" t="s">
        <v>1045</v>
      </c>
      <c r="B179" s="6">
        <v>44979.793626203704</v>
      </c>
      <c r="C179" s="5" t="s">
        <v>137</v>
      </c>
      <c r="D179" s="7"/>
      <c r="E179" s="8"/>
      <c r="H179" s="9">
        <v>43.71</v>
      </c>
      <c r="I179" s="5" t="s">
        <v>36</v>
      </c>
      <c r="J179" s="8" t="s">
        <v>137</v>
      </c>
    </row>
    <row r="180" spans="1:10">
      <c r="A180" s="11" t="s">
        <v>22</v>
      </c>
      <c r="B180" s="3"/>
      <c r="C180" s="3"/>
      <c r="D180" s="7"/>
      <c r="E180" s="8"/>
      <c r="H180" s="9"/>
      <c r="I180" s="10"/>
      <c r="J180" s="5"/>
    </row>
    <row r="181" spans="1:10" ht="15.75">
      <c r="A181" s="13" t="s">
        <v>23</v>
      </c>
      <c r="B181" s="13" t="s">
        <v>24</v>
      </c>
      <c r="C181" s="13" t="s">
        <v>25</v>
      </c>
      <c r="D181" s="49">
        <v>112814222</v>
      </c>
      <c r="E181" s="14">
        <v>112814347</v>
      </c>
      <c r="H181" s="9"/>
      <c r="I181" s="10"/>
      <c r="J181" s="5"/>
    </row>
    <row r="182" spans="1:10">
      <c r="A182" s="5"/>
      <c r="B182" s="6"/>
      <c r="C182" s="5"/>
      <c r="D182" s="29" t="s">
        <v>298</v>
      </c>
      <c r="E182" s="8"/>
      <c r="H182" s="9"/>
      <c r="I182" s="10"/>
      <c r="J182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1064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69" t="s">
        <v>0</v>
      </c>
      <c r="B186" s="69" t="s">
        <v>2</v>
      </c>
      <c r="C186" s="69" t="s">
        <v>3</v>
      </c>
      <c r="D186" s="69" t="s">
        <v>4</v>
      </c>
      <c r="E186" s="69" t="s">
        <v>5</v>
      </c>
      <c r="F186" s="71" t="s">
        <v>6</v>
      </c>
      <c r="G186" s="72"/>
      <c r="H186" s="73"/>
      <c r="I186" s="69" t="s">
        <v>7</v>
      </c>
      <c r="J186" s="69" t="s">
        <v>8</v>
      </c>
    </row>
    <row r="187" spans="1:10">
      <c r="A187" s="70"/>
      <c r="B187" s="70"/>
      <c r="C187" s="70"/>
      <c r="D187" s="70"/>
      <c r="E187" s="70"/>
      <c r="F187" s="4" t="s">
        <v>9</v>
      </c>
      <c r="G187" s="4" t="s">
        <v>10</v>
      </c>
      <c r="H187" s="4" t="s">
        <v>11</v>
      </c>
      <c r="I187" s="70"/>
      <c r="J187" s="70"/>
    </row>
    <row r="188" spans="1:10">
      <c r="A188" s="5" t="s">
        <v>1083</v>
      </c>
      <c r="B188" s="6">
        <v>44980.794045601855</v>
      </c>
      <c r="C188" s="5" t="s">
        <v>137</v>
      </c>
      <c r="D188" s="7"/>
      <c r="E188" s="8"/>
      <c r="F188" s="9">
        <v>10161.540000000001</v>
      </c>
      <c r="I188" s="10" t="s">
        <v>9</v>
      </c>
      <c r="J188" s="8" t="s">
        <v>137</v>
      </c>
    </row>
    <row r="189" spans="1:10">
      <c r="A189" s="5" t="s">
        <v>1083</v>
      </c>
      <c r="B189" s="6">
        <v>44980.794045601855</v>
      </c>
      <c r="C189" s="5" t="s">
        <v>137</v>
      </c>
      <c r="D189" s="7"/>
      <c r="E189" s="8"/>
      <c r="H189" s="9">
        <v>129.80000000000001</v>
      </c>
      <c r="I189" s="5" t="s">
        <v>36</v>
      </c>
      <c r="J189" s="8" t="s">
        <v>137</v>
      </c>
    </row>
    <row r="190" spans="1:10">
      <c r="A190" s="5" t="s">
        <v>1083</v>
      </c>
      <c r="B190" s="6">
        <v>44980.794045601855</v>
      </c>
      <c r="C190" s="5" t="s">
        <v>137</v>
      </c>
      <c r="D190" s="7"/>
      <c r="E190" s="8"/>
      <c r="H190" s="9">
        <v>110.3</v>
      </c>
      <c r="I190" s="10" t="s">
        <v>37</v>
      </c>
      <c r="J190" s="8" t="s">
        <v>137</v>
      </c>
    </row>
    <row r="191" spans="1:10">
      <c r="A191" s="11" t="s">
        <v>22</v>
      </c>
      <c r="B191" s="3"/>
      <c r="C191" s="3"/>
      <c r="D191" s="7"/>
      <c r="E191" s="8"/>
      <c r="H191" s="9"/>
      <c r="I191" s="10"/>
      <c r="J191" s="8"/>
    </row>
    <row r="192" spans="1:10">
      <c r="A192" s="13" t="s">
        <v>23</v>
      </c>
      <c r="B192" s="13" t="s">
        <v>24</v>
      </c>
      <c r="C192" s="13" t="s">
        <v>25</v>
      </c>
      <c r="D192" s="7"/>
      <c r="E192" s="8"/>
      <c r="H192" s="9"/>
      <c r="I192" s="10"/>
      <c r="J192" s="8"/>
    </row>
    <row r="193" spans="1:10">
      <c r="A193" s="5"/>
      <c r="B193" s="6"/>
      <c r="C193" s="5"/>
      <c r="D193" s="7"/>
      <c r="E193" s="8"/>
      <c r="H193" s="9"/>
      <c r="I193" s="10"/>
      <c r="J193" s="8"/>
    </row>
  </sheetData>
  <mergeCells count="160">
    <mergeCell ref="I130:I131"/>
    <mergeCell ref="J130:J131"/>
    <mergeCell ref="A130:A131"/>
    <mergeCell ref="B130:B131"/>
    <mergeCell ref="C130:C131"/>
    <mergeCell ref="D130:D131"/>
    <mergeCell ref="E130:E131"/>
    <mergeCell ref="F130:H130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A139:A140"/>
    <mergeCell ref="B139:B140"/>
    <mergeCell ref="C139:C140"/>
    <mergeCell ref="D139:D140"/>
    <mergeCell ref="E139:E140"/>
    <mergeCell ref="F139:H139"/>
    <mergeCell ref="I139:I140"/>
    <mergeCell ref="J139:J140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I120:I121"/>
    <mergeCell ref="J120:J121"/>
    <mergeCell ref="A120:A121"/>
    <mergeCell ref="B120:B121"/>
    <mergeCell ref="C120:C121"/>
    <mergeCell ref="D120:D121"/>
    <mergeCell ref="E120:E121"/>
    <mergeCell ref="F120:H120"/>
    <mergeCell ref="I111:I112"/>
    <mergeCell ref="J111:J112"/>
    <mergeCell ref="A111:A112"/>
    <mergeCell ref="B111:B112"/>
    <mergeCell ref="C111:C112"/>
    <mergeCell ref="D111:D112"/>
    <mergeCell ref="E111:E112"/>
    <mergeCell ref="F111:H111"/>
    <mergeCell ref="I90:I91"/>
    <mergeCell ref="J90:J91"/>
    <mergeCell ref="A90:A91"/>
    <mergeCell ref="B90:B91"/>
    <mergeCell ref="C90:C91"/>
    <mergeCell ref="D90:D91"/>
    <mergeCell ref="E90:E91"/>
    <mergeCell ref="F90:H90"/>
    <mergeCell ref="A81:A82"/>
    <mergeCell ref="B81:B82"/>
    <mergeCell ref="C81:C82"/>
    <mergeCell ref="D81:D82"/>
    <mergeCell ref="E81:E82"/>
    <mergeCell ref="F81:H81"/>
    <mergeCell ref="I81:I82"/>
    <mergeCell ref="J81:J82"/>
    <mergeCell ref="I12:I13"/>
    <mergeCell ref="J12:J13"/>
    <mergeCell ref="A12:A13"/>
    <mergeCell ref="B12:B13"/>
    <mergeCell ref="E12:E13"/>
    <mergeCell ref="F12:H12"/>
    <mergeCell ref="C12:C13"/>
    <mergeCell ref="D12:D13"/>
    <mergeCell ref="I3:I4"/>
    <mergeCell ref="J3:J4"/>
    <mergeCell ref="A3:A4"/>
    <mergeCell ref="B3:B4"/>
    <mergeCell ref="C3:C4"/>
    <mergeCell ref="D3:D4"/>
    <mergeCell ref="E3:E4"/>
    <mergeCell ref="F3:H3"/>
    <mergeCell ref="I51:I52"/>
    <mergeCell ref="J51:J52"/>
    <mergeCell ref="A51:A52"/>
    <mergeCell ref="B51:B52"/>
    <mergeCell ref="C51:C52"/>
    <mergeCell ref="D51:D52"/>
    <mergeCell ref="E51:E52"/>
    <mergeCell ref="F51:H51"/>
    <mergeCell ref="A22:A23"/>
    <mergeCell ref="B22:B23"/>
    <mergeCell ref="C22:C23"/>
    <mergeCell ref="D22:D23"/>
    <mergeCell ref="E22:E23"/>
    <mergeCell ref="F22:H22"/>
    <mergeCell ref="I22:I23"/>
    <mergeCell ref="J22:J23"/>
    <mergeCell ref="I41:I42"/>
    <mergeCell ref="J41:J42"/>
    <mergeCell ref="A41:A42"/>
    <mergeCell ref="B41:B42"/>
    <mergeCell ref="C41:C42"/>
    <mergeCell ref="D41:D42"/>
    <mergeCell ref="E41:E42"/>
    <mergeCell ref="F41:H41"/>
    <mergeCell ref="A31:A32"/>
    <mergeCell ref="B31:B32"/>
    <mergeCell ref="C31:C32"/>
    <mergeCell ref="D31:D32"/>
    <mergeCell ref="E31:E32"/>
    <mergeCell ref="F31:H31"/>
    <mergeCell ref="I31:I32"/>
    <mergeCell ref="J31:J32"/>
    <mergeCell ref="I70:I71"/>
    <mergeCell ref="J70:J71"/>
    <mergeCell ref="A70:A71"/>
    <mergeCell ref="B70:B71"/>
    <mergeCell ref="C70:C71"/>
    <mergeCell ref="D70:D71"/>
    <mergeCell ref="E70:E71"/>
    <mergeCell ref="F70:H70"/>
    <mergeCell ref="I61:I62"/>
    <mergeCell ref="J61:J62"/>
    <mergeCell ref="A61:A62"/>
    <mergeCell ref="B61:B62"/>
    <mergeCell ref="C61:C62"/>
    <mergeCell ref="D61:D62"/>
    <mergeCell ref="E61:E62"/>
    <mergeCell ref="F61:H61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A167:A168"/>
    <mergeCell ref="B167:B168"/>
    <mergeCell ref="C167:C168"/>
    <mergeCell ref="D167:D168"/>
    <mergeCell ref="E167:E168"/>
    <mergeCell ref="F167:H167"/>
    <mergeCell ref="I167:I168"/>
    <mergeCell ref="J167:J168"/>
    <mergeCell ref="I186:I187"/>
    <mergeCell ref="J186:J187"/>
    <mergeCell ref="A186:A187"/>
    <mergeCell ref="B186:B187"/>
    <mergeCell ref="C186:C187"/>
    <mergeCell ref="D186:D187"/>
    <mergeCell ref="E186:E187"/>
    <mergeCell ref="F186:H186"/>
    <mergeCell ref="I176:I177"/>
    <mergeCell ref="J176:J177"/>
    <mergeCell ref="A176:A177"/>
    <mergeCell ref="B176:B177"/>
    <mergeCell ref="C176:C177"/>
    <mergeCell ref="D176:D177"/>
    <mergeCell ref="E176:E177"/>
    <mergeCell ref="F176:H176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138F-06F0-4491-850D-329E39804ACE}">
  <sheetPr>
    <tabColor theme="8"/>
  </sheetPr>
  <dimension ref="A1:J305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3.140625" customWidth="1"/>
    <col min="6" max="6" width="10.140625" bestFit="1" customWidth="1"/>
    <col min="7" max="7" width="8.5703125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441</v>
      </c>
      <c r="B5" s="6">
        <v>44958.808483935187</v>
      </c>
      <c r="C5" s="5" t="s">
        <v>138</v>
      </c>
      <c r="D5" s="15">
        <v>54310668768</v>
      </c>
      <c r="E5" s="8" t="s">
        <v>139</v>
      </c>
      <c r="H5" s="9">
        <v>1601.85</v>
      </c>
      <c r="I5" s="5" t="s">
        <v>28</v>
      </c>
      <c r="J5" s="5" t="s">
        <v>142</v>
      </c>
    </row>
    <row r="6" spans="1:10">
      <c r="A6" s="5" t="s">
        <v>441</v>
      </c>
      <c r="B6" s="6">
        <v>44958.808483935187</v>
      </c>
      <c r="C6" s="5" t="s">
        <v>138</v>
      </c>
      <c r="D6" s="15">
        <v>54610673178</v>
      </c>
      <c r="E6" s="8" t="s">
        <v>139</v>
      </c>
      <c r="H6" s="9">
        <v>36812.46</v>
      </c>
      <c r="I6" s="5" t="s">
        <v>28</v>
      </c>
      <c r="J6" s="5" t="s">
        <v>142</v>
      </c>
    </row>
    <row r="7" spans="1:10">
      <c r="A7" s="5" t="s">
        <v>441</v>
      </c>
      <c r="B7" s="6">
        <v>44958.808483935187</v>
      </c>
      <c r="C7" s="5" t="s">
        <v>138</v>
      </c>
      <c r="D7" s="15">
        <v>45143510860</v>
      </c>
      <c r="E7" s="8" t="s">
        <v>139</v>
      </c>
      <c r="H7" s="9">
        <v>1800</v>
      </c>
      <c r="I7" s="5" t="s">
        <v>28</v>
      </c>
      <c r="J7" s="5" t="s">
        <v>142</v>
      </c>
    </row>
    <row r="8" spans="1:10">
      <c r="A8" s="5" t="s">
        <v>441</v>
      </c>
      <c r="B8" s="6">
        <v>44958.808483935187</v>
      </c>
      <c r="C8" s="5" t="s">
        <v>138</v>
      </c>
      <c r="D8" s="7"/>
      <c r="E8" s="8"/>
      <c r="F8" s="9">
        <v>49851</v>
      </c>
      <c r="I8" s="10" t="s">
        <v>9</v>
      </c>
      <c r="J8" s="5" t="s">
        <v>141</v>
      </c>
    </row>
    <row r="9" spans="1:10">
      <c r="A9" s="5" t="s">
        <v>441</v>
      </c>
      <c r="B9" s="6">
        <v>44958.808483935187</v>
      </c>
      <c r="C9" s="5" t="s">
        <v>138</v>
      </c>
      <c r="D9" s="7"/>
      <c r="E9" s="8"/>
      <c r="F9" s="9">
        <v>10536.2</v>
      </c>
      <c r="I9" s="10" t="s">
        <v>9</v>
      </c>
      <c r="J9" s="5" t="s">
        <v>142</v>
      </c>
    </row>
    <row r="10" spans="1:10">
      <c r="A10" s="11" t="s">
        <v>22</v>
      </c>
      <c r="B10" s="3"/>
      <c r="C10" s="3"/>
      <c r="D10" s="7"/>
      <c r="E10" s="8"/>
      <c r="F10" s="12">
        <f>SUM(F5:G9)</f>
        <v>60387.199999999997</v>
      </c>
      <c r="H10" s="9"/>
      <c r="I10" s="10"/>
      <c r="J10" s="8"/>
    </row>
    <row r="11" spans="1:10" ht="15.75">
      <c r="A11" s="13" t="s">
        <v>23</v>
      </c>
      <c r="B11" s="13" t="s">
        <v>24</v>
      </c>
      <c r="C11" s="13" t="s">
        <v>25</v>
      </c>
      <c r="D11" s="14">
        <v>112722301</v>
      </c>
      <c r="E11" s="8"/>
      <c r="H11" s="9"/>
      <c r="I11" s="10"/>
      <c r="J11" s="8"/>
    </row>
    <row r="13" spans="1:10">
      <c r="A13" s="59" t="s">
        <v>570</v>
      </c>
      <c r="B13" s="60"/>
      <c r="C13" s="60"/>
      <c r="D13" s="61"/>
    </row>
    <row r="15" spans="1:10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3" t="s">
        <v>461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69" t="s">
        <v>0</v>
      </c>
      <c r="B17" s="69" t="s">
        <v>2</v>
      </c>
      <c r="C17" s="69" t="s">
        <v>3</v>
      </c>
      <c r="D17" s="69" t="s">
        <v>4</v>
      </c>
      <c r="E17" s="69" t="s">
        <v>5</v>
      </c>
      <c r="F17" s="71" t="s">
        <v>6</v>
      </c>
      <c r="G17" s="72"/>
      <c r="H17" s="73"/>
      <c r="I17" s="69" t="s">
        <v>7</v>
      </c>
      <c r="J17" s="69" t="s">
        <v>8</v>
      </c>
    </row>
    <row r="18" spans="1:10">
      <c r="A18" s="70"/>
      <c r="B18" s="70"/>
      <c r="C18" s="70"/>
      <c r="D18" s="70"/>
      <c r="E18" s="70"/>
      <c r="F18" s="4" t="s">
        <v>9</v>
      </c>
      <c r="G18" s="4" t="s">
        <v>10</v>
      </c>
      <c r="H18" s="4" t="s">
        <v>11</v>
      </c>
      <c r="I18" s="70"/>
      <c r="J18" s="70"/>
    </row>
    <row r="19" spans="1:10">
      <c r="A19" s="5" t="s">
        <v>482</v>
      </c>
      <c r="B19" s="6">
        <v>44959.694228657405</v>
      </c>
      <c r="C19" s="5" t="s">
        <v>138</v>
      </c>
      <c r="D19" s="15">
        <v>45153136219</v>
      </c>
      <c r="E19" s="8" t="s">
        <v>139</v>
      </c>
      <c r="H19" s="9">
        <v>247.11</v>
      </c>
      <c r="I19" s="5" t="s">
        <v>28</v>
      </c>
      <c r="J19" s="8" t="s">
        <v>143</v>
      </c>
    </row>
    <row r="20" spans="1:10">
      <c r="A20" s="5" t="s">
        <v>482</v>
      </c>
      <c r="B20" s="6">
        <v>44959.694228657405</v>
      </c>
      <c r="C20" s="5" t="s">
        <v>138</v>
      </c>
      <c r="D20" s="15">
        <v>45173205670</v>
      </c>
      <c r="E20" s="8" t="s">
        <v>139</v>
      </c>
      <c r="H20" s="9">
        <v>104.2</v>
      </c>
      <c r="I20" s="5" t="s">
        <v>28</v>
      </c>
      <c r="J20" s="8" t="s">
        <v>143</v>
      </c>
    </row>
    <row r="21" spans="1:10">
      <c r="A21" s="5" t="s">
        <v>483</v>
      </c>
      <c r="B21" s="6">
        <v>44959.694228657405</v>
      </c>
      <c r="C21" s="5" t="s">
        <v>138</v>
      </c>
      <c r="D21" s="7"/>
      <c r="E21" s="8"/>
      <c r="F21" s="9">
        <v>597</v>
      </c>
      <c r="I21" s="10" t="s">
        <v>9</v>
      </c>
      <c r="J21" s="5" t="s">
        <v>141</v>
      </c>
    </row>
    <row r="22" spans="1:10">
      <c r="A22" s="5" t="s">
        <v>482</v>
      </c>
      <c r="B22" s="6">
        <v>44959.694228657405</v>
      </c>
      <c r="C22" s="5" t="s">
        <v>138</v>
      </c>
      <c r="D22" s="7"/>
      <c r="E22" s="8"/>
      <c r="F22" s="9">
        <v>4457.5</v>
      </c>
      <c r="I22" s="10" t="s">
        <v>9</v>
      </c>
      <c r="J22" s="5" t="s">
        <v>142</v>
      </c>
    </row>
    <row r="23" spans="1:10">
      <c r="A23" s="5" t="s">
        <v>482</v>
      </c>
      <c r="B23" s="6">
        <v>44959.694228657405</v>
      </c>
      <c r="C23" s="5" t="s">
        <v>138</v>
      </c>
      <c r="D23" s="7"/>
      <c r="E23" s="8"/>
      <c r="F23" s="9">
        <v>15485</v>
      </c>
      <c r="I23" s="10" t="s">
        <v>9</v>
      </c>
      <c r="J23" s="8" t="s">
        <v>143</v>
      </c>
    </row>
    <row r="24" spans="1:10">
      <c r="A24" s="5" t="s">
        <v>482</v>
      </c>
      <c r="B24" s="6">
        <v>44959.694228657405</v>
      </c>
      <c r="C24" s="5" t="s">
        <v>138</v>
      </c>
      <c r="D24" s="7"/>
      <c r="E24" s="8"/>
      <c r="F24" s="9">
        <v>2347.8000000000002</v>
      </c>
      <c r="I24" s="10" t="s">
        <v>9</v>
      </c>
      <c r="J24" s="5" t="s">
        <v>172</v>
      </c>
    </row>
    <row r="25" spans="1:10">
      <c r="A25" s="11" t="s">
        <v>22</v>
      </c>
      <c r="B25" s="3"/>
      <c r="C25" s="3"/>
      <c r="D25" s="7"/>
      <c r="E25" s="8"/>
      <c r="F25" s="12">
        <f>SUM(F19:G24)</f>
        <v>22887.3</v>
      </c>
      <c r="H25" s="9"/>
      <c r="I25" s="10"/>
      <c r="J25" s="5"/>
    </row>
    <row r="26" spans="1:10" ht="15.75">
      <c r="A26" s="13" t="s">
        <v>23</v>
      </c>
      <c r="B26" s="13" t="s">
        <v>24</v>
      </c>
      <c r="C26" s="13" t="s">
        <v>25</v>
      </c>
      <c r="D26" s="14">
        <v>112729134</v>
      </c>
      <c r="E26" s="8"/>
      <c r="H26" s="9"/>
      <c r="I26" s="10"/>
      <c r="J26" s="5"/>
    </row>
    <row r="29" spans="1:10">
      <c r="A29" s="1" t="s">
        <v>0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3" t="s">
        <v>509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69" t="s">
        <v>0</v>
      </c>
      <c r="B31" s="69" t="s">
        <v>2</v>
      </c>
      <c r="C31" s="69" t="s">
        <v>3</v>
      </c>
      <c r="D31" s="69" t="s">
        <v>4</v>
      </c>
      <c r="E31" s="69" t="s">
        <v>5</v>
      </c>
      <c r="F31" s="71" t="s">
        <v>6</v>
      </c>
      <c r="G31" s="72"/>
      <c r="H31" s="73"/>
      <c r="I31" s="69" t="s">
        <v>7</v>
      </c>
      <c r="J31" s="69" t="s">
        <v>8</v>
      </c>
    </row>
    <row r="32" spans="1:10">
      <c r="A32" s="70"/>
      <c r="B32" s="70"/>
      <c r="C32" s="70"/>
      <c r="D32" s="70"/>
      <c r="E32" s="70"/>
      <c r="F32" s="4" t="s">
        <v>9</v>
      </c>
      <c r="G32" s="4" t="s">
        <v>10</v>
      </c>
      <c r="H32" s="4" t="s">
        <v>11</v>
      </c>
      <c r="I32" s="70"/>
      <c r="J32" s="70"/>
    </row>
    <row r="33" spans="1:10">
      <c r="A33" s="5" t="s">
        <v>549</v>
      </c>
      <c r="B33" s="6">
        <v>44960.728030601851</v>
      </c>
      <c r="C33" s="5" t="s">
        <v>138</v>
      </c>
      <c r="D33" s="15">
        <v>45143513600</v>
      </c>
      <c r="E33" s="8" t="s">
        <v>139</v>
      </c>
      <c r="H33" s="9">
        <v>28536.55</v>
      </c>
      <c r="I33" s="5" t="s">
        <v>28</v>
      </c>
      <c r="J33" s="5" t="s">
        <v>142</v>
      </c>
    </row>
    <row r="34" spans="1:10">
      <c r="A34" s="5" t="s">
        <v>549</v>
      </c>
      <c r="B34" s="6">
        <v>44960.728030601851</v>
      </c>
      <c r="C34" s="5" t="s">
        <v>138</v>
      </c>
      <c r="D34" s="15">
        <v>45123279768</v>
      </c>
      <c r="E34" s="8" t="s">
        <v>139</v>
      </c>
      <c r="H34" s="9">
        <v>210</v>
      </c>
      <c r="I34" s="5" t="s">
        <v>28</v>
      </c>
      <c r="J34" s="5" t="s">
        <v>141</v>
      </c>
    </row>
    <row r="35" spans="1:10">
      <c r="A35" s="5" t="s">
        <v>549</v>
      </c>
      <c r="B35" s="6">
        <v>44960.728030601851</v>
      </c>
      <c r="C35" s="5" t="s">
        <v>138</v>
      </c>
      <c r="D35" s="7"/>
      <c r="E35" s="8"/>
      <c r="F35" s="9">
        <v>27803.599999999999</v>
      </c>
      <c r="I35" s="10" t="s">
        <v>9</v>
      </c>
      <c r="J35" s="5" t="s">
        <v>141</v>
      </c>
    </row>
    <row r="36" spans="1:10">
      <c r="A36" s="5" t="s">
        <v>549</v>
      </c>
      <c r="B36" s="6">
        <v>44960.728030601851</v>
      </c>
      <c r="C36" s="5" t="s">
        <v>138</v>
      </c>
      <c r="D36" s="7"/>
      <c r="E36" s="8"/>
      <c r="F36" s="9">
        <v>3588.3</v>
      </c>
      <c r="I36" s="10" t="s">
        <v>9</v>
      </c>
      <c r="J36" s="8" t="s">
        <v>171</v>
      </c>
    </row>
    <row r="37" spans="1:10">
      <c r="A37" s="5" t="s">
        <v>549</v>
      </c>
      <c r="B37" s="6">
        <v>44960.728030601851</v>
      </c>
      <c r="C37" s="5" t="s">
        <v>138</v>
      </c>
      <c r="D37" s="7"/>
      <c r="E37" s="8"/>
      <c r="F37" s="9">
        <v>13940.6</v>
      </c>
      <c r="I37" s="10" t="s">
        <v>9</v>
      </c>
      <c r="J37" s="5" t="s">
        <v>142</v>
      </c>
    </row>
    <row r="38" spans="1:10">
      <c r="A38" s="5" t="s">
        <v>549</v>
      </c>
      <c r="B38" s="6">
        <v>44960.728030601851</v>
      </c>
      <c r="C38" s="5" t="s">
        <v>138</v>
      </c>
      <c r="D38" s="7"/>
      <c r="E38" s="8"/>
      <c r="F38" s="9">
        <v>16956</v>
      </c>
      <c r="I38" s="10" t="s">
        <v>9</v>
      </c>
      <c r="J38" s="8" t="s">
        <v>140</v>
      </c>
    </row>
    <row r="39" spans="1:10">
      <c r="A39" s="11" t="s">
        <v>22</v>
      </c>
      <c r="B39" s="3"/>
      <c r="C39" s="3"/>
      <c r="D39" s="7"/>
      <c r="E39" s="8"/>
      <c r="F39" s="31">
        <f>SUM(F33:G38)</f>
        <v>62288.5</v>
      </c>
      <c r="H39" s="9"/>
      <c r="I39" s="10"/>
      <c r="J39" s="5"/>
    </row>
    <row r="40" spans="1:10" ht="15.75">
      <c r="A40" s="13" t="s">
        <v>23</v>
      </c>
      <c r="B40" s="13" t="s">
        <v>24</v>
      </c>
      <c r="C40" s="13" t="s">
        <v>25</v>
      </c>
      <c r="D40" s="14">
        <v>112729135</v>
      </c>
      <c r="E40" s="8"/>
      <c r="H40" s="9"/>
      <c r="I40" s="10"/>
      <c r="J40" s="5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506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69" t="s">
        <v>0</v>
      </c>
      <c r="B45" s="69" t="s">
        <v>2</v>
      </c>
      <c r="C45" s="69" t="s">
        <v>3</v>
      </c>
      <c r="D45" s="69" t="s">
        <v>4</v>
      </c>
      <c r="E45" s="69" t="s">
        <v>5</v>
      </c>
      <c r="F45" s="71" t="s">
        <v>6</v>
      </c>
      <c r="G45" s="72"/>
      <c r="H45" s="73"/>
      <c r="I45" s="69" t="s">
        <v>7</v>
      </c>
      <c r="J45" s="69" t="s">
        <v>8</v>
      </c>
    </row>
    <row r="46" spans="1:10">
      <c r="A46" s="70"/>
      <c r="B46" s="70"/>
      <c r="C46" s="70"/>
      <c r="D46" s="70"/>
      <c r="E46" s="70"/>
      <c r="F46" s="4" t="s">
        <v>9</v>
      </c>
      <c r="G46" s="4" t="s">
        <v>10</v>
      </c>
      <c r="H46" s="4" t="s">
        <v>11</v>
      </c>
      <c r="I46" s="70"/>
      <c r="J46" s="70"/>
    </row>
    <row r="47" spans="1:10">
      <c r="A47" s="11" t="s">
        <v>22</v>
      </c>
      <c r="B47" s="3"/>
      <c r="C47" s="3"/>
      <c r="D47" s="7"/>
      <c r="E47" s="8"/>
      <c r="H47" s="9"/>
      <c r="I47" s="10"/>
      <c r="J47" s="5"/>
    </row>
    <row r="48" spans="1:10">
      <c r="A48" s="13" t="s">
        <v>23</v>
      </c>
      <c r="B48" s="13" t="s">
        <v>24</v>
      </c>
      <c r="C48" s="13" t="s">
        <v>25</v>
      </c>
      <c r="D48" s="7"/>
      <c r="E48" s="8"/>
      <c r="H48" s="9"/>
      <c r="I48" s="10"/>
      <c r="J48" s="5"/>
    </row>
    <row r="49" spans="1:10">
      <c r="A49" s="16" t="s">
        <v>244</v>
      </c>
      <c r="B49" s="26"/>
      <c r="C49" s="26"/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575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69" t="s">
        <v>0</v>
      </c>
      <c r="B53" s="69" t="s">
        <v>2</v>
      </c>
      <c r="C53" s="69" t="s">
        <v>3</v>
      </c>
      <c r="D53" s="69" t="s">
        <v>4</v>
      </c>
      <c r="E53" s="69" t="s">
        <v>5</v>
      </c>
      <c r="F53" s="71" t="s">
        <v>6</v>
      </c>
      <c r="G53" s="72"/>
      <c r="H53" s="73"/>
      <c r="I53" s="69" t="s">
        <v>7</v>
      </c>
      <c r="J53" s="69" t="s">
        <v>8</v>
      </c>
    </row>
    <row r="54" spans="1:10">
      <c r="A54" s="70"/>
      <c r="B54" s="70"/>
      <c r="C54" s="70"/>
      <c r="D54" s="70"/>
      <c r="E54" s="70"/>
      <c r="F54" s="4" t="s">
        <v>9</v>
      </c>
      <c r="G54" s="4" t="s">
        <v>10</v>
      </c>
      <c r="H54" s="4" t="s">
        <v>11</v>
      </c>
      <c r="I54" s="70"/>
      <c r="J54" s="70"/>
    </row>
    <row r="55" spans="1:10">
      <c r="A55" s="5" t="s">
        <v>597</v>
      </c>
      <c r="B55" s="6">
        <v>44963.75660429398</v>
      </c>
      <c r="C55" s="5" t="s">
        <v>138</v>
      </c>
      <c r="D55" s="7"/>
      <c r="E55" s="8"/>
      <c r="G55" s="9">
        <v>56564.55</v>
      </c>
      <c r="I55" s="10" t="s">
        <v>10</v>
      </c>
      <c r="J55" s="5" t="s">
        <v>142</v>
      </c>
    </row>
    <row r="56" spans="1:10">
      <c r="A56" s="5" t="s">
        <v>597</v>
      </c>
      <c r="B56" s="6">
        <v>44963.75660429398</v>
      </c>
      <c r="C56" s="5" t="s">
        <v>138</v>
      </c>
      <c r="D56" s="15">
        <v>45153141206</v>
      </c>
      <c r="E56" s="8" t="s">
        <v>139</v>
      </c>
      <c r="H56" s="9">
        <v>636.1</v>
      </c>
      <c r="I56" s="5" t="s">
        <v>28</v>
      </c>
      <c r="J56" s="5" t="s">
        <v>172</v>
      </c>
    </row>
    <row r="57" spans="1:10">
      <c r="A57" s="5" t="s">
        <v>597</v>
      </c>
      <c r="B57" s="6">
        <v>44963.75660429398</v>
      </c>
      <c r="C57" s="5" t="s">
        <v>138</v>
      </c>
      <c r="D57" s="15">
        <v>45173210588</v>
      </c>
      <c r="E57" s="8" t="s">
        <v>139</v>
      </c>
      <c r="H57" s="9">
        <v>1588.5</v>
      </c>
      <c r="I57" s="5" t="s">
        <v>28</v>
      </c>
      <c r="J57" s="8" t="s">
        <v>143</v>
      </c>
    </row>
    <row r="58" spans="1:10">
      <c r="A58" s="5" t="s">
        <v>597</v>
      </c>
      <c r="B58" s="6">
        <v>44963.75660429398</v>
      </c>
      <c r="C58" s="5" t="s">
        <v>138</v>
      </c>
      <c r="D58" s="15">
        <v>45143517376</v>
      </c>
      <c r="E58" s="8" t="s">
        <v>139</v>
      </c>
      <c r="H58" s="9">
        <v>565.30999999999995</v>
      </c>
      <c r="I58" s="5" t="s">
        <v>28</v>
      </c>
      <c r="J58" s="5" t="s">
        <v>142</v>
      </c>
    </row>
    <row r="59" spans="1:10">
      <c r="A59" s="5" t="s">
        <v>597</v>
      </c>
      <c r="B59" s="6">
        <v>44963.75660429398</v>
      </c>
      <c r="C59" s="5" t="s">
        <v>138</v>
      </c>
      <c r="D59" s="15">
        <v>54310670159</v>
      </c>
      <c r="E59" s="8" t="s">
        <v>139</v>
      </c>
      <c r="H59" s="9">
        <v>990.56</v>
      </c>
      <c r="I59" s="5" t="s">
        <v>28</v>
      </c>
      <c r="J59" s="5" t="s">
        <v>172</v>
      </c>
    </row>
    <row r="60" spans="1:10">
      <c r="A60" s="5" t="s">
        <v>597</v>
      </c>
      <c r="B60" s="6">
        <v>44963.75660429398</v>
      </c>
      <c r="C60" s="5" t="s">
        <v>138</v>
      </c>
      <c r="D60" s="7"/>
      <c r="E60" s="8"/>
      <c r="F60" s="9">
        <v>29360.9</v>
      </c>
      <c r="I60" s="10" t="s">
        <v>9</v>
      </c>
      <c r="J60" s="5" t="s">
        <v>141</v>
      </c>
    </row>
    <row r="61" spans="1:10">
      <c r="A61" s="5" t="s">
        <v>597</v>
      </c>
      <c r="B61" s="6">
        <v>44963.75660429398</v>
      </c>
      <c r="C61" s="5" t="s">
        <v>138</v>
      </c>
      <c r="D61" s="7"/>
      <c r="E61" s="8"/>
      <c r="F61" s="9">
        <v>2686.3</v>
      </c>
      <c r="I61" s="10" t="s">
        <v>9</v>
      </c>
      <c r="J61" s="8" t="s">
        <v>171</v>
      </c>
    </row>
    <row r="62" spans="1:10">
      <c r="A62" s="5" t="s">
        <v>597</v>
      </c>
      <c r="B62" s="6">
        <v>44963.75660429398</v>
      </c>
      <c r="C62" s="5" t="s">
        <v>138</v>
      </c>
      <c r="D62" s="7"/>
      <c r="E62" s="8"/>
      <c r="F62" s="9">
        <v>24892.6</v>
      </c>
      <c r="I62" s="10" t="s">
        <v>9</v>
      </c>
      <c r="J62" s="5" t="s">
        <v>142</v>
      </c>
    </row>
    <row r="63" spans="1:10">
      <c r="A63" s="5" t="s">
        <v>597</v>
      </c>
      <c r="B63" s="6">
        <v>44963.75660429398</v>
      </c>
      <c r="C63" s="5" t="s">
        <v>138</v>
      </c>
      <c r="D63" s="7"/>
      <c r="E63" s="8"/>
      <c r="F63" s="9">
        <v>7150.2</v>
      </c>
      <c r="I63" s="10" t="s">
        <v>9</v>
      </c>
      <c r="J63" s="8" t="s">
        <v>140</v>
      </c>
    </row>
    <row r="64" spans="1:10">
      <c r="A64" s="5" t="s">
        <v>597</v>
      </c>
      <c r="B64" s="6">
        <v>44963.75660429398</v>
      </c>
      <c r="C64" s="5" t="s">
        <v>138</v>
      </c>
      <c r="D64" s="7"/>
      <c r="E64" s="8"/>
      <c r="F64" s="9">
        <v>6850</v>
      </c>
      <c r="I64" s="10" t="s">
        <v>9</v>
      </c>
      <c r="J64" s="8" t="s">
        <v>143</v>
      </c>
    </row>
    <row r="65" spans="1:10">
      <c r="A65" s="5" t="s">
        <v>597</v>
      </c>
      <c r="B65" s="6">
        <v>44963.75660429398</v>
      </c>
      <c r="C65" s="5" t="s">
        <v>138</v>
      </c>
      <c r="D65" s="7"/>
      <c r="E65" s="8"/>
      <c r="F65" s="9">
        <v>11205.7</v>
      </c>
      <c r="I65" s="10" t="s">
        <v>9</v>
      </c>
      <c r="J65" s="5" t="s">
        <v>172</v>
      </c>
    </row>
    <row r="66" spans="1:10">
      <c r="A66" s="11" t="s">
        <v>22</v>
      </c>
      <c r="B66" s="3"/>
      <c r="C66" s="3"/>
      <c r="D66" s="7"/>
      <c r="E66" s="8"/>
      <c r="F66" s="12">
        <f>SUM(F55:G65)</f>
        <v>138710.25</v>
      </c>
      <c r="H66" s="9"/>
      <c r="I66" s="10"/>
      <c r="J66" s="5"/>
    </row>
    <row r="67" spans="1:10" ht="15.75">
      <c r="A67" s="13" t="s">
        <v>23</v>
      </c>
      <c r="B67" s="13" t="s">
        <v>24</v>
      </c>
      <c r="C67" s="13" t="s">
        <v>25</v>
      </c>
      <c r="D67" s="14">
        <v>112732512</v>
      </c>
      <c r="E67" s="8"/>
      <c r="H67" s="9"/>
      <c r="I67" s="10"/>
      <c r="J67" s="5"/>
    </row>
    <row r="70" spans="1:10">
      <c r="A70" s="1" t="s">
        <v>0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3" t="s">
        <v>614</v>
      </c>
      <c r="B71" s="2"/>
      <c r="C71" s="2"/>
      <c r="D71" s="2"/>
      <c r="E71" s="2"/>
      <c r="F71" s="2"/>
      <c r="G71" s="2"/>
      <c r="H71" s="2"/>
      <c r="I71" s="2"/>
      <c r="J71" s="2"/>
    </row>
    <row r="72" spans="1:10">
      <c r="A72" s="69" t="s">
        <v>0</v>
      </c>
      <c r="B72" s="69" t="s">
        <v>2</v>
      </c>
      <c r="C72" s="69" t="s">
        <v>3</v>
      </c>
      <c r="D72" s="69" t="s">
        <v>4</v>
      </c>
      <c r="E72" s="69" t="s">
        <v>5</v>
      </c>
      <c r="F72" s="71" t="s">
        <v>6</v>
      </c>
      <c r="G72" s="72"/>
      <c r="H72" s="73"/>
      <c r="I72" s="69" t="s">
        <v>7</v>
      </c>
      <c r="J72" s="69" t="s">
        <v>8</v>
      </c>
    </row>
    <row r="73" spans="1:10">
      <c r="A73" s="70"/>
      <c r="B73" s="70"/>
      <c r="C73" s="70"/>
      <c r="D73" s="70"/>
      <c r="E73" s="70"/>
      <c r="F73" s="4" t="s">
        <v>9</v>
      </c>
      <c r="G73" s="4" t="s">
        <v>10</v>
      </c>
      <c r="H73" s="4" t="s">
        <v>11</v>
      </c>
      <c r="I73" s="70"/>
      <c r="J73" s="70"/>
    </row>
    <row r="74" spans="1:10">
      <c r="A74" s="5" t="s">
        <v>634</v>
      </c>
      <c r="B74" s="6">
        <v>44964.774430763886</v>
      </c>
      <c r="C74" s="5" t="s">
        <v>138</v>
      </c>
      <c r="D74" s="15">
        <v>45113304811</v>
      </c>
      <c r="E74" s="8" t="s">
        <v>139</v>
      </c>
      <c r="H74" s="9">
        <v>8495.4599999999991</v>
      </c>
      <c r="I74" s="5" t="s">
        <v>28</v>
      </c>
      <c r="J74" s="5" t="s">
        <v>142</v>
      </c>
    </row>
    <row r="75" spans="1:10">
      <c r="A75" s="5" t="s">
        <v>634</v>
      </c>
      <c r="B75" s="6">
        <v>44964.774430763886</v>
      </c>
      <c r="C75" s="5" t="s">
        <v>138</v>
      </c>
      <c r="D75" s="7"/>
      <c r="E75" s="8"/>
      <c r="F75" s="9">
        <v>16895.7</v>
      </c>
      <c r="I75" s="10" t="s">
        <v>9</v>
      </c>
      <c r="J75" s="5" t="s">
        <v>141</v>
      </c>
    </row>
    <row r="76" spans="1:10">
      <c r="A76" s="5" t="s">
        <v>634</v>
      </c>
      <c r="B76" s="6">
        <v>44964.774430763886</v>
      </c>
      <c r="C76" s="5" t="s">
        <v>138</v>
      </c>
      <c r="D76" s="7"/>
      <c r="E76" s="8"/>
      <c r="F76" s="9">
        <v>14059.1</v>
      </c>
      <c r="I76" s="10" t="s">
        <v>9</v>
      </c>
      <c r="J76" s="5" t="s">
        <v>142</v>
      </c>
    </row>
    <row r="77" spans="1:10">
      <c r="A77" s="5" t="s">
        <v>634</v>
      </c>
      <c r="B77" s="6">
        <v>44964.774430763886</v>
      </c>
      <c r="C77" s="5" t="s">
        <v>138</v>
      </c>
      <c r="D77" s="7"/>
      <c r="E77" s="8"/>
      <c r="F77" s="9">
        <v>5157.7</v>
      </c>
      <c r="I77" s="10" t="s">
        <v>9</v>
      </c>
      <c r="J77" s="8" t="s">
        <v>140</v>
      </c>
    </row>
    <row r="78" spans="1:10">
      <c r="A78" s="11" t="s">
        <v>22</v>
      </c>
      <c r="B78" s="3"/>
      <c r="C78" s="3"/>
      <c r="D78" s="7"/>
      <c r="E78" s="8"/>
      <c r="F78" s="12">
        <f>SUM(F74:G77)</f>
        <v>36112.5</v>
      </c>
      <c r="H78" s="9"/>
      <c r="I78" s="10"/>
      <c r="J78" s="5"/>
    </row>
    <row r="79" spans="1:10" ht="15.75">
      <c r="A79" s="13" t="s">
        <v>23</v>
      </c>
      <c r="B79" s="13" t="s">
        <v>24</v>
      </c>
      <c r="C79" s="13" t="s">
        <v>25</v>
      </c>
      <c r="D79" s="14">
        <v>112732513</v>
      </c>
      <c r="E79" s="8"/>
      <c r="H79" s="9"/>
      <c r="I79" s="10"/>
      <c r="J79" s="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647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69" t="s">
        <v>0</v>
      </c>
      <c r="B84" s="69" t="s">
        <v>2</v>
      </c>
      <c r="C84" s="69" t="s">
        <v>3</v>
      </c>
      <c r="D84" s="69" t="s">
        <v>4</v>
      </c>
      <c r="E84" s="69" t="s">
        <v>5</v>
      </c>
      <c r="F84" s="71" t="s">
        <v>6</v>
      </c>
      <c r="G84" s="72"/>
      <c r="H84" s="73"/>
      <c r="I84" s="69" t="s">
        <v>7</v>
      </c>
      <c r="J84" s="69" t="s">
        <v>8</v>
      </c>
    </row>
    <row r="85" spans="1:10">
      <c r="A85" s="70"/>
      <c r="B85" s="70"/>
      <c r="C85" s="70"/>
      <c r="D85" s="70"/>
      <c r="E85" s="70"/>
      <c r="F85" s="4" t="s">
        <v>9</v>
      </c>
      <c r="G85" s="4" t="s">
        <v>10</v>
      </c>
      <c r="H85" s="4" t="s">
        <v>11</v>
      </c>
      <c r="I85" s="70"/>
      <c r="J85" s="70"/>
    </row>
    <row r="86" spans="1:10">
      <c r="A86" s="5" t="s">
        <v>669</v>
      </c>
      <c r="B86" s="6">
        <v>44965.68651039352</v>
      </c>
      <c r="C86" s="5" t="s">
        <v>138</v>
      </c>
      <c r="D86" s="15">
        <v>45143522484</v>
      </c>
      <c r="E86" s="8" t="s">
        <v>139</v>
      </c>
      <c r="H86" s="9">
        <v>8665.92</v>
      </c>
      <c r="I86" s="5" t="s">
        <v>28</v>
      </c>
      <c r="J86" s="5" t="s">
        <v>172</v>
      </c>
    </row>
    <row r="87" spans="1:10">
      <c r="A87" s="5" t="s">
        <v>669</v>
      </c>
      <c r="B87" s="6">
        <v>44965.68651039352</v>
      </c>
      <c r="C87" s="5" t="s">
        <v>138</v>
      </c>
      <c r="D87" s="15">
        <v>45163246345</v>
      </c>
      <c r="E87" s="8" t="s">
        <v>139</v>
      </c>
      <c r="H87" s="9">
        <v>9925.68</v>
      </c>
      <c r="I87" s="5" t="s">
        <v>28</v>
      </c>
      <c r="J87" s="5" t="s">
        <v>142</v>
      </c>
    </row>
    <row r="88" spans="1:10">
      <c r="A88" s="5" t="s">
        <v>669</v>
      </c>
      <c r="B88" s="6">
        <v>44965.68651039352</v>
      </c>
      <c r="C88" s="5" t="s">
        <v>138</v>
      </c>
      <c r="D88" s="15">
        <v>45123290673</v>
      </c>
      <c r="E88" s="8" t="s">
        <v>139</v>
      </c>
      <c r="H88" s="9">
        <v>2412</v>
      </c>
      <c r="I88" s="5" t="s">
        <v>28</v>
      </c>
      <c r="J88" s="5" t="s">
        <v>142</v>
      </c>
    </row>
    <row r="89" spans="1:10">
      <c r="A89" s="5" t="s">
        <v>669</v>
      </c>
      <c r="B89" s="6">
        <v>44965.68651039352</v>
      </c>
      <c r="C89" s="5" t="s">
        <v>138</v>
      </c>
      <c r="D89" s="15">
        <v>45133158764</v>
      </c>
      <c r="E89" s="8" t="s">
        <v>139</v>
      </c>
      <c r="H89" s="9">
        <v>1519.2</v>
      </c>
      <c r="I89" s="5" t="s">
        <v>28</v>
      </c>
      <c r="J89" s="5" t="s">
        <v>142</v>
      </c>
    </row>
    <row r="90" spans="1:10">
      <c r="A90" s="5" t="s">
        <v>669</v>
      </c>
      <c r="B90" s="6">
        <v>44965.68651039352</v>
      </c>
      <c r="C90" s="5" t="s">
        <v>138</v>
      </c>
      <c r="D90" s="15">
        <v>45173220181</v>
      </c>
      <c r="E90" s="8" t="s">
        <v>139</v>
      </c>
      <c r="H90" s="9">
        <v>6584.5</v>
      </c>
      <c r="I90" s="5" t="s">
        <v>28</v>
      </c>
      <c r="J90" s="5" t="s">
        <v>142</v>
      </c>
    </row>
    <row r="91" spans="1:10">
      <c r="A91" s="5" t="s">
        <v>669</v>
      </c>
      <c r="B91" s="6">
        <v>44965.68651039352</v>
      </c>
      <c r="C91" s="5" t="s">
        <v>138</v>
      </c>
      <c r="D91" s="7"/>
      <c r="E91" s="8"/>
      <c r="F91" s="9">
        <v>14750.8</v>
      </c>
      <c r="I91" s="10" t="s">
        <v>9</v>
      </c>
      <c r="J91" s="5" t="s">
        <v>141</v>
      </c>
    </row>
    <row r="92" spans="1:10">
      <c r="A92" s="5" t="s">
        <v>669</v>
      </c>
      <c r="B92" s="6">
        <v>44965.68651039352</v>
      </c>
      <c r="C92" s="5" t="s">
        <v>138</v>
      </c>
      <c r="D92" s="7"/>
      <c r="E92" s="8"/>
      <c r="F92" s="9">
        <v>4194.1000000000004</v>
      </c>
      <c r="I92" s="10" t="s">
        <v>9</v>
      </c>
      <c r="J92" s="8" t="s">
        <v>171</v>
      </c>
    </row>
    <row r="93" spans="1:10">
      <c r="A93" s="5" t="s">
        <v>669</v>
      </c>
      <c r="B93" s="6">
        <v>44965.68651039352</v>
      </c>
      <c r="C93" s="5" t="s">
        <v>138</v>
      </c>
      <c r="D93" s="7"/>
      <c r="E93" s="8"/>
      <c r="F93" s="9">
        <v>24229.599999999999</v>
      </c>
      <c r="I93" s="10" t="s">
        <v>9</v>
      </c>
      <c r="J93" s="5" t="s">
        <v>142</v>
      </c>
    </row>
    <row r="94" spans="1:10">
      <c r="A94" s="5" t="s">
        <v>669</v>
      </c>
      <c r="B94" s="6">
        <v>44965.68651039352</v>
      </c>
      <c r="C94" s="5" t="s">
        <v>138</v>
      </c>
      <c r="D94" s="7"/>
      <c r="E94" s="8"/>
      <c r="F94" s="9">
        <v>13716.1</v>
      </c>
      <c r="I94" s="10" t="s">
        <v>9</v>
      </c>
      <c r="J94" s="8" t="s">
        <v>140</v>
      </c>
    </row>
    <row r="95" spans="1:10">
      <c r="A95" s="5" t="s">
        <v>669</v>
      </c>
      <c r="B95" s="6">
        <v>44965.68651039352</v>
      </c>
      <c r="C95" s="5" t="s">
        <v>138</v>
      </c>
      <c r="D95" s="7"/>
      <c r="E95" s="8"/>
      <c r="F95" s="9">
        <v>81</v>
      </c>
      <c r="I95" s="10" t="s">
        <v>9</v>
      </c>
      <c r="J95" s="5" t="s">
        <v>172</v>
      </c>
    </row>
    <row r="96" spans="1:10">
      <c r="A96" s="11" t="s">
        <v>22</v>
      </c>
      <c r="B96" s="3"/>
      <c r="C96" s="3"/>
      <c r="D96" s="7"/>
      <c r="E96" s="8"/>
      <c r="F96" s="40">
        <f>SUM(F86:G95)</f>
        <v>56971.6</v>
      </c>
      <c r="I96" s="10"/>
      <c r="J96" s="5"/>
    </row>
    <row r="97" spans="1:10" ht="15.75">
      <c r="A97" s="13" t="s">
        <v>23</v>
      </c>
      <c r="B97" s="13" t="s">
        <v>24</v>
      </c>
      <c r="C97" s="13" t="s">
        <v>25</v>
      </c>
      <c r="D97" s="14">
        <v>112736386</v>
      </c>
      <c r="E97" s="8"/>
      <c r="F97" s="9"/>
      <c r="I97" s="10"/>
      <c r="J97" s="5"/>
    </row>
    <row r="100" spans="1:10">
      <c r="A100" s="1" t="s">
        <v>0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3" t="s">
        <v>686</v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>
      <c r="A102" s="69" t="s">
        <v>0</v>
      </c>
      <c r="B102" s="69" t="s">
        <v>2</v>
      </c>
      <c r="C102" s="69" t="s">
        <v>3</v>
      </c>
      <c r="D102" s="69" t="s">
        <v>4</v>
      </c>
      <c r="E102" s="69" t="s">
        <v>5</v>
      </c>
      <c r="F102" s="71" t="s">
        <v>6</v>
      </c>
      <c r="G102" s="72"/>
      <c r="H102" s="73"/>
      <c r="I102" s="69" t="s">
        <v>7</v>
      </c>
      <c r="J102" s="69" t="s">
        <v>8</v>
      </c>
    </row>
    <row r="103" spans="1:10">
      <c r="A103" s="70"/>
      <c r="B103" s="70"/>
      <c r="C103" s="70"/>
      <c r="D103" s="70"/>
      <c r="E103" s="70"/>
      <c r="F103" s="4" t="s">
        <v>9</v>
      </c>
      <c r="G103" s="4" t="s">
        <v>10</v>
      </c>
      <c r="H103" s="4" t="s">
        <v>11</v>
      </c>
      <c r="I103" s="70"/>
      <c r="J103" s="70"/>
    </row>
    <row r="104" spans="1:10">
      <c r="A104" s="5" t="s">
        <v>708</v>
      </c>
      <c r="B104" s="6">
        <v>44966.817254131944</v>
      </c>
      <c r="C104" s="5" t="s">
        <v>138</v>
      </c>
      <c r="D104" s="15">
        <v>54610677600</v>
      </c>
      <c r="E104" s="8" t="s">
        <v>139</v>
      </c>
      <c r="H104" s="9">
        <v>810</v>
      </c>
      <c r="I104" s="5" t="s">
        <v>28</v>
      </c>
      <c r="J104" s="5" t="s">
        <v>141</v>
      </c>
    </row>
    <row r="105" spans="1:10">
      <c r="A105" s="5" t="s">
        <v>708</v>
      </c>
      <c r="B105" s="6">
        <v>44966.817254131944</v>
      </c>
      <c r="C105" s="5" t="s">
        <v>138</v>
      </c>
      <c r="D105" s="15">
        <v>45113312002</v>
      </c>
      <c r="E105" s="8" t="s">
        <v>139</v>
      </c>
      <c r="H105" s="9">
        <v>670.32</v>
      </c>
      <c r="I105" s="5" t="s">
        <v>28</v>
      </c>
      <c r="J105" s="5" t="s">
        <v>142</v>
      </c>
    </row>
    <row r="106" spans="1:10">
      <c r="A106" s="5" t="s">
        <v>708</v>
      </c>
      <c r="B106" s="6">
        <v>44966.817254131944</v>
      </c>
      <c r="C106" s="5" t="s">
        <v>138</v>
      </c>
      <c r="D106" s="15">
        <v>54310672881</v>
      </c>
      <c r="E106" s="8" t="s">
        <v>139</v>
      </c>
      <c r="H106" s="9">
        <v>2670.34</v>
      </c>
      <c r="I106" s="5" t="s">
        <v>28</v>
      </c>
      <c r="J106" s="5" t="s">
        <v>142</v>
      </c>
    </row>
    <row r="107" spans="1:10">
      <c r="A107" s="5" t="s">
        <v>708</v>
      </c>
      <c r="B107" s="6">
        <v>44966.817254131944</v>
      </c>
      <c r="C107" s="5" t="s">
        <v>138</v>
      </c>
      <c r="D107" s="15">
        <v>54210692004</v>
      </c>
      <c r="E107" s="8" t="s">
        <v>139</v>
      </c>
      <c r="H107" s="9">
        <v>17211.45</v>
      </c>
      <c r="I107" s="5" t="s">
        <v>28</v>
      </c>
      <c r="J107" s="5" t="s">
        <v>142</v>
      </c>
    </row>
    <row r="108" spans="1:10">
      <c r="A108" s="5" t="s">
        <v>708</v>
      </c>
      <c r="B108" s="6">
        <v>44966.817254131944</v>
      </c>
      <c r="C108" s="5" t="s">
        <v>138</v>
      </c>
      <c r="D108" s="7"/>
      <c r="E108" s="8"/>
      <c r="F108" s="9">
        <v>25027.4</v>
      </c>
      <c r="I108" s="10" t="s">
        <v>9</v>
      </c>
      <c r="J108" s="5" t="s">
        <v>141</v>
      </c>
    </row>
    <row r="109" spans="1:10">
      <c r="A109" s="5" t="s">
        <v>708</v>
      </c>
      <c r="B109" s="6">
        <v>44966.817254131944</v>
      </c>
      <c r="C109" s="5" t="s">
        <v>138</v>
      </c>
      <c r="D109" s="7"/>
      <c r="E109" s="8"/>
      <c r="F109" s="9">
        <v>8169.7</v>
      </c>
      <c r="I109" s="10" t="s">
        <v>9</v>
      </c>
      <c r="J109" s="8" t="s">
        <v>171</v>
      </c>
    </row>
    <row r="110" spans="1:10">
      <c r="A110" s="5" t="s">
        <v>708</v>
      </c>
      <c r="B110" s="6">
        <v>44966.817254131944</v>
      </c>
      <c r="C110" s="5" t="s">
        <v>138</v>
      </c>
      <c r="D110" s="7"/>
      <c r="E110" s="8"/>
      <c r="F110" s="9">
        <v>17490.8</v>
      </c>
      <c r="I110" s="10" t="s">
        <v>9</v>
      </c>
      <c r="J110" s="5" t="s">
        <v>142</v>
      </c>
    </row>
    <row r="111" spans="1:10">
      <c r="A111" s="5" t="s">
        <v>708</v>
      </c>
      <c r="B111" s="6">
        <v>44966.817254131944</v>
      </c>
      <c r="C111" s="5" t="s">
        <v>138</v>
      </c>
      <c r="D111" s="7"/>
      <c r="E111" s="8"/>
      <c r="F111" s="9">
        <v>19267.3</v>
      </c>
      <c r="I111" s="10" t="s">
        <v>9</v>
      </c>
      <c r="J111" s="8" t="s">
        <v>140</v>
      </c>
    </row>
    <row r="112" spans="1:10">
      <c r="A112" s="11" t="s">
        <v>22</v>
      </c>
      <c r="B112" s="3"/>
      <c r="C112" s="3"/>
      <c r="D112" s="7"/>
      <c r="E112" s="8"/>
      <c r="F112" s="31">
        <f>SUM(F104:G111)</f>
        <v>69955.199999999997</v>
      </c>
      <c r="G112" s="9"/>
      <c r="I112" s="10"/>
      <c r="J112" s="8"/>
    </row>
    <row r="113" spans="1:10" ht="15.75">
      <c r="A113" s="13" t="s">
        <v>23</v>
      </c>
      <c r="B113" s="13" t="s">
        <v>24</v>
      </c>
      <c r="C113" s="13" t="s">
        <v>25</v>
      </c>
      <c r="D113" s="14">
        <v>112736387</v>
      </c>
      <c r="E113" s="8"/>
      <c r="G113" s="9"/>
      <c r="I113" s="10"/>
      <c r="J113" s="8"/>
    </row>
    <row r="116" spans="1:10">
      <c r="A116" s="1" t="s">
        <v>0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3" t="s">
        <v>725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69" t="s">
        <v>0</v>
      </c>
      <c r="B118" s="69" t="s">
        <v>2</v>
      </c>
      <c r="C118" s="69" t="s">
        <v>3</v>
      </c>
      <c r="D118" s="69" t="s">
        <v>4</v>
      </c>
      <c r="E118" s="69" t="s">
        <v>5</v>
      </c>
      <c r="F118" s="71" t="s">
        <v>6</v>
      </c>
      <c r="G118" s="72"/>
      <c r="H118" s="73"/>
      <c r="I118" s="69" t="s">
        <v>7</v>
      </c>
      <c r="J118" s="69" t="s">
        <v>8</v>
      </c>
    </row>
    <row r="119" spans="1:10">
      <c r="A119" s="70"/>
      <c r="B119" s="70"/>
      <c r="C119" s="70"/>
      <c r="D119" s="70"/>
      <c r="E119" s="70"/>
      <c r="F119" s="4" t="s">
        <v>9</v>
      </c>
      <c r="G119" s="4" t="s">
        <v>10</v>
      </c>
      <c r="H119" s="4" t="s">
        <v>11</v>
      </c>
      <c r="I119" s="70"/>
      <c r="J119" s="70"/>
    </row>
    <row r="120" spans="1:10">
      <c r="A120" s="5" t="s">
        <v>764</v>
      </c>
      <c r="B120" s="6">
        <v>44967.819733599536</v>
      </c>
      <c r="C120" s="5" t="s">
        <v>138</v>
      </c>
      <c r="D120" s="15">
        <v>45113311202</v>
      </c>
      <c r="E120" s="8" t="s">
        <v>139</v>
      </c>
      <c r="H120" s="9">
        <v>28333.18</v>
      </c>
      <c r="I120" s="5" t="s">
        <v>28</v>
      </c>
      <c r="J120" s="8" t="s">
        <v>143</v>
      </c>
    </row>
    <row r="121" spans="1:10">
      <c r="A121" s="5" t="s">
        <v>764</v>
      </c>
      <c r="B121" s="6">
        <v>44967.819733599536</v>
      </c>
      <c r="C121" s="5" t="s">
        <v>138</v>
      </c>
      <c r="D121" s="15">
        <v>45173224685</v>
      </c>
      <c r="E121" s="8" t="s">
        <v>139</v>
      </c>
      <c r="H121" s="9">
        <v>12000</v>
      </c>
      <c r="I121" s="5" t="s">
        <v>28</v>
      </c>
      <c r="J121" s="8" t="s">
        <v>143</v>
      </c>
    </row>
    <row r="122" spans="1:10">
      <c r="A122" s="5" t="s">
        <v>764</v>
      </c>
      <c r="B122" s="6">
        <v>44967.819733599536</v>
      </c>
      <c r="C122" s="5" t="s">
        <v>138</v>
      </c>
      <c r="D122" s="15">
        <v>45123297132</v>
      </c>
      <c r="E122" s="8" t="s">
        <v>139</v>
      </c>
      <c r="H122" s="9">
        <v>3573.54</v>
      </c>
      <c r="I122" s="5" t="s">
        <v>28</v>
      </c>
      <c r="J122" s="5" t="s">
        <v>142</v>
      </c>
    </row>
    <row r="123" spans="1:10">
      <c r="A123" s="5" t="s">
        <v>764</v>
      </c>
      <c r="B123" s="6">
        <v>44967.819733599536</v>
      </c>
      <c r="C123" s="5" t="s">
        <v>138</v>
      </c>
      <c r="D123" s="15">
        <v>54410679252</v>
      </c>
      <c r="E123" s="8" t="s">
        <v>139</v>
      </c>
      <c r="H123" s="9">
        <v>737.87</v>
      </c>
      <c r="I123" s="5" t="s">
        <v>28</v>
      </c>
      <c r="J123" s="5" t="s">
        <v>142</v>
      </c>
    </row>
    <row r="124" spans="1:10">
      <c r="A124" s="5" t="s">
        <v>764</v>
      </c>
      <c r="B124" s="6">
        <v>44967.819733599536</v>
      </c>
      <c r="C124" s="5" t="s">
        <v>138</v>
      </c>
      <c r="D124" s="15">
        <v>45163252556</v>
      </c>
      <c r="E124" s="8" t="s">
        <v>139</v>
      </c>
      <c r="H124" s="9">
        <v>2960</v>
      </c>
      <c r="I124" s="5" t="s">
        <v>28</v>
      </c>
      <c r="J124" s="8" t="s">
        <v>143</v>
      </c>
    </row>
    <row r="125" spans="1:10">
      <c r="A125" s="5" t="s">
        <v>764</v>
      </c>
      <c r="B125" s="6">
        <v>44967.819733599536</v>
      </c>
      <c r="C125" s="5" t="s">
        <v>138</v>
      </c>
      <c r="D125" s="15">
        <v>54310674109</v>
      </c>
      <c r="E125" s="8" t="s">
        <v>139</v>
      </c>
      <c r="H125" s="9">
        <v>1677.9</v>
      </c>
      <c r="I125" s="5" t="s">
        <v>28</v>
      </c>
      <c r="J125" s="5" t="s">
        <v>142</v>
      </c>
    </row>
    <row r="126" spans="1:10">
      <c r="A126" s="5" t="s">
        <v>764</v>
      </c>
      <c r="B126" s="6">
        <v>44967.819733599536</v>
      </c>
      <c r="C126" s="5" t="s">
        <v>138</v>
      </c>
      <c r="D126" s="15">
        <v>45133169238</v>
      </c>
      <c r="E126" s="8" t="s">
        <v>139</v>
      </c>
      <c r="H126" s="9">
        <v>1163.28</v>
      </c>
      <c r="I126" s="5" t="s">
        <v>28</v>
      </c>
      <c r="J126" s="5" t="s">
        <v>142</v>
      </c>
    </row>
    <row r="127" spans="1:10">
      <c r="A127" s="5" t="s">
        <v>764</v>
      </c>
      <c r="B127" s="6">
        <v>44967.819733599536</v>
      </c>
      <c r="C127" s="5" t="s">
        <v>138</v>
      </c>
      <c r="D127" s="7"/>
      <c r="E127" s="8"/>
      <c r="F127" s="9">
        <v>14864.8</v>
      </c>
      <c r="I127" s="10" t="s">
        <v>9</v>
      </c>
      <c r="J127" s="5" t="s">
        <v>141</v>
      </c>
    </row>
    <row r="128" spans="1:10">
      <c r="A128" s="5" t="s">
        <v>764</v>
      </c>
      <c r="B128" s="6">
        <v>44967.819733599536</v>
      </c>
      <c r="C128" s="5" t="s">
        <v>138</v>
      </c>
      <c r="D128" s="7"/>
      <c r="E128" s="8"/>
      <c r="F128" s="9">
        <v>2250.4</v>
      </c>
      <c r="I128" s="10" t="s">
        <v>9</v>
      </c>
      <c r="J128" s="8" t="s">
        <v>171</v>
      </c>
    </row>
    <row r="129" spans="1:10">
      <c r="A129" s="5" t="s">
        <v>764</v>
      </c>
      <c r="B129" s="6">
        <v>44967.819733599536</v>
      </c>
      <c r="C129" s="5" t="s">
        <v>138</v>
      </c>
      <c r="D129" s="7"/>
      <c r="E129" s="8"/>
      <c r="F129" s="9">
        <v>11382.5</v>
      </c>
      <c r="I129" s="10" t="s">
        <v>9</v>
      </c>
      <c r="J129" s="5" t="s">
        <v>142</v>
      </c>
    </row>
    <row r="130" spans="1:10">
      <c r="A130" s="5" t="s">
        <v>764</v>
      </c>
      <c r="B130" s="6">
        <v>44967.819733599536</v>
      </c>
      <c r="C130" s="5" t="s">
        <v>138</v>
      </c>
      <c r="D130" s="7"/>
      <c r="E130" s="8"/>
      <c r="F130" s="9">
        <v>17319.5</v>
      </c>
      <c r="I130" s="10" t="s">
        <v>9</v>
      </c>
      <c r="J130" s="8" t="s">
        <v>140</v>
      </c>
    </row>
    <row r="131" spans="1:10">
      <c r="A131" s="5" t="s">
        <v>764</v>
      </c>
      <c r="B131" s="6">
        <v>44967.819733599536</v>
      </c>
      <c r="C131" s="5" t="s">
        <v>138</v>
      </c>
      <c r="D131" s="7"/>
      <c r="E131" s="8"/>
      <c r="F131" s="9">
        <v>101786.4</v>
      </c>
      <c r="I131" s="10" t="s">
        <v>9</v>
      </c>
      <c r="J131" s="8" t="s">
        <v>143</v>
      </c>
    </row>
    <row r="132" spans="1:10">
      <c r="A132" s="11" t="s">
        <v>22</v>
      </c>
      <c r="B132" s="3"/>
      <c r="C132" s="3"/>
      <c r="D132" s="7"/>
      <c r="E132" s="8"/>
      <c r="F132" s="31">
        <f>SUM(F120:G131)</f>
        <v>147603.59999999998</v>
      </c>
      <c r="H132" s="9"/>
      <c r="I132" s="10"/>
      <c r="J132" s="5"/>
    </row>
    <row r="133" spans="1:10" ht="15.75">
      <c r="A133" s="13" t="s">
        <v>23</v>
      </c>
      <c r="B133" s="13" t="s">
        <v>24</v>
      </c>
      <c r="C133" s="13" t="s">
        <v>25</v>
      </c>
      <c r="D133" s="14">
        <v>112761132</v>
      </c>
      <c r="E133" s="8"/>
      <c r="H133" s="9"/>
      <c r="I133" s="10"/>
      <c r="J133" s="5"/>
    </row>
    <row r="134" spans="1:10">
      <c r="A134" s="5"/>
      <c r="B134" s="6"/>
      <c r="C134" s="5"/>
      <c r="D134" s="7"/>
      <c r="E134" s="8"/>
      <c r="H134" s="9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721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69" t="s">
        <v>0</v>
      </c>
      <c r="B138" s="69" t="s">
        <v>2</v>
      </c>
      <c r="C138" s="69" t="s">
        <v>3</v>
      </c>
      <c r="D138" s="69" t="s">
        <v>4</v>
      </c>
      <c r="E138" s="69" t="s">
        <v>5</v>
      </c>
      <c r="F138" s="71" t="s">
        <v>6</v>
      </c>
      <c r="G138" s="72"/>
      <c r="H138" s="73"/>
      <c r="I138" s="69" t="s">
        <v>7</v>
      </c>
      <c r="J138" s="69" t="s">
        <v>8</v>
      </c>
    </row>
    <row r="139" spans="1:10">
      <c r="A139" s="70"/>
      <c r="B139" s="70"/>
      <c r="C139" s="70"/>
      <c r="D139" s="70"/>
      <c r="E139" s="70"/>
      <c r="F139" s="4" t="s">
        <v>9</v>
      </c>
      <c r="G139" s="4" t="s">
        <v>10</v>
      </c>
      <c r="H139" s="4" t="s">
        <v>11</v>
      </c>
      <c r="I139" s="70"/>
      <c r="J139" s="70"/>
    </row>
    <row r="140" spans="1:10">
      <c r="A140" s="34" t="s">
        <v>244</v>
      </c>
      <c r="B140" s="35"/>
      <c r="C140" s="36"/>
      <c r="D140" s="7"/>
      <c r="E140" s="8"/>
      <c r="F140" s="9"/>
      <c r="I140" s="10"/>
      <c r="J140" s="8"/>
    </row>
    <row r="141" spans="1:10">
      <c r="A141" s="11" t="s">
        <v>22</v>
      </c>
      <c r="B141" s="3"/>
      <c r="C141" s="3"/>
      <c r="D141" s="7"/>
      <c r="E141" s="8"/>
      <c r="G141" s="9"/>
      <c r="I141" s="10"/>
      <c r="J141" s="8"/>
    </row>
    <row r="142" spans="1:10">
      <c r="A142" s="13" t="s">
        <v>23</v>
      </c>
      <c r="B142" s="13" t="s">
        <v>24</v>
      </c>
      <c r="C142" s="13" t="s">
        <v>25</v>
      </c>
      <c r="D142" s="7"/>
      <c r="E142" s="8"/>
      <c r="G142" s="9"/>
      <c r="I142" s="10"/>
      <c r="J142" s="8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788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69" t="s">
        <v>0</v>
      </c>
      <c r="B147" s="69" t="s">
        <v>2</v>
      </c>
      <c r="C147" s="69" t="s">
        <v>3</v>
      </c>
      <c r="D147" s="69" t="s">
        <v>4</v>
      </c>
      <c r="E147" s="69" t="s">
        <v>5</v>
      </c>
      <c r="F147" s="71" t="s">
        <v>6</v>
      </c>
      <c r="G147" s="72"/>
      <c r="H147" s="73"/>
      <c r="I147" s="69" t="s">
        <v>7</v>
      </c>
      <c r="J147" s="69" t="s">
        <v>8</v>
      </c>
    </row>
    <row r="148" spans="1:10">
      <c r="A148" s="70"/>
      <c r="B148" s="70"/>
      <c r="C148" s="70"/>
      <c r="D148" s="70"/>
      <c r="E148" s="70"/>
      <c r="F148" s="4" t="s">
        <v>9</v>
      </c>
      <c r="G148" s="4" t="s">
        <v>10</v>
      </c>
      <c r="H148" s="4" t="s">
        <v>11</v>
      </c>
      <c r="I148" s="70"/>
      <c r="J148" s="70"/>
    </row>
    <row r="149" spans="1:10">
      <c r="A149" s="5" t="s">
        <v>810</v>
      </c>
      <c r="B149" s="6">
        <v>44970.774793472221</v>
      </c>
      <c r="C149" s="5" t="s">
        <v>138</v>
      </c>
      <c r="D149" s="7"/>
      <c r="E149" s="8"/>
      <c r="G149" s="9">
        <v>941.04</v>
      </c>
      <c r="I149" s="10" t="s">
        <v>10</v>
      </c>
      <c r="J149" s="5" t="s">
        <v>142</v>
      </c>
    </row>
    <row r="150" spans="1:10">
      <c r="A150" s="5" t="s">
        <v>810</v>
      </c>
      <c r="B150" s="6">
        <v>44970.774793472221</v>
      </c>
      <c r="C150" s="5" t="s">
        <v>138</v>
      </c>
      <c r="D150" s="15">
        <v>45113317994</v>
      </c>
      <c r="E150" s="8" t="s">
        <v>139</v>
      </c>
      <c r="H150" s="9">
        <v>386.1</v>
      </c>
      <c r="I150" s="5" t="s">
        <v>28</v>
      </c>
      <c r="J150" s="5" t="s">
        <v>172</v>
      </c>
    </row>
    <row r="151" spans="1:10">
      <c r="A151" s="5" t="s">
        <v>810</v>
      </c>
      <c r="B151" s="6">
        <v>44970.774793472221</v>
      </c>
      <c r="C151" s="5" t="s">
        <v>138</v>
      </c>
      <c r="D151" s="15">
        <v>45133169267</v>
      </c>
      <c r="E151" s="8" t="s">
        <v>139</v>
      </c>
      <c r="H151" s="9">
        <v>1583.52</v>
      </c>
      <c r="I151" s="5" t="s">
        <v>28</v>
      </c>
      <c r="J151" s="8" t="s">
        <v>171</v>
      </c>
    </row>
    <row r="152" spans="1:10">
      <c r="A152" s="5" t="s">
        <v>810</v>
      </c>
      <c r="B152" s="6">
        <v>44970.774793472221</v>
      </c>
      <c r="C152" s="5" t="s">
        <v>138</v>
      </c>
      <c r="D152" s="15">
        <v>54410680362</v>
      </c>
      <c r="E152" s="8" t="s">
        <v>139</v>
      </c>
      <c r="H152" s="9">
        <v>2526.11</v>
      </c>
      <c r="I152" s="5" t="s">
        <v>28</v>
      </c>
      <c r="J152" s="5" t="s">
        <v>142</v>
      </c>
    </row>
    <row r="153" spans="1:10">
      <c r="A153" s="5" t="s">
        <v>810</v>
      </c>
      <c r="B153" s="6">
        <v>44970.774793472221</v>
      </c>
      <c r="C153" s="5" t="s">
        <v>138</v>
      </c>
      <c r="D153" s="15">
        <v>45113318819</v>
      </c>
      <c r="E153" s="8" t="s">
        <v>139</v>
      </c>
      <c r="H153" s="9">
        <v>1438.56</v>
      </c>
      <c r="I153" s="5" t="s">
        <v>28</v>
      </c>
      <c r="J153" s="5" t="s">
        <v>142</v>
      </c>
    </row>
    <row r="154" spans="1:10">
      <c r="A154" s="5" t="s">
        <v>810</v>
      </c>
      <c r="B154" s="6">
        <v>44970.774793472221</v>
      </c>
      <c r="C154" s="5" t="s">
        <v>138</v>
      </c>
      <c r="D154" s="15">
        <v>45113320372</v>
      </c>
      <c r="E154" s="8" t="s">
        <v>139</v>
      </c>
      <c r="H154" s="9">
        <v>230</v>
      </c>
      <c r="I154" s="5" t="s">
        <v>28</v>
      </c>
      <c r="J154" s="8" t="s">
        <v>143</v>
      </c>
    </row>
    <row r="155" spans="1:10">
      <c r="A155" s="5" t="s">
        <v>810</v>
      </c>
      <c r="B155" s="6">
        <v>44970.774793472221</v>
      </c>
      <c r="C155" s="5" t="s">
        <v>138</v>
      </c>
      <c r="D155" s="15">
        <v>45113326560</v>
      </c>
      <c r="E155" s="8" t="s">
        <v>139</v>
      </c>
      <c r="H155" s="9">
        <v>1995.56</v>
      </c>
      <c r="I155" s="5" t="s">
        <v>28</v>
      </c>
      <c r="J155" s="5" t="s">
        <v>141</v>
      </c>
    </row>
    <row r="156" spans="1:10">
      <c r="A156" s="5" t="s">
        <v>810</v>
      </c>
      <c r="B156" s="6">
        <v>44970.774793472221</v>
      </c>
      <c r="C156" s="5" t="s">
        <v>138</v>
      </c>
      <c r="D156" s="15">
        <v>84310695310</v>
      </c>
      <c r="E156" s="8" t="s">
        <v>139</v>
      </c>
      <c r="H156" s="9">
        <v>15584.85</v>
      </c>
      <c r="I156" s="5" t="s">
        <v>28</v>
      </c>
      <c r="J156" s="5" t="s">
        <v>142</v>
      </c>
    </row>
    <row r="157" spans="1:10">
      <c r="A157" s="5" t="s">
        <v>810</v>
      </c>
      <c r="B157" s="6">
        <v>44970.774793472221</v>
      </c>
      <c r="C157" s="5" t="s">
        <v>138</v>
      </c>
      <c r="D157" s="7"/>
      <c r="E157" s="8"/>
      <c r="F157" s="9">
        <v>59951.7</v>
      </c>
      <c r="I157" s="10" t="s">
        <v>9</v>
      </c>
      <c r="J157" s="5" t="s">
        <v>141</v>
      </c>
    </row>
    <row r="158" spans="1:10">
      <c r="A158" s="5" t="s">
        <v>810</v>
      </c>
      <c r="B158" s="6">
        <v>44970.774793472221</v>
      </c>
      <c r="C158" s="5" t="s">
        <v>138</v>
      </c>
      <c r="D158" s="7"/>
      <c r="E158" s="8"/>
      <c r="F158" s="9">
        <v>5560.6</v>
      </c>
      <c r="I158" s="10" t="s">
        <v>9</v>
      </c>
      <c r="J158" s="8" t="s">
        <v>171</v>
      </c>
    </row>
    <row r="159" spans="1:10">
      <c r="A159" s="5" t="s">
        <v>810</v>
      </c>
      <c r="B159" s="6">
        <v>44970.774793472221</v>
      </c>
      <c r="C159" s="5" t="s">
        <v>138</v>
      </c>
      <c r="D159" s="7"/>
      <c r="E159" s="8"/>
      <c r="F159" s="9">
        <v>28341.200000000001</v>
      </c>
      <c r="I159" s="10" t="s">
        <v>9</v>
      </c>
      <c r="J159" s="5" t="s">
        <v>142</v>
      </c>
    </row>
    <row r="160" spans="1:10">
      <c r="A160" s="5" t="s">
        <v>810</v>
      </c>
      <c r="B160" s="6">
        <v>44970.774793472221</v>
      </c>
      <c r="C160" s="5" t="s">
        <v>138</v>
      </c>
      <c r="D160" s="7"/>
      <c r="E160" s="8"/>
      <c r="F160" s="9">
        <v>3896.1</v>
      </c>
      <c r="I160" s="10" t="s">
        <v>9</v>
      </c>
      <c r="J160" s="8" t="s">
        <v>140</v>
      </c>
    </row>
    <row r="161" spans="1:10">
      <c r="A161" s="5" t="s">
        <v>810</v>
      </c>
      <c r="B161" s="6">
        <v>44970.774793472221</v>
      </c>
      <c r="C161" s="5" t="s">
        <v>138</v>
      </c>
      <c r="D161" s="7"/>
      <c r="E161" s="8"/>
      <c r="F161" s="9">
        <v>21687.5</v>
      </c>
      <c r="I161" s="10" t="s">
        <v>9</v>
      </c>
      <c r="J161" s="8" t="s">
        <v>143</v>
      </c>
    </row>
    <row r="162" spans="1:10">
      <c r="A162" s="5" t="s">
        <v>810</v>
      </c>
      <c r="B162" s="6">
        <v>44970.774793472221</v>
      </c>
      <c r="C162" s="5" t="s">
        <v>138</v>
      </c>
      <c r="D162" s="7"/>
      <c r="E162" s="8"/>
      <c r="F162" s="9">
        <v>12786.2</v>
      </c>
      <c r="I162" s="10" t="s">
        <v>9</v>
      </c>
      <c r="J162" s="5" t="s">
        <v>172</v>
      </c>
    </row>
    <row r="163" spans="1:10">
      <c r="A163" s="5" t="s">
        <v>810</v>
      </c>
      <c r="B163" s="6">
        <v>44970.774793472221</v>
      </c>
      <c r="C163" s="5" t="s">
        <v>138</v>
      </c>
      <c r="D163" s="7"/>
      <c r="E163" s="8"/>
      <c r="F163" s="9">
        <v>38921.699999999997</v>
      </c>
      <c r="I163" s="10" t="s">
        <v>9</v>
      </c>
      <c r="J163" s="5" t="s">
        <v>308</v>
      </c>
    </row>
    <row r="164" spans="1:10">
      <c r="A164" s="11" t="s">
        <v>22</v>
      </c>
      <c r="B164" s="3"/>
      <c r="C164" s="3"/>
      <c r="D164" s="7"/>
      <c r="E164" s="8"/>
      <c r="F164" s="31">
        <f>SUM(F149:G163)</f>
        <v>172086.03999999998</v>
      </c>
      <c r="H164" s="9"/>
      <c r="I164" s="10"/>
      <c r="J164" s="5"/>
    </row>
    <row r="165" spans="1:10" ht="15.75">
      <c r="A165" s="13" t="s">
        <v>23</v>
      </c>
      <c r="B165" s="13" t="s">
        <v>24</v>
      </c>
      <c r="C165" s="13" t="s">
        <v>25</v>
      </c>
      <c r="D165" s="14">
        <v>112782335</v>
      </c>
      <c r="E165" s="8"/>
      <c r="H165" s="9"/>
      <c r="I165" s="10"/>
      <c r="J165" s="5"/>
    </row>
    <row r="166" spans="1:10">
      <c r="A166" s="5"/>
      <c r="B166" s="6"/>
      <c r="C166" s="5"/>
      <c r="D166" s="7"/>
      <c r="E166" s="8"/>
      <c r="H166" s="9"/>
      <c r="I166" s="10"/>
      <c r="J166" s="5"/>
    </row>
    <row r="168" spans="1:10">
      <c r="A168" s="1" t="s">
        <v>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3" t="s">
        <v>827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69" t="s">
        <v>0</v>
      </c>
      <c r="B170" s="69" t="s">
        <v>2</v>
      </c>
      <c r="C170" s="69" t="s">
        <v>3</v>
      </c>
      <c r="D170" s="69" t="s">
        <v>4</v>
      </c>
      <c r="E170" s="69" t="s">
        <v>5</v>
      </c>
      <c r="F170" s="71" t="s">
        <v>6</v>
      </c>
      <c r="G170" s="72"/>
      <c r="H170" s="73"/>
      <c r="I170" s="69" t="s">
        <v>7</v>
      </c>
      <c r="J170" s="69" t="s">
        <v>8</v>
      </c>
    </row>
    <row r="171" spans="1:10">
      <c r="A171" s="70"/>
      <c r="B171" s="70"/>
      <c r="C171" s="70"/>
      <c r="D171" s="70"/>
      <c r="E171" s="70"/>
      <c r="F171" s="4" t="s">
        <v>9</v>
      </c>
      <c r="G171" s="4" t="s">
        <v>10</v>
      </c>
      <c r="H171" s="4" t="s">
        <v>11</v>
      </c>
      <c r="I171" s="70"/>
      <c r="J171" s="70"/>
    </row>
    <row r="172" spans="1:10">
      <c r="A172" s="5" t="s">
        <v>849</v>
      </c>
      <c r="B172" s="6">
        <v>44971.748496458335</v>
      </c>
      <c r="C172" s="5" t="s">
        <v>138</v>
      </c>
      <c r="D172" s="15">
        <v>54410681443</v>
      </c>
      <c r="E172" s="8" t="s">
        <v>139</v>
      </c>
      <c r="H172" s="9">
        <v>3420.51</v>
      </c>
      <c r="I172" s="5" t="s">
        <v>28</v>
      </c>
      <c r="J172" s="5" t="s">
        <v>142</v>
      </c>
    </row>
    <row r="173" spans="1:10">
      <c r="A173" s="5" t="s">
        <v>848</v>
      </c>
      <c r="B173" s="6">
        <v>44971.748496458335</v>
      </c>
      <c r="C173" s="5" t="s">
        <v>138</v>
      </c>
      <c r="D173" s="15">
        <v>45143545751</v>
      </c>
      <c r="E173" s="8" t="s">
        <v>139</v>
      </c>
      <c r="H173" s="9">
        <v>11430.37</v>
      </c>
      <c r="I173" s="5" t="s">
        <v>28</v>
      </c>
      <c r="J173" s="5" t="s">
        <v>142</v>
      </c>
    </row>
    <row r="174" spans="1:10">
      <c r="A174" s="5" t="s">
        <v>848</v>
      </c>
      <c r="B174" s="6">
        <v>44971.748496458335</v>
      </c>
      <c r="C174" s="5" t="s">
        <v>138</v>
      </c>
      <c r="D174" s="15">
        <v>54110689458</v>
      </c>
      <c r="E174" s="8" t="s">
        <v>139</v>
      </c>
      <c r="H174" s="9">
        <v>12144.45</v>
      </c>
      <c r="I174" s="5" t="s">
        <v>28</v>
      </c>
      <c r="J174" s="5" t="s">
        <v>142</v>
      </c>
    </row>
    <row r="175" spans="1:10">
      <c r="A175" s="5" t="s">
        <v>848</v>
      </c>
      <c r="B175" s="6">
        <v>44971.748496458335</v>
      </c>
      <c r="C175" s="5" t="s">
        <v>138</v>
      </c>
      <c r="D175" s="15">
        <v>45123314639</v>
      </c>
      <c r="E175" s="8" t="s">
        <v>139</v>
      </c>
      <c r="H175" s="9">
        <v>10745</v>
      </c>
      <c r="I175" s="5" t="s">
        <v>28</v>
      </c>
      <c r="J175" s="5" t="s">
        <v>142</v>
      </c>
    </row>
    <row r="176" spans="1:10">
      <c r="A176" s="5" t="s">
        <v>848</v>
      </c>
      <c r="B176" s="6">
        <v>44971.748496458335</v>
      </c>
      <c r="C176" s="5" t="s">
        <v>138</v>
      </c>
      <c r="D176" s="15">
        <v>54110689504</v>
      </c>
      <c r="E176" s="8" t="s">
        <v>139</v>
      </c>
      <c r="H176" s="9">
        <v>9858.2199999999993</v>
      </c>
      <c r="I176" s="5" t="s">
        <v>28</v>
      </c>
      <c r="J176" s="5" t="s">
        <v>142</v>
      </c>
    </row>
    <row r="177" spans="1:10">
      <c r="A177" s="5" t="s">
        <v>848</v>
      </c>
      <c r="B177" s="6">
        <v>44971.748496458335</v>
      </c>
      <c r="C177" s="5" t="s">
        <v>138</v>
      </c>
      <c r="D177" s="7"/>
      <c r="E177" s="8"/>
      <c r="F177" s="9">
        <v>18770.400000000001</v>
      </c>
      <c r="I177" s="10" t="s">
        <v>9</v>
      </c>
      <c r="J177" s="5" t="s">
        <v>141</v>
      </c>
    </row>
    <row r="178" spans="1:10">
      <c r="A178" s="5" t="s">
        <v>848</v>
      </c>
      <c r="B178" s="6">
        <v>44971.748496458335</v>
      </c>
      <c r="C178" s="5" t="s">
        <v>138</v>
      </c>
      <c r="D178" s="7"/>
      <c r="E178" s="8"/>
      <c r="F178" s="9">
        <v>7358.8</v>
      </c>
      <c r="I178" s="10" t="s">
        <v>9</v>
      </c>
      <c r="J178" s="8" t="s">
        <v>171</v>
      </c>
    </row>
    <row r="179" spans="1:10">
      <c r="A179" s="5" t="s">
        <v>848</v>
      </c>
      <c r="B179" s="6">
        <v>44971.748496458335</v>
      </c>
      <c r="C179" s="5" t="s">
        <v>138</v>
      </c>
      <c r="D179" s="7"/>
      <c r="E179" s="8"/>
      <c r="F179" s="9">
        <v>16692</v>
      </c>
      <c r="I179" s="10" t="s">
        <v>9</v>
      </c>
      <c r="J179" s="5" t="s">
        <v>142</v>
      </c>
    </row>
    <row r="180" spans="1:10">
      <c r="A180" s="11" t="s">
        <v>22</v>
      </c>
      <c r="B180" s="3"/>
      <c r="C180" s="3"/>
      <c r="D180" s="7"/>
      <c r="E180" s="8"/>
      <c r="F180" s="31">
        <f>SUM(F172:G179)</f>
        <v>42821.2</v>
      </c>
      <c r="H180" s="9"/>
      <c r="I180" s="10"/>
      <c r="J180" s="5"/>
    </row>
    <row r="181" spans="1:10" ht="15.75">
      <c r="A181" s="13" t="s">
        <v>23</v>
      </c>
      <c r="B181" s="13" t="s">
        <v>24</v>
      </c>
      <c r="C181" s="13" t="s">
        <v>25</v>
      </c>
      <c r="D181" s="14">
        <v>112782336</v>
      </c>
      <c r="E181" s="8"/>
      <c r="H181" s="9"/>
      <c r="I181" s="10"/>
      <c r="J181" s="5"/>
    </row>
    <row r="184" spans="1:10">
      <c r="A184" s="1" t="s">
        <v>0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3" t="s">
        <v>864</v>
      </c>
      <c r="B185" s="2"/>
      <c r="C185" s="2"/>
      <c r="D185" s="2"/>
      <c r="E185" s="2"/>
      <c r="F185" s="2"/>
      <c r="G185" s="2"/>
      <c r="H185" s="2"/>
      <c r="I185" s="2"/>
      <c r="J185" s="2"/>
    </row>
    <row r="186" spans="1:10">
      <c r="A186" s="69" t="s">
        <v>0</v>
      </c>
      <c r="B186" s="69" t="s">
        <v>2</v>
      </c>
      <c r="C186" s="69" t="s">
        <v>3</v>
      </c>
      <c r="D186" s="69" t="s">
        <v>4</v>
      </c>
      <c r="E186" s="69" t="s">
        <v>5</v>
      </c>
      <c r="F186" s="71" t="s">
        <v>6</v>
      </c>
      <c r="G186" s="72"/>
      <c r="H186" s="73"/>
      <c r="I186" s="69" t="s">
        <v>7</v>
      </c>
      <c r="J186" s="69" t="s">
        <v>8</v>
      </c>
    </row>
    <row r="187" spans="1:10">
      <c r="A187" s="70"/>
      <c r="B187" s="70"/>
      <c r="C187" s="70"/>
      <c r="D187" s="70"/>
      <c r="E187" s="70"/>
      <c r="F187" s="4" t="s">
        <v>9</v>
      </c>
      <c r="G187" s="4" t="s">
        <v>10</v>
      </c>
      <c r="H187" s="4" t="s">
        <v>11</v>
      </c>
      <c r="I187" s="70"/>
      <c r="J187" s="70"/>
    </row>
    <row r="188" spans="1:10">
      <c r="A188" s="5" t="s">
        <v>887</v>
      </c>
      <c r="B188" s="6">
        <v>44972.886269733797</v>
      </c>
      <c r="C188" s="5" t="s">
        <v>138</v>
      </c>
      <c r="D188" s="15">
        <v>45153179808</v>
      </c>
      <c r="E188" s="8" t="s">
        <v>139</v>
      </c>
      <c r="H188" s="9">
        <v>2444.2199999999998</v>
      </c>
      <c r="I188" s="5" t="s">
        <v>28</v>
      </c>
      <c r="J188" s="5" t="s">
        <v>142</v>
      </c>
    </row>
    <row r="189" spans="1:10">
      <c r="A189" s="5" t="s">
        <v>886</v>
      </c>
      <c r="B189" s="6">
        <v>44972.886269733797</v>
      </c>
      <c r="C189" s="5" t="s">
        <v>138</v>
      </c>
      <c r="D189" s="15">
        <v>54510679581</v>
      </c>
      <c r="E189" s="8" t="s">
        <v>139</v>
      </c>
      <c r="H189" s="9">
        <v>6446.58</v>
      </c>
      <c r="I189" s="5" t="s">
        <v>28</v>
      </c>
      <c r="J189" s="5" t="s">
        <v>142</v>
      </c>
    </row>
    <row r="190" spans="1:10">
      <c r="A190" s="5" t="s">
        <v>886</v>
      </c>
      <c r="B190" s="6">
        <v>44972.886269733797</v>
      </c>
      <c r="C190" s="5" t="s">
        <v>138</v>
      </c>
      <c r="D190" s="15">
        <v>45113335496</v>
      </c>
      <c r="E190" s="8" t="s">
        <v>139</v>
      </c>
      <c r="H190" s="9">
        <v>3592.08</v>
      </c>
      <c r="I190" s="5" t="s">
        <v>28</v>
      </c>
      <c r="J190" s="5" t="s">
        <v>142</v>
      </c>
    </row>
    <row r="191" spans="1:10">
      <c r="A191" s="5" t="s">
        <v>886</v>
      </c>
      <c r="B191" s="6">
        <v>44972.886269733797</v>
      </c>
      <c r="C191" s="5" t="s">
        <v>138</v>
      </c>
      <c r="D191" s="15">
        <v>45133186611</v>
      </c>
      <c r="E191" s="8" t="s">
        <v>139</v>
      </c>
      <c r="H191" s="9">
        <v>670.32</v>
      </c>
      <c r="I191" s="5" t="s">
        <v>28</v>
      </c>
      <c r="J191" s="5" t="s">
        <v>142</v>
      </c>
    </row>
    <row r="192" spans="1:10">
      <c r="A192" s="5" t="s">
        <v>886</v>
      </c>
      <c r="B192" s="6">
        <v>44972.886269733797</v>
      </c>
      <c r="C192" s="5" t="s">
        <v>138</v>
      </c>
      <c r="D192" s="15">
        <v>45143553109</v>
      </c>
      <c r="E192" s="8" t="s">
        <v>139</v>
      </c>
      <c r="H192" s="9">
        <v>473.52</v>
      </c>
      <c r="I192" s="5" t="s">
        <v>28</v>
      </c>
      <c r="J192" s="5" t="s">
        <v>142</v>
      </c>
    </row>
    <row r="193" spans="1:10">
      <c r="A193" s="5" t="s">
        <v>886</v>
      </c>
      <c r="B193" s="6">
        <v>44972.886269733797</v>
      </c>
      <c r="C193" s="5" t="s">
        <v>138</v>
      </c>
      <c r="D193" s="15">
        <v>45173246456</v>
      </c>
      <c r="E193" s="8" t="s">
        <v>139</v>
      </c>
      <c r="H193" s="9">
        <v>1050</v>
      </c>
      <c r="I193" s="5" t="s">
        <v>28</v>
      </c>
      <c r="J193" s="5" t="s">
        <v>142</v>
      </c>
    </row>
    <row r="194" spans="1:10">
      <c r="A194" s="5" t="s">
        <v>886</v>
      </c>
      <c r="B194" s="6">
        <v>44972.886269733797</v>
      </c>
      <c r="C194" s="5" t="s">
        <v>138</v>
      </c>
      <c r="D194" s="7"/>
      <c r="E194" s="8"/>
      <c r="F194" s="9">
        <v>58221.4</v>
      </c>
      <c r="I194" s="10" t="s">
        <v>9</v>
      </c>
      <c r="J194" s="5" t="s">
        <v>141</v>
      </c>
    </row>
    <row r="195" spans="1:10">
      <c r="A195" s="5" t="s">
        <v>886</v>
      </c>
      <c r="B195" s="6">
        <v>44972.886269733797</v>
      </c>
      <c r="C195" s="5" t="s">
        <v>138</v>
      </c>
      <c r="D195" s="7"/>
      <c r="E195" s="8"/>
      <c r="F195" s="9">
        <v>14194.3</v>
      </c>
      <c r="I195" s="10" t="s">
        <v>9</v>
      </c>
      <c r="J195" s="8" t="s">
        <v>171</v>
      </c>
    </row>
    <row r="196" spans="1:10">
      <c r="A196" s="5" t="s">
        <v>886</v>
      </c>
      <c r="B196" s="6">
        <v>44972.886269733797</v>
      </c>
      <c r="C196" s="5" t="s">
        <v>138</v>
      </c>
      <c r="D196" s="7"/>
      <c r="E196" s="8"/>
      <c r="F196" s="9">
        <v>32250.400000000001</v>
      </c>
      <c r="I196" s="10" t="s">
        <v>9</v>
      </c>
      <c r="J196" s="5" t="s">
        <v>142</v>
      </c>
    </row>
    <row r="197" spans="1:10">
      <c r="A197" s="5" t="s">
        <v>886</v>
      </c>
      <c r="B197" s="6">
        <v>44972.886269733797</v>
      </c>
      <c r="C197" s="5" t="s">
        <v>138</v>
      </c>
      <c r="D197" s="7"/>
      <c r="E197" s="8"/>
      <c r="F197" s="9">
        <v>15381.9</v>
      </c>
      <c r="I197" s="10" t="s">
        <v>9</v>
      </c>
      <c r="J197" s="8" t="s">
        <v>140</v>
      </c>
    </row>
    <row r="198" spans="1:10">
      <c r="A198" s="5" t="s">
        <v>886</v>
      </c>
      <c r="B198" s="6">
        <v>44972.886269733797</v>
      </c>
      <c r="C198" s="5" t="s">
        <v>138</v>
      </c>
      <c r="D198" s="7"/>
      <c r="E198" s="8"/>
      <c r="F198" s="9">
        <v>4808.3</v>
      </c>
      <c r="I198" s="10" t="s">
        <v>9</v>
      </c>
      <c r="J198" s="8" t="s">
        <v>143</v>
      </c>
    </row>
    <row r="199" spans="1:10">
      <c r="A199" s="11" t="s">
        <v>22</v>
      </c>
      <c r="B199" s="3"/>
      <c r="C199" s="3"/>
      <c r="D199" s="7"/>
      <c r="E199" s="8"/>
      <c r="F199" s="31">
        <f>SUM(F188:G198)</f>
        <v>124856.3</v>
      </c>
      <c r="H199" s="9"/>
      <c r="I199" s="10"/>
      <c r="J199" s="5"/>
    </row>
    <row r="200" spans="1:10" ht="15.75">
      <c r="A200" s="13" t="s">
        <v>23</v>
      </c>
      <c r="B200" s="13" t="s">
        <v>24</v>
      </c>
      <c r="C200" s="13" t="s">
        <v>25</v>
      </c>
      <c r="D200" s="14">
        <v>112799996</v>
      </c>
      <c r="E200" s="8"/>
      <c r="H200" s="9"/>
      <c r="I200" s="10"/>
      <c r="J200" s="5"/>
    </row>
    <row r="203" spans="1:10">
      <c r="A203" s="1" t="s">
        <v>0</v>
      </c>
      <c r="B203" s="2"/>
      <c r="C203" s="2"/>
      <c r="D203" s="2"/>
      <c r="E203" s="2"/>
      <c r="F203" s="2"/>
      <c r="G203" s="2"/>
      <c r="H203" s="2"/>
      <c r="I203" s="2"/>
      <c r="J203" s="2"/>
    </row>
    <row r="204" spans="1:10">
      <c r="A204" s="3" t="s">
        <v>904</v>
      </c>
      <c r="B204" s="2"/>
      <c r="C204" s="2"/>
      <c r="D204" s="2"/>
      <c r="E204" s="2"/>
      <c r="F204" s="2"/>
      <c r="G204" s="2"/>
      <c r="H204" s="2"/>
      <c r="I204" s="2"/>
      <c r="J204" s="2"/>
    </row>
    <row r="205" spans="1:10">
      <c r="A205" s="69" t="s">
        <v>0</v>
      </c>
      <c r="B205" s="69" t="s">
        <v>2</v>
      </c>
      <c r="C205" s="69" t="s">
        <v>3</v>
      </c>
      <c r="D205" s="69" t="s">
        <v>4</v>
      </c>
      <c r="E205" s="69" t="s">
        <v>5</v>
      </c>
      <c r="F205" s="71" t="s">
        <v>6</v>
      </c>
      <c r="G205" s="72"/>
      <c r="H205" s="73"/>
      <c r="I205" s="69" t="s">
        <v>7</v>
      </c>
      <c r="J205" s="69" t="s">
        <v>8</v>
      </c>
    </row>
    <row r="206" spans="1:10">
      <c r="A206" s="70"/>
      <c r="B206" s="70"/>
      <c r="C206" s="70"/>
      <c r="D206" s="70"/>
      <c r="E206" s="70"/>
      <c r="F206" s="4" t="s">
        <v>9</v>
      </c>
      <c r="G206" s="4" t="s">
        <v>10</v>
      </c>
      <c r="H206" s="4" t="s">
        <v>11</v>
      </c>
      <c r="I206" s="70"/>
      <c r="J206" s="70"/>
    </row>
    <row r="207" spans="1:10">
      <c r="A207" s="5" t="s">
        <v>928</v>
      </c>
      <c r="B207" s="6">
        <v>44973.769280069442</v>
      </c>
      <c r="C207" s="5" t="s">
        <v>138</v>
      </c>
      <c r="D207" s="15">
        <v>45143557225</v>
      </c>
      <c r="E207" s="8" t="s">
        <v>139</v>
      </c>
      <c r="H207" s="9">
        <v>700</v>
      </c>
      <c r="I207" s="5" t="s">
        <v>28</v>
      </c>
      <c r="J207" s="5" t="s">
        <v>141</v>
      </c>
    </row>
    <row r="208" spans="1:10">
      <c r="A208" s="5" t="s">
        <v>928</v>
      </c>
      <c r="B208" s="6">
        <v>44973.769280069442</v>
      </c>
      <c r="C208" s="5" t="s">
        <v>138</v>
      </c>
      <c r="D208" s="15">
        <v>45143557249</v>
      </c>
      <c r="E208" s="8" t="s">
        <v>139</v>
      </c>
      <c r="H208" s="9">
        <v>700</v>
      </c>
      <c r="I208" s="5" t="s">
        <v>28</v>
      </c>
      <c r="J208" s="5" t="s">
        <v>141</v>
      </c>
    </row>
    <row r="209" spans="1:10">
      <c r="A209" s="5" t="s">
        <v>928</v>
      </c>
      <c r="B209" s="6">
        <v>44973.769280069442</v>
      </c>
      <c r="C209" s="5" t="s">
        <v>138</v>
      </c>
      <c r="D209" s="15">
        <v>45143557434</v>
      </c>
      <c r="E209" s="8" t="s">
        <v>139</v>
      </c>
      <c r="H209" s="9">
        <v>14620</v>
      </c>
      <c r="I209" s="5" t="s">
        <v>28</v>
      </c>
      <c r="J209" s="5" t="s">
        <v>142</v>
      </c>
    </row>
    <row r="210" spans="1:10">
      <c r="A210" s="5" t="s">
        <v>928</v>
      </c>
      <c r="B210" s="6">
        <v>44973.769280069442</v>
      </c>
      <c r="C210" s="5" t="s">
        <v>138</v>
      </c>
      <c r="D210" s="15">
        <v>45123322668</v>
      </c>
      <c r="E210" s="8" t="s">
        <v>139</v>
      </c>
      <c r="H210" s="9">
        <v>2256.98</v>
      </c>
      <c r="I210" s="5" t="s">
        <v>28</v>
      </c>
      <c r="J210" s="5" t="s">
        <v>142</v>
      </c>
    </row>
    <row r="211" spans="1:10">
      <c r="A211" s="5" t="s">
        <v>928</v>
      </c>
      <c r="B211" s="6">
        <v>44973.769280069442</v>
      </c>
      <c r="C211" s="5" t="s">
        <v>138</v>
      </c>
      <c r="D211" s="15">
        <v>45173246249</v>
      </c>
      <c r="E211" s="8" t="s">
        <v>139</v>
      </c>
      <c r="H211" s="9">
        <v>2730</v>
      </c>
      <c r="I211" s="5" t="s">
        <v>28</v>
      </c>
      <c r="J211" s="5" t="s">
        <v>142</v>
      </c>
    </row>
    <row r="212" spans="1:10">
      <c r="A212" s="5" t="s">
        <v>928</v>
      </c>
      <c r="B212" s="6">
        <v>44973.769280069442</v>
      </c>
      <c r="C212" s="5" t="s">
        <v>138</v>
      </c>
      <c r="D212" s="15">
        <v>54110691223</v>
      </c>
      <c r="E212" s="8" t="s">
        <v>139</v>
      </c>
      <c r="H212" s="9">
        <v>4914.9799999999996</v>
      </c>
      <c r="I212" s="5" t="s">
        <v>28</v>
      </c>
      <c r="J212" s="5" t="s">
        <v>142</v>
      </c>
    </row>
    <row r="213" spans="1:10">
      <c r="A213" s="5" t="s">
        <v>928</v>
      </c>
      <c r="B213" s="6">
        <v>44973.769280069442</v>
      </c>
      <c r="C213" s="5" t="s">
        <v>138</v>
      </c>
      <c r="D213" s="15">
        <v>54110690347</v>
      </c>
      <c r="E213" s="8" t="s">
        <v>139</v>
      </c>
      <c r="H213" s="9">
        <v>13273</v>
      </c>
      <c r="I213" s="5" t="s">
        <v>28</v>
      </c>
      <c r="J213" s="5" t="s">
        <v>142</v>
      </c>
    </row>
    <row r="214" spans="1:10">
      <c r="A214" s="5" t="s">
        <v>928</v>
      </c>
      <c r="B214" s="6">
        <v>44973.769280069442</v>
      </c>
      <c r="C214" s="5" t="s">
        <v>138</v>
      </c>
      <c r="D214" s="15">
        <v>54110690397</v>
      </c>
      <c r="E214" s="8" t="s">
        <v>139</v>
      </c>
      <c r="H214" s="9">
        <v>0.1</v>
      </c>
      <c r="I214" s="5" t="s">
        <v>28</v>
      </c>
      <c r="J214" s="5" t="s">
        <v>142</v>
      </c>
    </row>
    <row r="215" spans="1:10">
      <c r="A215" s="5" t="s">
        <v>928</v>
      </c>
      <c r="B215" s="6">
        <v>44973.769280069442</v>
      </c>
      <c r="C215" s="5" t="s">
        <v>138</v>
      </c>
      <c r="D215" s="7"/>
      <c r="E215" s="8"/>
      <c r="F215" s="9">
        <v>15553.9</v>
      </c>
      <c r="I215" s="10" t="s">
        <v>9</v>
      </c>
      <c r="J215" s="5" t="s">
        <v>141</v>
      </c>
    </row>
    <row r="216" spans="1:10">
      <c r="A216" s="5" t="s">
        <v>928</v>
      </c>
      <c r="B216" s="6">
        <v>44973.769280069442</v>
      </c>
      <c r="C216" s="5" t="s">
        <v>138</v>
      </c>
      <c r="D216" s="7"/>
      <c r="E216" s="8"/>
      <c r="F216" s="9">
        <v>2373.9</v>
      </c>
      <c r="I216" s="10" t="s">
        <v>9</v>
      </c>
      <c r="J216" s="8" t="s">
        <v>171</v>
      </c>
    </row>
    <row r="217" spans="1:10">
      <c r="A217" s="5" t="s">
        <v>928</v>
      </c>
      <c r="B217" s="6">
        <v>44973.769280069442</v>
      </c>
      <c r="C217" s="5" t="s">
        <v>138</v>
      </c>
      <c r="D217" s="7"/>
      <c r="E217" s="8"/>
      <c r="F217" s="9">
        <v>15185.3</v>
      </c>
      <c r="I217" s="10" t="s">
        <v>9</v>
      </c>
      <c r="J217" s="5" t="s">
        <v>142</v>
      </c>
    </row>
    <row r="218" spans="1:10">
      <c r="A218" s="5" t="s">
        <v>928</v>
      </c>
      <c r="B218" s="6">
        <v>44973.769280069442</v>
      </c>
      <c r="C218" s="5" t="s">
        <v>138</v>
      </c>
      <c r="D218" s="7"/>
      <c r="E218" s="8"/>
      <c r="F218" s="9">
        <v>7370.1</v>
      </c>
      <c r="I218" s="10" t="s">
        <v>9</v>
      </c>
      <c r="J218" s="8" t="s">
        <v>143</v>
      </c>
    </row>
    <row r="219" spans="1:10">
      <c r="A219" s="11" t="s">
        <v>22</v>
      </c>
      <c r="B219" s="3"/>
      <c r="C219" s="3"/>
      <c r="D219" s="7"/>
      <c r="E219" s="8"/>
      <c r="F219" s="31">
        <f>SUM(F207:G218)</f>
        <v>40483.199999999997</v>
      </c>
      <c r="H219" s="9"/>
      <c r="I219" s="10"/>
      <c r="J219" s="8"/>
    </row>
    <row r="220" spans="1:10" ht="15.75">
      <c r="A220" s="13" t="s">
        <v>23</v>
      </c>
      <c r="B220" s="13" t="s">
        <v>24</v>
      </c>
      <c r="C220" s="13" t="s">
        <v>25</v>
      </c>
      <c r="D220" s="14">
        <v>112799997</v>
      </c>
      <c r="E220" s="8"/>
      <c r="H220" s="9"/>
      <c r="I220" s="10"/>
      <c r="J220" s="8"/>
    </row>
    <row r="223" spans="1:10">
      <c r="A223" s="1" t="s">
        <v>0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3" t="s">
        <v>948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69" t="s">
        <v>0</v>
      </c>
      <c r="B225" s="69" t="s">
        <v>2</v>
      </c>
      <c r="C225" s="69" t="s">
        <v>3</v>
      </c>
      <c r="D225" s="69" t="s">
        <v>4</v>
      </c>
      <c r="E225" s="69" t="s">
        <v>5</v>
      </c>
      <c r="F225" s="71" t="s">
        <v>6</v>
      </c>
      <c r="G225" s="72"/>
      <c r="H225" s="73"/>
      <c r="I225" s="69" t="s">
        <v>7</v>
      </c>
      <c r="J225" s="69" t="s">
        <v>8</v>
      </c>
    </row>
    <row r="226" spans="1:10">
      <c r="A226" s="70"/>
      <c r="B226" s="70"/>
      <c r="C226" s="70"/>
      <c r="D226" s="70"/>
      <c r="E226" s="70"/>
      <c r="F226" s="4" t="s">
        <v>9</v>
      </c>
      <c r="G226" s="4" t="s">
        <v>10</v>
      </c>
      <c r="H226" s="4" t="s">
        <v>11</v>
      </c>
      <c r="I226" s="70"/>
      <c r="J226" s="70"/>
    </row>
    <row r="227" spans="1:10">
      <c r="A227" s="5" t="s">
        <v>988</v>
      </c>
      <c r="B227" s="6">
        <v>44974.711120474538</v>
      </c>
      <c r="C227" s="5" t="s">
        <v>138</v>
      </c>
      <c r="D227" s="7"/>
      <c r="E227" s="8"/>
      <c r="G227" s="9">
        <v>3781.17</v>
      </c>
      <c r="I227" s="10" t="s">
        <v>10</v>
      </c>
      <c r="J227" s="8" t="s">
        <v>140</v>
      </c>
    </row>
    <row r="228" spans="1:10">
      <c r="A228" s="5" t="s">
        <v>988</v>
      </c>
      <c r="B228" s="6">
        <v>44974.711120474538</v>
      </c>
      <c r="C228" s="5" t="s">
        <v>138</v>
      </c>
      <c r="D228" s="15">
        <v>45123322330</v>
      </c>
      <c r="E228" s="8" t="s">
        <v>139</v>
      </c>
      <c r="H228" s="9">
        <v>386.1</v>
      </c>
      <c r="I228" s="5" t="s">
        <v>28</v>
      </c>
      <c r="J228" s="8" t="s">
        <v>140</v>
      </c>
    </row>
    <row r="229" spans="1:10">
      <c r="A229" s="5" t="s">
        <v>988</v>
      </c>
      <c r="B229" s="6">
        <v>44974.711120474538</v>
      </c>
      <c r="C229" s="5" t="s">
        <v>138</v>
      </c>
      <c r="D229" s="15">
        <v>45123323810</v>
      </c>
      <c r="E229" s="8" t="s">
        <v>139</v>
      </c>
      <c r="H229" s="9">
        <v>3519.18</v>
      </c>
      <c r="I229" s="5" t="s">
        <v>28</v>
      </c>
      <c r="J229" s="5" t="s">
        <v>142</v>
      </c>
    </row>
    <row r="230" spans="1:10">
      <c r="A230" s="5" t="s">
        <v>988</v>
      </c>
      <c r="B230" s="6">
        <v>44974.711120474538</v>
      </c>
      <c r="C230" s="5" t="s">
        <v>138</v>
      </c>
      <c r="D230" s="15">
        <v>54310679235</v>
      </c>
      <c r="E230" s="8" t="s">
        <v>139</v>
      </c>
      <c r="H230" s="9">
        <v>5829.69</v>
      </c>
      <c r="I230" s="5" t="s">
        <v>28</v>
      </c>
      <c r="J230" s="5" t="s">
        <v>142</v>
      </c>
    </row>
    <row r="231" spans="1:10">
      <c r="A231" s="5" t="s">
        <v>988</v>
      </c>
      <c r="B231" s="6">
        <v>44974.711120474538</v>
      </c>
      <c r="C231" s="5" t="s">
        <v>138</v>
      </c>
      <c r="D231" s="7"/>
      <c r="E231" s="8"/>
      <c r="F231" s="9">
        <v>6463.1</v>
      </c>
      <c r="I231" s="10" t="s">
        <v>9</v>
      </c>
      <c r="J231" s="5" t="s">
        <v>141</v>
      </c>
    </row>
    <row r="232" spans="1:10">
      <c r="A232" s="5" t="s">
        <v>988</v>
      </c>
      <c r="B232" s="6">
        <v>44974.711120474538</v>
      </c>
      <c r="C232" s="5" t="s">
        <v>138</v>
      </c>
      <c r="D232" s="7"/>
      <c r="E232" s="8"/>
      <c r="F232" s="9">
        <v>3248.9</v>
      </c>
      <c r="I232" s="10" t="s">
        <v>9</v>
      </c>
      <c r="J232" s="8" t="s">
        <v>171</v>
      </c>
    </row>
    <row r="233" spans="1:10">
      <c r="A233" s="5" t="s">
        <v>988</v>
      </c>
      <c r="B233" s="6">
        <v>44974.711120474538</v>
      </c>
      <c r="C233" s="5" t="s">
        <v>138</v>
      </c>
      <c r="D233" s="7"/>
      <c r="E233" s="8"/>
      <c r="F233" s="9">
        <v>8404.2999999999993</v>
      </c>
      <c r="I233" s="10" t="s">
        <v>9</v>
      </c>
      <c r="J233" s="5" t="s">
        <v>142</v>
      </c>
    </row>
    <row r="234" spans="1:10">
      <c r="A234" s="5" t="s">
        <v>988</v>
      </c>
      <c r="B234" s="6">
        <v>44974.711120474538</v>
      </c>
      <c r="C234" s="5" t="s">
        <v>138</v>
      </c>
      <c r="D234" s="7"/>
      <c r="E234" s="8"/>
      <c r="F234" s="9">
        <v>11175.7</v>
      </c>
      <c r="I234" s="10" t="s">
        <v>9</v>
      </c>
      <c r="J234" s="8" t="s">
        <v>140</v>
      </c>
    </row>
    <row r="235" spans="1:10">
      <c r="A235" s="11" t="s">
        <v>22</v>
      </c>
      <c r="B235" s="3"/>
      <c r="C235" s="3"/>
      <c r="D235" s="7"/>
      <c r="E235" s="8"/>
      <c r="F235" s="31">
        <f>SUM(F227:G234)</f>
        <v>33073.17</v>
      </c>
      <c r="G235" s="9"/>
      <c r="I235" s="10"/>
      <c r="J235" s="8"/>
    </row>
    <row r="236" spans="1:10" ht="15.75">
      <c r="A236" s="13" t="s">
        <v>23</v>
      </c>
      <c r="B236" s="13" t="s">
        <v>24</v>
      </c>
      <c r="C236" s="13" t="s">
        <v>25</v>
      </c>
      <c r="D236" s="49">
        <v>112808050</v>
      </c>
      <c r="E236" s="14">
        <v>112808167</v>
      </c>
      <c r="G236" s="9"/>
      <c r="I236" s="10"/>
      <c r="J236" s="8"/>
    </row>
    <row r="237" spans="1:10">
      <c r="D237" s="29" t="s">
        <v>298</v>
      </c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941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69" t="s">
        <v>0</v>
      </c>
      <c r="B241" s="69" t="s">
        <v>2</v>
      </c>
      <c r="C241" s="69" t="s">
        <v>3</v>
      </c>
      <c r="D241" s="69" t="s">
        <v>4</v>
      </c>
      <c r="E241" s="69" t="s">
        <v>5</v>
      </c>
      <c r="F241" s="71" t="s">
        <v>6</v>
      </c>
      <c r="G241" s="72"/>
      <c r="H241" s="73"/>
      <c r="I241" s="69" t="s">
        <v>7</v>
      </c>
      <c r="J241" s="69" t="s">
        <v>8</v>
      </c>
    </row>
    <row r="242" spans="1:10">
      <c r="A242" s="70"/>
      <c r="B242" s="70"/>
      <c r="C242" s="70"/>
      <c r="D242" s="70"/>
      <c r="E242" s="70"/>
      <c r="F242" s="4" t="s">
        <v>9</v>
      </c>
      <c r="G242" s="4" t="s">
        <v>10</v>
      </c>
      <c r="H242" s="4" t="s">
        <v>11</v>
      </c>
      <c r="I242" s="70"/>
      <c r="J242" s="70"/>
    </row>
    <row r="243" spans="1:10">
      <c r="A243" s="34" t="s">
        <v>244</v>
      </c>
      <c r="B243" s="39"/>
      <c r="C243" s="5"/>
      <c r="D243" s="7"/>
      <c r="E243" s="8"/>
      <c r="F243" s="9"/>
      <c r="I243" s="10"/>
      <c r="J243" s="8"/>
    </row>
    <row r="244" spans="1:10">
      <c r="A244" s="11" t="s">
        <v>22</v>
      </c>
      <c r="B244" s="3"/>
      <c r="C244" s="3"/>
      <c r="D244" s="7"/>
      <c r="E244" s="8"/>
      <c r="H244" s="9"/>
      <c r="I244" s="10"/>
      <c r="J244" s="8"/>
    </row>
    <row r="245" spans="1:10">
      <c r="A245" s="13" t="s">
        <v>23</v>
      </c>
      <c r="B245" s="13" t="s">
        <v>24</v>
      </c>
      <c r="C245" s="13" t="s">
        <v>25</v>
      </c>
      <c r="F245" s="9"/>
      <c r="G245" s="10"/>
      <c r="H245" s="8"/>
    </row>
    <row r="248" spans="1:10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3" t="s">
        <v>1006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69" t="s">
        <v>0</v>
      </c>
      <c r="B250" s="69" t="s">
        <v>2</v>
      </c>
      <c r="C250" s="69" t="s">
        <v>3</v>
      </c>
      <c r="D250" s="69" t="s">
        <v>4</v>
      </c>
      <c r="E250" s="69" t="s">
        <v>5</v>
      </c>
      <c r="F250" s="71" t="s">
        <v>6</v>
      </c>
      <c r="G250" s="72"/>
      <c r="H250" s="73"/>
      <c r="I250" s="69" t="s">
        <v>7</v>
      </c>
      <c r="J250" s="69" t="s">
        <v>8</v>
      </c>
    </row>
    <row r="251" spans="1:10">
      <c r="A251" s="70"/>
      <c r="B251" s="70"/>
      <c r="C251" s="70"/>
      <c r="D251" s="70"/>
      <c r="E251" s="70"/>
      <c r="F251" s="4" t="s">
        <v>9</v>
      </c>
      <c r="G251" s="4" t="s">
        <v>10</v>
      </c>
      <c r="H251" s="4" t="s">
        <v>11</v>
      </c>
      <c r="I251" s="70"/>
      <c r="J251" s="70"/>
    </row>
    <row r="252" spans="1:10">
      <c r="A252" s="34" t="s">
        <v>1007</v>
      </c>
      <c r="B252" s="39"/>
      <c r="C252" s="34"/>
      <c r="D252" s="21"/>
      <c r="E252" s="8"/>
      <c r="H252" s="9"/>
      <c r="I252" s="5"/>
      <c r="J252" s="8"/>
    </row>
    <row r="253" spans="1:10">
      <c r="A253" s="11" t="s">
        <v>22</v>
      </c>
      <c r="B253" s="3"/>
      <c r="C253" s="3"/>
      <c r="D253" s="7"/>
      <c r="E253" s="8"/>
      <c r="G253" s="9"/>
      <c r="I253" s="10"/>
      <c r="J253" s="8"/>
    </row>
    <row r="254" spans="1:10">
      <c r="A254" s="13" t="s">
        <v>23</v>
      </c>
      <c r="B254" s="13" t="s">
        <v>24</v>
      </c>
      <c r="C254" s="13" t="s">
        <v>25</v>
      </c>
      <c r="D254" s="7"/>
      <c r="E254" s="8"/>
      <c r="G254" s="9"/>
      <c r="I254" s="10"/>
      <c r="J254" s="8"/>
    </row>
    <row r="256" spans="1:10">
      <c r="A256" s="1" t="s">
        <v>0</v>
      </c>
      <c r="B256" s="2"/>
      <c r="C256" s="2"/>
      <c r="D256" s="2"/>
      <c r="E256" s="2"/>
      <c r="F256" s="2"/>
      <c r="G256" s="2"/>
      <c r="H256" s="2"/>
      <c r="I256" s="2"/>
      <c r="J256" s="2"/>
    </row>
    <row r="257" spans="1:10">
      <c r="A257" s="3" t="s">
        <v>1008</v>
      </c>
      <c r="B257" s="2"/>
      <c r="C257" s="2"/>
      <c r="D257" s="2"/>
      <c r="E257" s="2"/>
      <c r="F257" s="2"/>
      <c r="G257" s="2"/>
      <c r="H257" s="2"/>
      <c r="I257" s="2"/>
      <c r="J257" s="2"/>
    </row>
    <row r="258" spans="1:10">
      <c r="A258" s="69" t="s">
        <v>0</v>
      </c>
      <c r="B258" s="69" t="s">
        <v>2</v>
      </c>
      <c r="C258" s="69" t="s">
        <v>3</v>
      </c>
      <c r="D258" s="69" t="s">
        <v>4</v>
      </c>
      <c r="E258" s="69" t="s">
        <v>5</v>
      </c>
      <c r="F258" s="71" t="s">
        <v>6</v>
      </c>
      <c r="G258" s="72"/>
      <c r="H258" s="73"/>
      <c r="I258" s="69" t="s">
        <v>7</v>
      </c>
      <c r="J258" s="69" t="s">
        <v>8</v>
      </c>
    </row>
    <row r="259" spans="1:10">
      <c r="A259" s="70"/>
      <c r="B259" s="70"/>
      <c r="C259" s="70"/>
      <c r="D259" s="70"/>
      <c r="E259" s="70"/>
      <c r="F259" s="4" t="s">
        <v>9</v>
      </c>
      <c r="G259" s="4" t="s">
        <v>10</v>
      </c>
      <c r="H259" s="4" t="s">
        <v>11</v>
      </c>
      <c r="I259" s="70"/>
      <c r="J259" s="70"/>
    </row>
    <row r="260" spans="1:10">
      <c r="A260" s="34" t="s">
        <v>1007</v>
      </c>
      <c r="B260" s="39"/>
      <c r="C260" s="34"/>
      <c r="D260" s="21"/>
      <c r="E260" s="8"/>
      <c r="H260" s="9"/>
      <c r="I260" s="5"/>
      <c r="J260" s="8"/>
    </row>
    <row r="261" spans="1:10">
      <c r="A261" s="11" t="s">
        <v>22</v>
      </c>
      <c r="B261" s="3"/>
      <c r="C261" s="3"/>
      <c r="D261" s="7"/>
      <c r="E261" s="8"/>
      <c r="G261" s="9"/>
      <c r="I261" s="10"/>
      <c r="J261" s="8"/>
    </row>
    <row r="262" spans="1:10">
      <c r="A262" s="13" t="s">
        <v>23</v>
      </c>
      <c r="B262" s="13" t="s">
        <v>24</v>
      </c>
      <c r="C262" s="13" t="s">
        <v>25</v>
      </c>
    </row>
    <row r="265" spans="1:10">
      <c r="A265" s="1" t="s">
        <v>0</v>
      </c>
      <c r="B265" s="2"/>
      <c r="C265" s="2"/>
      <c r="D265" s="2"/>
      <c r="E265" s="2"/>
      <c r="F265" s="2"/>
      <c r="G265" s="2"/>
      <c r="H265" s="2"/>
      <c r="I265" s="2"/>
      <c r="J265" s="2"/>
    </row>
    <row r="266" spans="1:10">
      <c r="A266" s="3" t="s">
        <v>1020</v>
      </c>
      <c r="B266" s="2"/>
      <c r="C266" s="2"/>
      <c r="D266" s="2"/>
      <c r="E266" s="2"/>
      <c r="F266" s="2"/>
      <c r="G266" s="2"/>
      <c r="H266" s="2"/>
      <c r="I266" s="2"/>
      <c r="J266" s="2"/>
    </row>
    <row r="267" spans="1:10">
      <c r="A267" s="69" t="s">
        <v>0</v>
      </c>
      <c r="B267" s="69" t="s">
        <v>2</v>
      </c>
      <c r="C267" s="69" t="s">
        <v>3</v>
      </c>
      <c r="D267" s="69" t="s">
        <v>4</v>
      </c>
      <c r="E267" s="69" t="s">
        <v>5</v>
      </c>
      <c r="F267" s="71" t="s">
        <v>6</v>
      </c>
      <c r="G267" s="72"/>
      <c r="H267" s="73"/>
      <c r="I267" s="69" t="s">
        <v>7</v>
      </c>
      <c r="J267" s="69" t="s">
        <v>8</v>
      </c>
    </row>
    <row r="268" spans="1:10">
      <c r="A268" s="70"/>
      <c r="B268" s="70"/>
      <c r="C268" s="70"/>
      <c r="D268" s="70"/>
      <c r="E268" s="70"/>
      <c r="F268" s="4" t="s">
        <v>9</v>
      </c>
      <c r="G268" s="4" t="s">
        <v>10</v>
      </c>
      <c r="H268" s="4" t="s">
        <v>11</v>
      </c>
      <c r="I268" s="70"/>
      <c r="J268" s="70"/>
    </row>
    <row r="269" spans="1:10">
      <c r="A269" s="5" t="s">
        <v>1048</v>
      </c>
      <c r="B269" s="6">
        <v>44979.437510393516</v>
      </c>
      <c r="C269" s="5" t="s">
        <v>138</v>
      </c>
      <c r="D269" s="15">
        <v>45163282462</v>
      </c>
      <c r="E269" s="8" t="s">
        <v>139</v>
      </c>
      <c r="H269" s="9">
        <v>500</v>
      </c>
      <c r="I269" s="5" t="s">
        <v>28</v>
      </c>
      <c r="J269" s="5" t="s">
        <v>141</v>
      </c>
    </row>
    <row r="270" spans="1:10">
      <c r="A270" s="5" t="s">
        <v>1048</v>
      </c>
      <c r="B270" s="6">
        <v>44979.437510393516</v>
      </c>
      <c r="C270" s="5" t="s">
        <v>138</v>
      </c>
      <c r="D270" s="7"/>
      <c r="E270" s="8"/>
      <c r="F270" s="9">
        <v>10366.5</v>
      </c>
      <c r="I270" s="10" t="s">
        <v>9</v>
      </c>
      <c r="J270" s="5" t="s">
        <v>141</v>
      </c>
    </row>
    <row r="271" spans="1:10">
      <c r="A271" s="5" t="s">
        <v>1048</v>
      </c>
      <c r="B271" s="6">
        <v>44979.437510393516</v>
      </c>
      <c r="C271" s="5" t="s">
        <v>138</v>
      </c>
      <c r="D271" s="7"/>
      <c r="E271" s="8"/>
      <c r="F271" s="9">
        <v>10072.6</v>
      </c>
      <c r="I271" s="10" t="s">
        <v>9</v>
      </c>
      <c r="J271" s="5" t="s">
        <v>142</v>
      </c>
    </row>
    <row r="272" spans="1:10">
      <c r="A272" s="11" t="s">
        <v>22</v>
      </c>
      <c r="B272" s="3"/>
      <c r="C272" s="3"/>
      <c r="D272" s="7"/>
      <c r="E272" s="8"/>
      <c r="F272" s="31">
        <f>SUM(F269:G271)</f>
        <v>20439.099999999999</v>
      </c>
      <c r="H272" s="9"/>
      <c r="I272" s="10"/>
      <c r="J272" s="5"/>
    </row>
    <row r="273" spans="1:10" ht="15.75">
      <c r="A273" s="13" t="s">
        <v>23</v>
      </c>
      <c r="B273" s="13" t="s">
        <v>24</v>
      </c>
      <c r="C273" s="13" t="s">
        <v>25</v>
      </c>
      <c r="D273" s="49">
        <v>112808049</v>
      </c>
      <c r="E273" s="14">
        <v>112808169</v>
      </c>
      <c r="H273" s="9"/>
      <c r="I273" s="10"/>
      <c r="J273" s="5"/>
    </row>
    <row r="274" spans="1:10">
      <c r="A274" s="5"/>
      <c r="B274" s="6"/>
      <c r="C274" s="5"/>
      <c r="D274" s="29" t="s">
        <v>298</v>
      </c>
      <c r="E274" s="8"/>
      <c r="H274" s="9"/>
      <c r="I274" s="10"/>
      <c r="J274" s="5"/>
    </row>
    <row r="275" spans="1:10">
      <c r="A275" s="5"/>
      <c r="B275" s="6"/>
      <c r="C275" s="5"/>
      <c r="D275" s="7"/>
      <c r="E275" s="8"/>
      <c r="H275" s="9"/>
      <c r="I275" s="10"/>
      <c r="J275" s="5"/>
    </row>
    <row r="276" spans="1:10">
      <c r="A276" s="5" t="s">
        <v>1046</v>
      </c>
      <c r="B276" s="6">
        <v>44979.731294074074</v>
      </c>
      <c r="C276" s="5" t="s">
        <v>138</v>
      </c>
      <c r="D276" s="7"/>
      <c r="E276" s="8"/>
      <c r="G276" s="9">
        <v>1253.71</v>
      </c>
      <c r="I276" s="10" t="s">
        <v>10</v>
      </c>
      <c r="J276" s="5" t="s">
        <v>142</v>
      </c>
    </row>
    <row r="277" spans="1:10">
      <c r="A277" s="5" t="s">
        <v>1047</v>
      </c>
      <c r="B277" s="6">
        <v>44979.731294074074</v>
      </c>
      <c r="C277" s="5" t="s">
        <v>138</v>
      </c>
      <c r="D277" s="15">
        <v>45153190705</v>
      </c>
      <c r="E277" s="8" t="s">
        <v>139</v>
      </c>
      <c r="H277" s="9">
        <v>280.95</v>
      </c>
      <c r="I277" s="5" t="s">
        <v>28</v>
      </c>
      <c r="J277" s="8" t="s">
        <v>140</v>
      </c>
    </row>
    <row r="278" spans="1:10">
      <c r="A278" s="5" t="s">
        <v>1046</v>
      </c>
      <c r="B278" s="6">
        <v>44979.731294074074</v>
      </c>
      <c r="C278" s="5" t="s">
        <v>138</v>
      </c>
      <c r="D278" s="15">
        <v>45123326192</v>
      </c>
      <c r="E278" s="8" t="s">
        <v>139</v>
      </c>
      <c r="H278" s="9">
        <v>648.27</v>
      </c>
      <c r="I278" s="5" t="s">
        <v>28</v>
      </c>
      <c r="J278" s="8" t="s">
        <v>140</v>
      </c>
    </row>
    <row r="279" spans="1:10">
      <c r="A279" s="5" t="s">
        <v>1046</v>
      </c>
      <c r="B279" s="6">
        <v>44979.731294074074</v>
      </c>
      <c r="C279" s="5" t="s">
        <v>138</v>
      </c>
      <c r="D279" s="15">
        <v>45113344617</v>
      </c>
      <c r="E279" s="8" t="s">
        <v>139</v>
      </c>
      <c r="H279" s="9">
        <v>30416</v>
      </c>
      <c r="I279" s="5" t="s">
        <v>28</v>
      </c>
      <c r="J279" s="5" t="s">
        <v>308</v>
      </c>
    </row>
    <row r="280" spans="1:10">
      <c r="A280" s="5" t="s">
        <v>1046</v>
      </c>
      <c r="B280" s="6">
        <v>44979.731294074074</v>
      </c>
      <c r="C280" s="5" t="s">
        <v>138</v>
      </c>
      <c r="D280" s="15">
        <v>45123327273</v>
      </c>
      <c r="E280" s="8" t="s">
        <v>139</v>
      </c>
      <c r="H280" s="9">
        <v>61478.239999999998</v>
      </c>
      <c r="I280" s="5" t="s">
        <v>28</v>
      </c>
      <c r="J280" s="5" t="s">
        <v>308</v>
      </c>
    </row>
    <row r="281" spans="1:10">
      <c r="A281" s="5" t="s">
        <v>1046</v>
      </c>
      <c r="B281" s="6">
        <v>44979.731294074074</v>
      </c>
      <c r="C281" s="5" t="s">
        <v>138</v>
      </c>
      <c r="D281" s="15">
        <v>45133200331</v>
      </c>
      <c r="E281" s="8" t="s">
        <v>139</v>
      </c>
      <c r="H281" s="9">
        <v>25538.38</v>
      </c>
      <c r="I281" s="5" t="s">
        <v>28</v>
      </c>
      <c r="J281" s="5" t="s">
        <v>142</v>
      </c>
    </row>
    <row r="282" spans="1:10">
      <c r="A282" s="5" t="s">
        <v>1046</v>
      </c>
      <c r="B282" s="6">
        <v>44979.731294074074</v>
      </c>
      <c r="C282" s="5" t="s">
        <v>138</v>
      </c>
      <c r="D282" s="15">
        <v>54110693243</v>
      </c>
      <c r="E282" s="8" t="s">
        <v>139</v>
      </c>
      <c r="H282" s="9">
        <v>12172.97</v>
      </c>
      <c r="I282" s="5" t="s">
        <v>28</v>
      </c>
      <c r="J282" s="5" t="s">
        <v>142</v>
      </c>
    </row>
    <row r="283" spans="1:10">
      <c r="A283" s="5" t="s">
        <v>1046</v>
      </c>
      <c r="B283" s="6">
        <v>44979.731294074074</v>
      </c>
      <c r="C283" s="5" t="s">
        <v>138</v>
      </c>
      <c r="D283" s="15">
        <v>54110693026</v>
      </c>
      <c r="E283" s="8" t="s">
        <v>139</v>
      </c>
      <c r="H283" s="9">
        <v>1225</v>
      </c>
      <c r="I283" s="5" t="s">
        <v>28</v>
      </c>
      <c r="J283" s="5" t="s">
        <v>141</v>
      </c>
    </row>
    <row r="284" spans="1:10">
      <c r="A284" s="5" t="s">
        <v>1046</v>
      </c>
      <c r="B284" s="6">
        <v>44979.731294074074</v>
      </c>
      <c r="C284" s="5" t="s">
        <v>138</v>
      </c>
      <c r="D284" s="7"/>
      <c r="E284" s="8"/>
      <c r="F284" s="9">
        <v>92564.6</v>
      </c>
      <c r="I284" s="10" t="s">
        <v>9</v>
      </c>
      <c r="J284" s="5" t="s">
        <v>141</v>
      </c>
    </row>
    <row r="285" spans="1:10">
      <c r="A285" s="5" t="s">
        <v>1046</v>
      </c>
      <c r="B285" s="6">
        <v>44979.731294074074</v>
      </c>
      <c r="C285" s="5" t="s">
        <v>138</v>
      </c>
      <c r="D285" s="7"/>
      <c r="E285" s="8"/>
      <c r="F285" s="9">
        <v>12195.2</v>
      </c>
      <c r="I285" s="10" t="s">
        <v>9</v>
      </c>
      <c r="J285" s="8" t="s">
        <v>171</v>
      </c>
    </row>
    <row r="286" spans="1:10">
      <c r="A286" s="5" t="s">
        <v>1046</v>
      </c>
      <c r="B286" s="6">
        <v>44979.731294074074</v>
      </c>
      <c r="C286" s="5" t="s">
        <v>138</v>
      </c>
      <c r="D286" s="7"/>
      <c r="E286" s="8"/>
      <c r="F286" s="9">
        <v>53358.8</v>
      </c>
      <c r="I286" s="10" t="s">
        <v>9</v>
      </c>
      <c r="J286" s="5" t="s">
        <v>142</v>
      </c>
    </row>
    <row r="287" spans="1:10">
      <c r="A287" s="5" t="s">
        <v>1046</v>
      </c>
      <c r="B287" s="6">
        <v>44979.731294074074</v>
      </c>
      <c r="C287" s="5" t="s">
        <v>138</v>
      </c>
      <c r="D287" s="7"/>
      <c r="E287" s="8"/>
      <c r="F287" s="9">
        <v>18115.400000000001</v>
      </c>
      <c r="I287" s="10" t="s">
        <v>9</v>
      </c>
      <c r="J287" s="8" t="s">
        <v>140</v>
      </c>
    </row>
    <row r="288" spans="1:10">
      <c r="A288" s="5" t="s">
        <v>1046</v>
      </c>
      <c r="B288" s="6">
        <v>44979.731294074074</v>
      </c>
      <c r="C288" s="5" t="s">
        <v>138</v>
      </c>
      <c r="D288" s="7"/>
      <c r="E288" s="8"/>
      <c r="F288" s="9">
        <v>51980</v>
      </c>
      <c r="I288" s="10" t="s">
        <v>9</v>
      </c>
      <c r="J288" s="8" t="s">
        <v>143</v>
      </c>
    </row>
    <row r="289" spans="1:10">
      <c r="A289" s="11" t="s">
        <v>22</v>
      </c>
      <c r="B289" s="3"/>
      <c r="C289" s="3"/>
      <c r="D289" s="7"/>
      <c r="E289" s="8"/>
      <c r="F289" s="31">
        <f>SUM(F276:G288)</f>
        <v>229467.71</v>
      </c>
      <c r="H289" s="9"/>
      <c r="I289" s="10"/>
      <c r="J289" s="5"/>
    </row>
    <row r="290" spans="1:10">
      <c r="A290" s="13" t="s">
        <v>23</v>
      </c>
      <c r="B290" s="13" t="s">
        <v>24</v>
      </c>
      <c r="C290" s="13" t="s">
        <v>25</v>
      </c>
      <c r="D290" s="7"/>
      <c r="E290" s="8"/>
      <c r="H290" s="9"/>
      <c r="I290" s="10"/>
      <c r="J290" s="5"/>
    </row>
    <row r="293" spans="1:10">
      <c r="A293" s="1" t="s">
        <v>0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3" t="s">
        <v>1064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69" t="s">
        <v>0</v>
      </c>
      <c r="B295" s="69" t="s">
        <v>2</v>
      </c>
      <c r="C295" s="69" t="s">
        <v>3</v>
      </c>
      <c r="D295" s="69" t="s">
        <v>4</v>
      </c>
      <c r="E295" s="69" t="s">
        <v>5</v>
      </c>
      <c r="F295" s="71" t="s">
        <v>6</v>
      </c>
      <c r="G295" s="72"/>
      <c r="H295" s="73"/>
      <c r="I295" s="69" t="s">
        <v>7</v>
      </c>
      <c r="J295" s="69" t="s">
        <v>8</v>
      </c>
    </row>
    <row r="296" spans="1:10">
      <c r="A296" s="70"/>
      <c r="B296" s="70"/>
      <c r="C296" s="70"/>
      <c r="D296" s="70"/>
      <c r="E296" s="70"/>
      <c r="F296" s="4" t="s">
        <v>9</v>
      </c>
      <c r="G296" s="4" t="s">
        <v>10</v>
      </c>
      <c r="H296" s="4" t="s">
        <v>11</v>
      </c>
      <c r="I296" s="70"/>
      <c r="J296" s="70"/>
    </row>
    <row r="297" spans="1:10">
      <c r="A297" s="5" t="s">
        <v>1084</v>
      </c>
      <c r="B297" s="6">
        <v>44980.781208541666</v>
      </c>
      <c r="C297" s="5" t="s">
        <v>138</v>
      </c>
      <c r="D297" s="15">
        <v>54310681331</v>
      </c>
      <c r="E297" s="8" t="s">
        <v>139</v>
      </c>
      <c r="H297" s="9">
        <v>1692.5</v>
      </c>
      <c r="I297" s="5" t="s">
        <v>28</v>
      </c>
      <c r="J297" s="5" t="s">
        <v>142</v>
      </c>
    </row>
    <row r="298" spans="1:10">
      <c r="A298" s="5" t="s">
        <v>1084</v>
      </c>
      <c r="B298" s="6">
        <v>44980.781208541666</v>
      </c>
      <c r="C298" s="5" t="s">
        <v>138</v>
      </c>
      <c r="D298" s="15">
        <v>45163290060</v>
      </c>
      <c r="E298" s="8" t="s">
        <v>139</v>
      </c>
      <c r="H298" s="9">
        <v>37654.370000000003</v>
      </c>
      <c r="I298" s="5" t="s">
        <v>28</v>
      </c>
      <c r="J298" s="5" t="s">
        <v>142</v>
      </c>
    </row>
    <row r="299" spans="1:10">
      <c r="A299" s="5" t="s">
        <v>1084</v>
      </c>
      <c r="B299" s="6">
        <v>44980.781208541666</v>
      </c>
      <c r="C299" s="5" t="s">
        <v>138</v>
      </c>
      <c r="D299" s="15">
        <v>54110693805</v>
      </c>
      <c r="E299" s="8" t="s">
        <v>139</v>
      </c>
      <c r="H299" s="9">
        <v>3584</v>
      </c>
      <c r="I299" s="5" t="s">
        <v>28</v>
      </c>
      <c r="J299" s="5" t="s">
        <v>141</v>
      </c>
    </row>
    <row r="300" spans="1:10">
      <c r="A300" s="5" t="s">
        <v>1084</v>
      </c>
      <c r="B300" s="6">
        <v>44980.781208541666</v>
      </c>
      <c r="C300" s="5" t="s">
        <v>138</v>
      </c>
      <c r="D300" s="15">
        <v>54210699901</v>
      </c>
      <c r="E300" s="8" t="s">
        <v>139</v>
      </c>
      <c r="H300" s="9">
        <v>3480.57</v>
      </c>
      <c r="I300" s="5" t="s">
        <v>28</v>
      </c>
      <c r="J300" s="5" t="s">
        <v>142</v>
      </c>
    </row>
    <row r="301" spans="1:10">
      <c r="A301" s="5" t="s">
        <v>1084</v>
      </c>
      <c r="B301" s="6">
        <v>44980.781208541666</v>
      </c>
      <c r="C301" s="5" t="s">
        <v>138</v>
      </c>
      <c r="D301" s="7"/>
      <c r="E301" s="8"/>
      <c r="F301" s="9">
        <v>46707.4</v>
      </c>
      <c r="I301" s="10" t="s">
        <v>9</v>
      </c>
      <c r="J301" s="5" t="s">
        <v>141</v>
      </c>
    </row>
    <row r="302" spans="1:10">
      <c r="A302" s="5" t="s">
        <v>1084</v>
      </c>
      <c r="B302" s="6">
        <v>44980.781208541666</v>
      </c>
      <c r="C302" s="5" t="s">
        <v>138</v>
      </c>
      <c r="D302" s="7"/>
      <c r="E302" s="8"/>
      <c r="F302" s="9">
        <v>1887.4</v>
      </c>
      <c r="I302" s="10" t="s">
        <v>9</v>
      </c>
      <c r="J302" s="8" t="s">
        <v>171</v>
      </c>
    </row>
    <row r="303" spans="1:10">
      <c r="A303" s="5" t="s">
        <v>1084</v>
      </c>
      <c r="B303" s="6">
        <v>44980.781208541666</v>
      </c>
      <c r="C303" s="5" t="s">
        <v>138</v>
      </c>
      <c r="D303" s="7"/>
      <c r="E303" s="8"/>
      <c r="F303" s="9">
        <v>4619.8</v>
      </c>
      <c r="I303" s="10" t="s">
        <v>9</v>
      </c>
      <c r="J303" s="5" t="s">
        <v>142</v>
      </c>
    </row>
    <row r="304" spans="1:10">
      <c r="A304" s="11" t="s">
        <v>22</v>
      </c>
      <c r="B304" s="3"/>
      <c r="C304" s="3"/>
      <c r="D304" s="7"/>
      <c r="E304" s="8"/>
      <c r="F304" s="12">
        <f>SUM(F297:G303)</f>
        <v>53214.600000000006</v>
      </c>
      <c r="H304" s="9"/>
      <c r="I304" s="10"/>
      <c r="J304" s="8"/>
    </row>
    <row r="305" spans="1:10">
      <c r="A305" s="13" t="s">
        <v>23</v>
      </c>
      <c r="B305" s="13" t="s">
        <v>24</v>
      </c>
      <c r="C305" s="13" t="s">
        <v>25</v>
      </c>
      <c r="D305" s="7"/>
      <c r="E305" s="8"/>
      <c r="H305" s="9"/>
      <c r="I305" s="10"/>
      <c r="J305" s="8"/>
    </row>
  </sheetData>
  <mergeCells count="160"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I186:I187"/>
    <mergeCell ref="J186:J187"/>
    <mergeCell ref="A186:A187"/>
    <mergeCell ref="B186:B187"/>
    <mergeCell ref="C186:C187"/>
    <mergeCell ref="D186:D187"/>
    <mergeCell ref="E186:E187"/>
    <mergeCell ref="F186:H186"/>
    <mergeCell ref="A170:A171"/>
    <mergeCell ref="B170:B171"/>
    <mergeCell ref="C170:C171"/>
    <mergeCell ref="D170:D171"/>
    <mergeCell ref="E170:E171"/>
    <mergeCell ref="F170:H170"/>
    <mergeCell ref="I170:I171"/>
    <mergeCell ref="J170:J171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72:I73"/>
    <mergeCell ref="J72:J73"/>
    <mergeCell ref="A72:A73"/>
    <mergeCell ref="B72:B73"/>
    <mergeCell ref="C72:C73"/>
    <mergeCell ref="D72:D73"/>
    <mergeCell ref="E72:E73"/>
    <mergeCell ref="F72:H72"/>
    <mergeCell ref="I118:I119"/>
    <mergeCell ref="J118:J119"/>
    <mergeCell ref="A118:A119"/>
    <mergeCell ref="B118:B119"/>
    <mergeCell ref="C118:C119"/>
    <mergeCell ref="D118:D119"/>
    <mergeCell ref="E118:E119"/>
    <mergeCell ref="F118:H118"/>
    <mergeCell ref="I102:I103"/>
    <mergeCell ref="J102:J103"/>
    <mergeCell ref="A102:A103"/>
    <mergeCell ref="B102:B103"/>
    <mergeCell ref="C102:C103"/>
    <mergeCell ref="D102:D103"/>
    <mergeCell ref="E102:E103"/>
    <mergeCell ref="F102:H102"/>
    <mergeCell ref="E17:E18"/>
    <mergeCell ref="F17:H17"/>
    <mergeCell ref="I17:I18"/>
    <mergeCell ref="J17:J18"/>
    <mergeCell ref="A17:A18"/>
    <mergeCell ref="B17:B18"/>
    <mergeCell ref="C17:C18"/>
    <mergeCell ref="D17:D18"/>
    <mergeCell ref="I84:I85"/>
    <mergeCell ref="J84:J85"/>
    <mergeCell ref="A84:A85"/>
    <mergeCell ref="B84:B85"/>
    <mergeCell ref="C84:C85"/>
    <mergeCell ref="D84:D85"/>
    <mergeCell ref="E84:E85"/>
    <mergeCell ref="F84:H84"/>
    <mergeCell ref="A3:A4"/>
    <mergeCell ref="B3:B4"/>
    <mergeCell ref="C3:C4"/>
    <mergeCell ref="D3:D4"/>
    <mergeCell ref="E3:E4"/>
    <mergeCell ref="F3:H3"/>
    <mergeCell ref="I3:I4"/>
    <mergeCell ref="J3:J4"/>
    <mergeCell ref="I53:I54"/>
    <mergeCell ref="J53:J54"/>
    <mergeCell ref="A53:A54"/>
    <mergeCell ref="B53:B54"/>
    <mergeCell ref="C53:C54"/>
    <mergeCell ref="D53:D54"/>
    <mergeCell ref="E53:E54"/>
    <mergeCell ref="F53:H53"/>
    <mergeCell ref="I31:I32"/>
    <mergeCell ref="J31:J32"/>
    <mergeCell ref="A31:A32"/>
    <mergeCell ref="B31:B32"/>
    <mergeCell ref="C31:C32"/>
    <mergeCell ref="D31:D32"/>
    <mergeCell ref="E31:E32"/>
    <mergeCell ref="F31:H31"/>
    <mergeCell ref="A45:A46"/>
    <mergeCell ref="B45:B46"/>
    <mergeCell ref="C45:C46"/>
    <mergeCell ref="D45:D46"/>
    <mergeCell ref="E45:E46"/>
    <mergeCell ref="F45:H45"/>
    <mergeCell ref="I45:I46"/>
    <mergeCell ref="J45:J46"/>
    <mergeCell ref="A225:A226"/>
    <mergeCell ref="B225:B226"/>
    <mergeCell ref="C225:C226"/>
    <mergeCell ref="D225:D226"/>
    <mergeCell ref="E225:E226"/>
    <mergeCell ref="F225:H225"/>
    <mergeCell ref="I225:I226"/>
    <mergeCell ref="J225:J226"/>
    <mergeCell ref="I205:I206"/>
    <mergeCell ref="J205:J206"/>
    <mergeCell ref="A205:A206"/>
    <mergeCell ref="B205:B206"/>
    <mergeCell ref="C205:C206"/>
    <mergeCell ref="D205:D206"/>
    <mergeCell ref="E205:E206"/>
    <mergeCell ref="F205:H205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A250:A251"/>
    <mergeCell ref="B250:B251"/>
    <mergeCell ref="C250:C251"/>
    <mergeCell ref="D250:D251"/>
    <mergeCell ref="E250:E251"/>
    <mergeCell ref="F250:H250"/>
    <mergeCell ref="I250:I251"/>
    <mergeCell ref="J250:J251"/>
    <mergeCell ref="I295:I296"/>
    <mergeCell ref="J295:J296"/>
    <mergeCell ref="A295:A296"/>
    <mergeCell ref="B295:B296"/>
    <mergeCell ref="C295:C296"/>
    <mergeCell ref="D295:D296"/>
    <mergeCell ref="E295:E296"/>
    <mergeCell ref="F295:H295"/>
    <mergeCell ref="A258:A259"/>
    <mergeCell ref="B258:B259"/>
    <mergeCell ref="C258:C259"/>
    <mergeCell ref="D258:D259"/>
    <mergeCell ref="E258:E259"/>
    <mergeCell ref="F258:H258"/>
    <mergeCell ref="I258:I259"/>
    <mergeCell ref="J258:J259"/>
    <mergeCell ref="I267:I268"/>
    <mergeCell ref="J267:J268"/>
    <mergeCell ref="A267:A268"/>
    <mergeCell ref="B267:B268"/>
    <mergeCell ref="C267:C268"/>
    <mergeCell ref="D267:D268"/>
    <mergeCell ref="E267:E268"/>
    <mergeCell ref="F267:H26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B9BF-84DE-4070-956D-03E6F51E4DC6}">
  <sheetPr>
    <tabColor theme="9"/>
  </sheetPr>
  <dimension ref="A1:J184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6.85546875" customWidth="1"/>
    <col min="4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442</v>
      </c>
      <c r="B5" s="6">
        <v>44958.753440497683</v>
      </c>
      <c r="C5" s="5" t="s">
        <v>144</v>
      </c>
      <c r="D5" s="7"/>
      <c r="E5" s="8"/>
      <c r="F5" s="9">
        <v>2111.58</v>
      </c>
      <c r="I5" s="10" t="s">
        <v>9</v>
      </c>
      <c r="J5" s="8" t="s">
        <v>144</v>
      </c>
    </row>
    <row r="6" spans="1:10">
      <c r="A6" s="11" t="s">
        <v>22</v>
      </c>
      <c r="B6" s="3"/>
      <c r="C6" s="3"/>
      <c r="D6" s="7"/>
      <c r="E6" s="8"/>
      <c r="H6" s="9"/>
      <c r="I6" s="10"/>
      <c r="J6" s="8"/>
    </row>
    <row r="7" spans="1:10" ht="15.75">
      <c r="A7" s="13" t="s">
        <v>23</v>
      </c>
      <c r="B7" s="13" t="s">
        <v>24</v>
      </c>
      <c r="C7" s="13" t="s">
        <v>25</v>
      </c>
      <c r="D7" s="49">
        <v>112695143</v>
      </c>
      <c r="E7" s="14">
        <v>112695379</v>
      </c>
      <c r="H7" s="9"/>
      <c r="I7" s="10"/>
      <c r="J7" s="8"/>
    </row>
    <row r="8" spans="1:10">
      <c r="D8" s="29" t="s">
        <v>298</v>
      </c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461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9" t="s">
        <v>0</v>
      </c>
      <c r="B12" s="69" t="s">
        <v>2</v>
      </c>
      <c r="C12" s="69" t="s">
        <v>3</v>
      </c>
      <c r="D12" s="69" t="s">
        <v>4</v>
      </c>
      <c r="E12" s="69" t="s">
        <v>5</v>
      </c>
      <c r="F12" s="71" t="s">
        <v>6</v>
      </c>
      <c r="G12" s="72"/>
      <c r="H12" s="73"/>
      <c r="I12" s="69" t="s">
        <v>7</v>
      </c>
      <c r="J12" s="69" t="s">
        <v>8</v>
      </c>
    </row>
    <row r="13" spans="1:10">
      <c r="A13" s="70"/>
      <c r="B13" s="70"/>
      <c r="C13" s="70"/>
      <c r="D13" s="70"/>
      <c r="E13" s="70"/>
      <c r="F13" s="4" t="s">
        <v>9</v>
      </c>
      <c r="G13" s="4" t="s">
        <v>10</v>
      </c>
      <c r="H13" s="4" t="s">
        <v>11</v>
      </c>
      <c r="I13" s="70"/>
      <c r="J13" s="70"/>
    </row>
    <row r="14" spans="1:10">
      <c r="A14" s="5" t="s">
        <v>484</v>
      </c>
      <c r="B14" s="6">
        <v>44959.708853530094</v>
      </c>
      <c r="C14" s="5" t="s">
        <v>144</v>
      </c>
      <c r="D14" s="7"/>
      <c r="E14" s="8"/>
      <c r="F14" s="9">
        <v>2428.9699999999998</v>
      </c>
      <c r="I14" s="10" t="s">
        <v>9</v>
      </c>
      <c r="J14" s="8" t="s">
        <v>144</v>
      </c>
    </row>
    <row r="15" spans="1:10">
      <c r="A15" s="11" t="s">
        <v>22</v>
      </c>
      <c r="B15" s="3"/>
      <c r="C15" s="3"/>
      <c r="D15" s="7"/>
      <c r="E15" s="8"/>
      <c r="H15" s="9"/>
      <c r="I15" s="10"/>
      <c r="J15" s="5"/>
    </row>
    <row r="16" spans="1:10" ht="15.75">
      <c r="A16" s="13" t="s">
        <v>23</v>
      </c>
      <c r="B16" s="13" t="s">
        <v>24</v>
      </c>
      <c r="C16" s="13" t="s">
        <v>25</v>
      </c>
      <c r="D16" s="49">
        <v>112728647</v>
      </c>
      <c r="E16" s="14">
        <v>112729008</v>
      </c>
      <c r="H16" s="9"/>
      <c r="I16" s="10"/>
      <c r="J16" s="5"/>
    </row>
    <row r="17" spans="1:10">
      <c r="D17" s="29" t="s">
        <v>298</v>
      </c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509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69" t="s">
        <v>0</v>
      </c>
      <c r="B21" s="69" t="s">
        <v>2</v>
      </c>
      <c r="C21" s="69" t="s">
        <v>3</v>
      </c>
      <c r="D21" s="69" t="s">
        <v>4</v>
      </c>
      <c r="E21" s="69" t="s">
        <v>5</v>
      </c>
      <c r="F21" s="71" t="s">
        <v>6</v>
      </c>
      <c r="G21" s="72"/>
      <c r="H21" s="73"/>
      <c r="I21" s="69" t="s">
        <v>7</v>
      </c>
      <c r="J21" s="69" t="s">
        <v>8</v>
      </c>
    </row>
    <row r="22" spans="1:10">
      <c r="A22" s="70"/>
      <c r="B22" s="70"/>
      <c r="C22" s="70"/>
      <c r="D22" s="70"/>
      <c r="E22" s="70"/>
      <c r="F22" s="4" t="s">
        <v>9</v>
      </c>
      <c r="G22" s="4" t="s">
        <v>10</v>
      </c>
      <c r="H22" s="4" t="s">
        <v>11</v>
      </c>
      <c r="I22" s="70"/>
      <c r="J22" s="70"/>
    </row>
    <row r="23" spans="1:10">
      <c r="A23" s="5" t="s">
        <v>552</v>
      </c>
      <c r="B23" s="6">
        <v>44960.753604502315</v>
      </c>
      <c r="C23" s="5" t="s">
        <v>144</v>
      </c>
      <c r="D23" s="7"/>
      <c r="E23" s="8"/>
      <c r="F23" s="9">
        <v>1332.66</v>
      </c>
      <c r="I23" s="10" t="s">
        <v>9</v>
      </c>
      <c r="J23" s="8" t="s">
        <v>144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5"/>
    </row>
    <row r="25" spans="1:10" ht="15.75">
      <c r="A25" s="13" t="s">
        <v>23</v>
      </c>
      <c r="B25" s="13" t="s">
        <v>24</v>
      </c>
      <c r="C25" s="13" t="s">
        <v>25</v>
      </c>
      <c r="D25" s="49">
        <v>112728717</v>
      </c>
      <c r="E25" s="14">
        <v>112729009</v>
      </c>
      <c r="H25" s="9"/>
      <c r="I25" s="10"/>
      <c r="J25" s="5"/>
    </row>
    <row r="26" spans="1:10">
      <c r="A26" s="5"/>
      <c r="B26" s="6"/>
      <c r="C26" s="5"/>
      <c r="D26" s="29" t="s">
        <v>298</v>
      </c>
      <c r="E26" s="8"/>
      <c r="H26" s="9"/>
      <c r="I26" s="10"/>
      <c r="J26" s="5"/>
    </row>
    <row r="27" spans="1:10">
      <c r="A27" s="5"/>
      <c r="B27" s="6"/>
      <c r="C27" s="5"/>
      <c r="D27" s="7"/>
      <c r="E27" s="8"/>
      <c r="H27" s="9"/>
      <c r="I27" s="10"/>
      <c r="J27" s="5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506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69" t="s">
        <v>0</v>
      </c>
      <c r="B30" s="69" t="s">
        <v>2</v>
      </c>
      <c r="C30" s="69" t="s">
        <v>3</v>
      </c>
      <c r="D30" s="69" t="s">
        <v>4</v>
      </c>
      <c r="E30" s="69" t="s">
        <v>5</v>
      </c>
      <c r="F30" s="71" t="s">
        <v>6</v>
      </c>
      <c r="G30" s="72"/>
      <c r="H30" s="73"/>
      <c r="I30" s="69" t="s">
        <v>7</v>
      </c>
      <c r="J30" s="69" t="s">
        <v>8</v>
      </c>
    </row>
    <row r="31" spans="1:10">
      <c r="A31" s="70"/>
      <c r="B31" s="70"/>
      <c r="C31" s="70"/>
      <c r="D31" s="70"/>
      <c r="E31" s="70"/>
      <c r="F31" s="4" t="s">
        <v>9</v>
      </c>
      <c r="G31" s="4" t="s">
        <v>10</v>
      </c>
      <c r="H31" s="4" t="s">
        <v>11</v>
      </c>
      <c r="I31" s="70"/>
      <c r="J31" s="70"/>
    </row>
    <row r="32" spans="1:10">
      <c r="A32" s="5" t="s">
        <v>553</v>
      </c>
      <c r="B32" s="6">
        <v>44961.588538622687</v>
      </c>
      <c r="C32" s="5" t="s">
        <v>144</v>
      </c>
      <c r="D32" s="7"/>
      <c r="E32" s="8"/>
      <c r="F32" s="9">
        <v>1688.74</v>
      </c>
      <c r="I32" s="10" t="s">
        <v>9</v>
      </c>
      <c r="J32" s="8" t="s">
        <v>144</v>
      </c>
    </row>
    <row r="33" spans="1:10">
      <c r="A33" s="5" t="s">
        <v>553</v>
      </c>
      <c r="B33" s="6">
        <v>44961.588538622687</v>
      </c>
      <c r="C33" s="5" t="s">
        <v>144</v>
      </c>
      <c r="D33" s="7"/>
      <c r="E33" s="8"/>
      <c r="H33" s="9">
        <v>66.2</v>
      </c>
      <c r="I33" s="5" t="s">
        <v>36</v>
      </c>
      <c r="J33" s="8" t="s">
        <v>144</v>
      </c>
    </row>
    <row r="34" spans="1:10">
      <c r="A34" s="11" t="s">
        <v>22</v>
      </c>
      <c r="B34" s="3"/>
      <c r="C34" s="3"/>
      <c r="D34" s="7"/>
      <c r="E34" s="8"/>
      <c r="H34" s="9"/>
      <c r="I34" s="10"/>
      <c r="J34" s="5"/>
    </row>
    <row r="35" spans="1:10" ht="15.75">
      <c r="A35" s="13" t="s">
        <v>23</v>
      </c>
      <c r="B35" s="13" t="s">
        <v>24</v>
      </c>
      <c r="C35" s="13" t="s">
        <v>25</v>
      </c>
      <c r="D35" s="49">
        <v>112728620</v>
      </c>
      <c r="E35" s="14">
        <v>112729010</v>
      </c>
      <c r="H35" s="9"/>
      <c r="I35" s="10"/>
      <c r="J35" s="5"/>
    </row>
    <row r="36" spans="1:10">
      <c r="D36" s="29" t="s">
        <v>298</v>
      </c>
    </row>
    <row r="38" spans="1:10">
      <c r="A38" s="1" t="s">
        <v>0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3" t="s">
        <v>575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69" t="s">
        <v>0</v>
      </c>
      <c r="B40" s="69" t="s">
        <v>2</v>
      </c>
      <c r="C40" s="69" t="s">
        <v>3</v>
      </c>
      <c r="D40" s="69" t="s">
        <v>4</v>
      </c>
      <c r="E40" s="69" t="s">
        <v>5</v>
      </c>
      <c r="F40" s="71" t="s">
        <v>6</v>
      </c>
      <c r="G40" s="72"/>
      <c r="H40" s="73"/>
      <c r="I40" s="69" t="s">
        <v>7</v>
      </c>
      <c r="J40" s="69" t="s">
        <v>8</v>
      </c>
    </row>
    <row r="41" spans="1:10">
      <c r="A41" s="70"/>
      <c r="B41" s="70"/>
      <c r="C41" s="70"/>
      <c r="D41" s="70"/>
      <c r="E41" s="70"/>
      <c r="F41" s="4" t="s">
        <v>9</v>
      </c>
      <c r="G41" s="4" t="s">
        <v>10</v>
      </c>
      <c r="H41" s="4" t="s">
        <v>11</v>
      </c>
      <c r="I41" s="70"/>
      <c r="J41" s="70"/>
    </row>
    <row r="42" spans="1:10">
      <c r="A42" s="5" t="s">
        <v>598</v>
      </c>
      <c r="B42" s="6">
        <v>44963.751971284721</v>
      </c>
      <c r="C42" s="5" t="s">
        <v>144</v>
      </c>
      <c r="D42" s="7"/>
      <c r="E42" s="8"/>
      <c r="F42" s="9">
        <v>1174.47</v>
      </c>
      <c r="I42" s="10" t="s">
        <v>9</v>
      </c>
      <c r="J42" s="8" t="s">
        <v>144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5"/>
    </row>
    <row r="44" spans="1:10" ht="15.75">
      <c r="A44" s="13" t="s">
        <v>23</v>
      </c>
      <c r="B44" s="13" t="s">
        <v>24</v>
      </c>
      <c r="C44" s="13" t="s">
        <v>25</v>
      </c>
      <c r="D44" s="49">
        <v>112730361</v>
      </c>
      <c r="E44" s="14">
        <v>112730482</v>
      </c>
      <c r="H44" s="9"/>
      <c r="I44" s="10"/>
      <c r="J44" s="5"/>
    </row>
    <row r="45" spans="1:10">
      <c r="D45" s="29" t="s">
        <v>298</v>
      </c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614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69" t="s">
        <v>0</v>
      </c>
      <c r="B49" s="69" t="s">
        <v>2</v>
      </c>
      <c r="C49" s="69" t="s">
        <v>3</v>
      </c>
      <c r="D49" s="69" t="s">
        <v>4</v>
      </c>
      <c r="E49" s="69" t="s">
        <v>5</v>
      </c>
      <c r="F49" s="71" t="s">
        <v>6</v>
      </c>
      <c r="G49" s="72"/>
      <c r="H49" s="73"/>
      <c r="I49" s="69" t="s">
        <v>7</v>
      </c>
      <c r="J49" s="69" t="s">
        <v>8</v>
      </c>
    </row>
    <row r="50" spans="1:10">
      <c r="A50" s="70"/>
      <c r="B50" s="70"/>
      <c r="C50" s="70"/>
      <c r="D50" s="70"/>
      <c r="E50" s="70"/>
      <c r="F50" s="4" t="s">
        <v>9</v>
      </c>
      <c r="G50" s="4" t="s">
        <v>10</v>
      </c>
      <c r="H50" s="4" t="s">
        <v>11</v>
      </c>
      <c r="I50" s="70"/>
      <c r="J50" s="70"/>
    </row>
    <row r="51" spans="1:10">
      <c r="A51" s="5" t="s">
        <v>635</v>
      </c>
      <c r="B51" s="6">
        <v>44964.752373761577</v>
      </c>
      <c r="C51" s="5" t="s">
        <v>144</v>
      </c>
      <c r="D51" s="7"/>
      <c r="E51" s="8"/>
      <c r="F51" s="9">
        <v>1365.3</v>
      </c>
      <c r="I51" s="10" t="s">
        <v>9</v>
      </c>
      <c r="J51" s="8" t="s">
        <v>144</v>
      </c>
    </row>
    <row r="52" spans="1:10">
      <c r="A52" s="5" t="s">
        <v>635</v>
      </c>
      <c r="B52" s="6">
        <v>44964.752373761577</v>
      </c>
      <c r="C52" s="5" t="s">
        <v>144</v>
      </c>
      <c r="D52" s="7"/>
      <c r="E52" s="8"/>
      <c r="H52" s="9">
        <v>47.3</v>
      </c>
      <c r="I52" s="5" t="s">
        <v>36</v>
      </c>
      <c r="J52" s="8" t="s">
        <v>144</v>
      </c>
    </row>
    <row r="53" spans="1:10">
      <c r="A53" s="11" t="s">
        <v>22</v>
      </c>
      <c r="B53" s="3"/>
      <c r="C53" s="3"/>
      <c r="D53" s="7"/>
      <c r="E53" s="8"/>
      <c r="H53" s="9"/>
      <c r="I53" s="10"/>
      <c r="J53" s="5"/>
    </row>
    <row r="54" spans="1:10" ht="15.75">
      <c r="A54" s="13" t="s">
        <v>23</v>
      </c>
      <c r="B54" s="13" t="s">
        <v>24</v>
      </c>
      <c r="C54" s="13" t="s">
        <v>25</v>
      </c>
      <c r="D54" s="49">
        <v>112732211</v>
      </c>
      <c r="E54" s="14">
        <v>112732516</v>
      </c>
      <c r="H54" s="9"/>
      <c r="I54" s="10"/>
      <c r="J54" s="5"/>
    </row>
    <row r="55" spans="1:10">
      <c r="D55" s="29" t="s">
        <v>298</v>
      </c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647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69" t="s">
        <v>0</v>
      </c>
      <c r="B59" s="69" t="s">
        <v>2</v>
      </c>
      <c r="C59" s="69" t="s">
        <v>3</v>
      </c>
      <c r="D59" s="69" t="s">
        <v>4</v>
      </c>
      <c r="E59" s="69" t="s">
        <v>5</v>
      </c>
      <c r="F59" s="71" t="s">
        <v>6</v>
      </c>
      <c r="G59" s="72"/>
      <c r="H59" s="73"/>
      <c r="I59" s="69" t="s">
        <v>7</v>
      </c>
      <c r="J59" s="69" t="s">
        <v>8</v>
      </c>
    </row>
    <row r="60" spans="1:10">
      <c r="A60" s="70"/>
      <c r="B60" s="70"/>
      <c r="C60" s="70"/>
      <c r="D60" s="70"/>
      <c r="E60" s="70"/>
      <c r="F60" s="4" t="s">
        <v>9</v>
      </c>
      <c r="G60" s="4" t="s">
        <v>10</v>
      </c>
      <c r="H60" s="4" t="s">
        <v>11</v>
      </c>
      <c r="I60" s="70"/>
      <c r="J60" s="70"/>
    </row>
    <row r="61" spans="1:10">
      <c r="A61" s="5" t="s">
        <v>670</v>
      </c>
      <c r="B61" s="6">
        <v>44965.751697569445</v>
      </c>
      <c r="C61" s="5" t="s">
        <v>144</v>
      </c>
      <c r="D61" s="7"/>
      <c r="E61" s="8"/>
      <c r="F61" s="9">
        <v>1926.48</v>
      </c>
      <c r="I61" s="10" t="s">
        <v>9</v>
      </c>
      <c r="J61" s="8" t="s">
        <v>144</v>
      </c>
    </row>
    <row r="62" spans="1:10">
      <c r="A62" s="11" t="s">
        <v>22</v>
      </c>
      <c r="B62" s="3"/>
      <c r="C62" s="3"/>
      <c r="D62" s="7"/>
      <c r="E62" s="8"/>
      <c r="F62" s="9"/>
      <c r="I62" s="10"/>
      <c r="J62" s="5"/>
    </row>
    <row r="63" spans="1:10" ht="15.75">
      <c r="A63" s="13" t="s">
        <v>23</v>
      </c>
      <c r="B63" s="13" t="s">
        <v>24</v>
      </c>
      <c r="C63" s="13" t="s">
        <v>25</v>
      </c>
      <c r="D63" s="49">
        <v>112733921</v>
      </c>
      <c r="E63" s="14">
        <v>112734093</v>
      </c>
      <c r="F63" s="9"/>
      <c r="I63" s="10"/>
      <c r="J63" s="5"/>
    </row>
    <row r="64" spans="1:10">
      <c r="A64" s="5"/>
      <c r="B64" s="6"/>
      <c r="C64" s="5"/>
      <c r="D64" s="29" t="s">
        <v>298</v>
      </c>
      <c r="E64" s="8"/>
      <c r="F64" s="9"/>
      <c r="I64" s="10"/>
      <c r="J64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686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69" t="s">
        <v>0</v>
      </c>
      <c r="B68" s="69" t="s">
        <v>2</v>
      </c>
      <c r="C68" s="69" t="s">
        <v>3</v>
      </c>
      <c r="D68" s="69" t="s">
        <v>4</v>
      </c>
      <c r="E68" s="69" t="s">
        <v>5</v>
      </c>
      <c r="F68" s="71" t="s">
        <v>6</v>
      </c>
      <c r="G68" s="72"/>
      <c r="H68" s="73"/>
      <c r="I68" s="69" t="s">
        <v>7</v>
      </c>
      <c r="J68" s="69" t="s">
        <v>8</v>
      </c>
    </row>
    <row r="69" spans="1:10">
      <c r="A69" s="70"/>
      <c r="B69" s="70"/>
      <c r="C69" s="70"/>
      <c r="D69" s="70"/>
      <c r="E69" s="70"/>
      <c r="F69" s="4" t="s">
        <v>9</v>
      </c>
      <c r="G69" s="4" t="s">
        <v>10</v>
      </c>
      <c r="H69" s="4" t="s">
        <v>11</v>
      </c>
      <c r="I69" s="70"/>
      <c r="J69" s="70"/>
    </row>
    <row r="70" spans="1:10">
      <c r="A70" s="5" t="s">
        <v>709</v>
      </c>
      <c r="B70" s="6">
        <v>44966.751255601848</v>
      </c>
      <c r="C70" s="5" t="s">
        <v>144</v>
      </c>
      <c r="D70" s="7"/>
      <c r="E70" s="8"/>
      <c r="F70" s="9">
        <v>1878.97</v>
      </c>
      <c r="I70" s="10" t="s">
        <v>9</v>
      </c>
      <c r="J70" s="8" t="s">
        <v>144</v>
      </c>
    </row>
    <row r="71" spans="1:10">
      <c r="A71" s="11" t="s">
        <v>22</v>
      </c>
      <c r="B71" s="3"/>
      <c r="C71" s="3"/>
      <c r="D71" s="7"/>
      <c r="E71" s="8"/>
      <c r="G71" s="9"/>
      <c r="I71" s="10"/>
      <c r="J71" s="8"/>
    </row>
    <row r="72" spans="1:10" ht="15.75">
      <c r="A72" s="13" t="s">
        <v>23</v>
      </c>
      <c r="B72" s="13" t="s">
        <v>24</v>
      </c>
      <c r="C72" s="13" t="s">
        <v>25</v>
      </c>
      <c r="D72" s="49">
        <v>112736196</v>
      </c>
      <c r="E72" s="14">
        <v>112736388</v>
      </c>
      <c r="G72" s="9"/>
      <c r="I72" s="10"/>
      <c r="J72" s="8"/>
    </row>
    <row r="73" spans="1:10">
      <c r="D73" s="29" t="s">
        <v>298</v>
      </c>
    </row>
    <row r="75" spans="1:10">
      <c r="A75" s="1" t="s">
        <v>0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3" t="s">
        <v>725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69" t="s">
        <v>0</v>
      </c>
      <c r="B77" s="69" t="s">
        <v>2</v>
      </c>
      <c r="C77" s="69" t="s">
        <v>3</v>
      </c>
      <c r="D77" s="69" t="s">
        <v>4</v>
      </c>
      <c r="E77" s="69" t="s">
        <v>5</v>
      </c>
      <c r="F77" s="71" t="s">
        <v>6</v>
      </c>
      <c r="G77" s="72"/>
      <c r="H77" s="73"/>
      <c r="I77" s="69" t="s">
        <v>7</v>
      </c>
      <c r="J77" s="69" t="s">
        <v>8</v>
      </c>
    </row>
    <row r="78" spans="1:10">
      <c r="A78" s="70"/>
      <c r="B78" s="70"/>
      <c r="C78" s="70"/>
      <c r="D78" s="70"/>
      <c r="E78" s="70"/>
      <c r="F78" s="4" t="s">
        <v>9</v>
      </c>
      <c r="G78" s="4" t="s">
        <v>10</v>
      </c>
      <c r="H78" s="4" t="s">
        <v>11</v>
      </c>
      <c r="I78" s="70"/>
      <c r="J78" s="70"/>
    </row>
    <row r="79" spans="1:10">
      <c r="A79" s="5" t="s">
        <v>765</v>
      </c>
      <c r="B79" s="6">
        <v>44967.753813958334</v>
      </c>
      <c r="C79" s="5" t="s">
        <v>144</v>
      </c>
      <c r="D79" s="7"/>
      <c r="E79" s="8"/>
      <c r="F79" s="9">
        <v>2146.34</v>
      </c>
      <c r="I79" s="10" t="s">
        <v>9</v>
      </c>
      <c r="J79" s="8" t="s">
        <v>144</v>
      </c>
    </row>
    <row r="80" spans="1:10">
      <c r="A80" s="5" t="s">
        <v>765</v>
      </c>
      <c r="B80" s="6">
        <v>44967.753813958334</v>
      </c>
      <c r="C80" s="5" t="s">
        <v>144</v>
      </c>
      <c r="D80" s="7"/>
      <c r="E80" s="8"/>
      <c r="H80" s="9">
        <v>12.2</v>
      </c>
      <c r="I80" s="10" t="s">
        <v>37</v>
      </c>
      <c r="J80" s="8" t="s">
        <v>144</v>
      </c>
    </row>
    <row r="81" spans="1:10">
      <c r="A81" s="11" t="s">
        <v>22</v>
      </c>
      <c r="B81" s="3"/>
      <c r="C81" s="3"/>
      <c r="D81" s="7"/>
      <c r="E81" s="8"/>
      <c r="H81" s="9"/>
      <c r="I81" s="10"/>
      <c r="J81" s="5"/>
    </row>
    <row r="82" spans="1:10" ht="15.75">
      <c r="A82" s="13" t="s">
        <v>23</v>
      </c>
      <c r="B82" s="13" t="s">
        <v>24</v>
      </c>
      <c r="C82" s="13" t="s">
        <v>25</v>
      </c>
      <c r="D82" s="49">
        <v>112736214</v>
      </c>
      <c r="E82" s="14">
        <v>112736395</v>
      </c>
      <c r="H82" s="9"/>
      <c r="I82" s="10"/>
      <c r="J82" s="5"/>
    </row>
    <row r="83" spans="1:10">
      <c r="A83" s="5"/>
      <c r="B83" s="6"/>
      <c r="C83" s="5"/>
      <c r="D83" s="29" t="s">
        <v>298</v>
      </c>
      <c r="E83" s="8"/>
      <c r="H83" s="9"/>
      <c r="I83" s="10"/>
      <c r="J83" s="5"/>
    </row>
    <row r="84" spans="1:10">
      <c r="A84" s="5"/>
      <c r="B84" s="6"/>
      <c r="C84" s="5"/>
      <c r="D84" s="7"/>
      <c r="E84" s="8"/>
      <c r="H84" s="9"/>
      <c r="I84" s="10"/>
      <c r="J84" s="5"/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721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69" t="s">
        <v>0</v>
      </c>
      <c r="B87" s="69" t="s">
        <v>2</v>
      </c>
      <c r="C87" s="69" t="s">
        <v>3</v>
      </c>
      <c r="D87" s="69" t="s">
        <v>4</v>
      </c>
      <c r="E87" s="69" t="s">
        <v>5</v>
      </c>
      <c r="F87" s="71" t="s">
        <v>6</v>
      </c>
      <c r="G87" s="72"/>
      <c r="H87" s="73"/>
      <c r="I87" s="69" t="s">
        <v>7</v>
      </c>
      <c r="J87" s="69" t="s">
        <v>8</v>
      </c>
    </row>
    <row r="88" spans="1:10">
      <c r="A88" s="70"/>
      <c r="B88" s="70"/>
      <c r="C88" s="70"/>
      <c r="D88" s="70"/>
      <c r="E88" s="70"/>
      <c r="F88" s="4" t="s">
        <v>9</v>
      </c>
      <c r="G88" s="4" t="s">
        <v>10</v>
      </c>
      <c r="H88" s="4" t="s">
        <v>11</v>
      </c>
      <c r="I88" s="70"/>
      <c r="J88" s="70"/>
    </row>
    <row r="89" spans="1:10">
      <c r="A89" s="5" t="s">
        <v>766</v>
      </c>
      <c r="B89" s="6">
        <v>44968.586638749999</v>
      </c>
      <c r="C89" s="5" t="s">
        <v>144</v>
      </c>
      <c r="D89" s="7"/>
      <c r="E89" s="8"/>
      <c r="F89" s="9">
        <v>2463.38</v>
      </c>
      <c r="I89" s="10" t="s">
        <v>9</v>
      </c>
      <c r="J89" s="8" t="s">
        <v>144</v>
      </c>
    </row>
    <row r="90" spans="1:10">
      <c r="A90" s="11" t="s">
        <v>22</v>
      </c>
      <c r="B90" s="3"/>
      <c r="C90" s="3"/>
      <c r="D90" s="7"/>
      <c r="E90" s="8"/>
      <c r="H90" s="9"/>
      <c r="I90" s="10"/>
      <c r="J90" s="5"/>
    </row>
    <row r="91" spans="1:10" ht="15.75">
      <c r="A91" s="13" t="s">
        <v>23</v>
      </c>
      <c r="B91" s="13" t="s">
        <v>24</v>
      </c>
      <c r="C91" s="13" t="s">
        <v>25</v>
      </c>
      <c r="D91" s="49">
        <v>112744578</v>
      </c>
      <c r="E91" s="14">
        <v>112761138</v>
      </c>
      <c r="H91" s="9"/>
      <c r="I91" s="10"/>
      <c r="J91" s="5"/>
    </row>
    <row r="92" spans="1:10">
      <c r="D92" s="29" t="s">
        <v>298</v>
      </c>
    </row>
    <row r="94" spans="1:10">
      <c r="A94" s="1" t="s">
        <v>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3" t="s">
        <v>788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69" t="s">
        <v>0</v>
      </c>
      <c r="B96" s="69" t="s">
        <v>2</v>
      </c>
      <c r="C96" s="69" t="s">
        <v>3</v>
      </c>
      <c r="D96" s="69" t="s">
        <v>4</v>
      </c>
      <c r="E96" s="69" t="s">
        <v>5</v>
      </c>
      <c r="F96" s="71" t="s">
        <v>6</v>
      </c>
      <c r="G96" s="72"/>
      <c r="H96" s="73"/>
      <c r="I96" s="69" t="s">
        <v>7</v>
      </c>
      <c r="J96" s="69" t="s">
        <v>8</v>
      </c>
    </row>
    <row r="97" spans="1:10">
      <c r="A97" s="70"/>
      <c r="B97" s="70"/>
      <c r="C97" s="70"/>
      <c r="D97" s="70"/>
      <c r="E97" s="70"/>
      <c r="F97" s="4" t="s">
        <v>9</v>
      </c>
      <c r="G97" s="4" t="s">
        <v>10</v>
      </c>
      <c r="H97" s="4" t="s">
        <v>11</v>
      </c>
      <c r="I97" s="70"/>
      <c r="J97" s="70"/>
    </row>
    <row r="98" spans="1:10">
      <c r="A98" s="5" t="s">
        <v>811</v>
      </c>
      <c r="B98" s="6">
        <v>44970.754014421298</v>
      </c>
      <c r="C98" s="5" t="s">
        <v>144</v>
      </c>
      <c r="D98" s="7"/>
      <c r="E98" s="8"/>
      <c r="F98" s="9">
        <v>1444.05</v>
      </c>
      <c r="I98" s="10" t="s">
        <v>9</v>
      </c>
      <c r="J98" s="8" t="s">
        <v>144</v>
      </c>
    </row>
    <row r="99" spans="1:10">
      <c r="A99" s="5" t="s">
        <v>811</v>
      </c>
      <c r="B99" s="6">
        <v>44970.754014421298</v>
      </c>
      <c r="C99" s="5" t="s">
        <v>144</v>
      </c>
      <c r="D99" s="7"/>
      <c r="E99" s="8"/>
      <c r="H99" s="9">
        <v>108.3</v>
      </c>
      <c r="I99" s="10" t="s">
        <v>37</v>
      </c>
      <c r="J99" s="8" t="s">
        <v>144</v>
      </c>
    </row>
    <row r="100" spans="1:10">
      <c r="A100" s="11" t="s">
        <v>22</v>
      </c>
      <c r="B100" s="3"/>
      <c r="C100" s="3"/>
      <c r="D100" s="7"/>
      <c r="E100" s="8"/>
      <c r="H100" s="9"/>
      <c r="I100" s="10"/>
      <c r="J100" s="5"/>
    </row>
    <row r="101" spans="1:10" ht="15.75">
      <c r="A101" s="13" t="s">
        <v>23</v>
      </c>
      <c r="B101" s="13" t="s">
        <v>24</v>
      </c>
      <c r="C101" s="13" t="s">
        <v>25</v>
      </c>
      <c r="D101" s="49">
        <v>112774043</v>
      </c>
      <c r="E101" s="14">
        <v>112774147</v>
      </c>
      <c r="H101" s="9"/>
      <c r="I101" s="10"/>
      <c r="J101" s="5"/>
    </row>
    <row r="102" spans="1:10">
      <c r="A102" s="5"/>
      <c r="B102" s="6"/>
      <c r="C102" s="5"/>
      <c r="D102" s="29" t="s">
        <v>298</v>
      </c>
      <c r="E102" s="8"/>
      <c r="H102" s="9"/>
      <c r="I102" s="10"/>
      <c r="J102" s="5"/>
    </row>
    <row r="104" spans="1:10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3" t="s">
        <v>827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69" t="s">
        <v>0</v>
      </c>
      <c r="B106" s="69" t="s">
        <v>2</v>
      </c>
      <c r="C106" s="69" t="s">
        <v>3</v>
      </c>
      <c r="D106" s="69" t="s">
        <v>4</v>
      </c>
      <c r="E106" s="69" t="s">
        <v>5</v>
      </c>
      <c r="F106" s="71" t="s">
        <v>6</v>
      </c>
      <c r="G106" s="72"/>
      <c r="H106" s="73"/>
      <c r="I106" s="69" t="s">
        <v>7</v>
      </c>
      <c r="J106" s="69" t="s">
        <v>8</v>
      </c>
    </row>
    <row r="107" spans="1:10">
      <c r="A107" s="70"/>
      <c r="B107" s="70"/>
      <c r="C107" s="70"/>
      <c r="D107" s="70"/>
      <c r="E107" s="70"/>
      <c r="F107" s="4" t="s">
        <v>9</v>
      </c>
      <c r="G107" s="4" t="s">
        <v>10</v>
      </c>
      <c r="H107" s="4" t="s">
        <v>11</v>
      </c>
      <c r="I107" s="70"/>
      <c r="J107" s="70"/>
    </row>
    <row r="108" spans="1:10">
      <c r="A108" s="5" t="s">
        <v>850</v>
      </c>
      <c r="B108" s="6">
        <v>44971.75851673611</v>
      </c>
      <c r="C108" s="5" t="s">
        <v>144</v>
      </c>
      <c r="D108" s="7"/>
      <c r="E108" s="8"/>
      <c r="F108" s="9">
        <v>1968.76</v>
      </c>
      <c r="I108" s="10" t="s">
        <v>9</v>
      </c>
      <c r="J108" s="8" t="s">
        <v>144</v>
      </c>
    </row>
    <row r="109" spans="1:10">
      <c r="A109" s="5" t="s">
        <v>850</v>
      </c>
      <c r="B109" s="6">
        <v>44971.75851673611</v>
      </c>
      <c r="C109" s="5" t="s">
        <v>144</v>
      </c>
      <c r="D109" s="7"/>
      <c r="E109" s="8"/>
      <c r="H109" s="9">
        <v>68</v>
      </c>
      <c r="I109" s="10" t="s">
        <v>37</v>
      </c>
      <c r="J109" s="8" t="s">
        <v>144</v>
      </c>
    </row>
    <row r="110" spans="1:10">
      <c r="A110" s="11" t="s">
        <v>22</v>
      </c>
      <c r="B110" s="3"/>
      <c r="C110" s="3"/>
      <c r="D110" s="7"/>
      <c r="E110" s="8"/>
      <c r="H110" s="9"/>
      <c r="I110" s="10"/>
      <c r="J110" s="5"/>
    </row>
    <row r="111" spans="1:10" ht="15.75">
      <c r="A111" s="13" t="s">
        <v>23</v>
      </c>
      <c r="B111" s="13" t="s">
        <v>24</v>
      </c>
      <c r="C111" s="13" t="s">
        <v>25</v>
      </c>
      <c r="D111" s="49">
        <v>112775851</v>
      </c>
      <c r="E111" s="14">
        <v>112782337</v>
      </c>
      <c r="H111" s="9"/>
      <c r="I111" s="10"/>
      <c r="J111" s="5"/>
    </row>
    <row r="112" spans="1:10">
      <c r="A112" s="5"/>
      <c r="B112" s="6"/>
      <c r="C112" s="5"/>
      <c r="D112" s="29" t="s">
        <v>298</v>
      </c>
      <c r="E112" s="8"/>
      <c r="H112" s="9"/>
      <c r="I112" s="10"/>
      <c r="J112" s="5"/>
    </row>
    <row r="113" spans="1:10">
      <c r="A113" s="5"/>
      <c r="B113" s="6"/>
      <c r="C113" s="5"/>
      <c r="D113" s="7"/>
      <c r="E113" s="8"/>
      <c r="H113" s="9"/>
      <c r="I113" s="10"/>
      <c r="J113" s="5"/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864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69" t="s">
        <v>0</v>
      </c>
      <c r="B116" s="69" t="s">
        <v>2</v>
      </c>
      <c r="C116" s="69" t="s">
        <v>3</v>
      </c>
      <c r="D116" s="69" t="s">
        <v>4</v>
      </c>
      <c r="E116" s="69" t="s">
        <v>5</v>
      </c>
      <c r="F116" s="71" t="s">
        <v>6</v>
      </c>
      <c r="G116" s="72"/>
      <c r="H116" s="73"/>
      <c r="I116" s="69" t="s">
        <v>7</v>
      </c>
      <c r="J116" s="69" t="s">
        <v>8</v>
      </c>
    </row>
    <row r="117" spans="1:10">
      <c r="A117" s="70"/>
      <c r="B117" s="70"/>
      <c r="C117" s="70"/>
      <c r="D117" s="70"/>
      <c r="E117" s="70"/>
      <c r="F117" s="4" t="s">
        <v>9</v>
      </c>
      <c r="G117" s="4" t="s">
        <v>10</v>
      </c>
      <c r="H117" s="4" t="s">
        <v>11</v>
      </c>
      <c r="I117" s="70"/>
      <c r="J117" s="70"/>
    </row>
    <row r="118" spans="1:10">
      <c r="A118" s="5" t="s">
        <v>888</v>
      </c>
      <c r="B118" s="6">
        <v>44972.753929212966</v>
      </c>
      <c r="C118" s="5" t="s">
        <v>144</v>
      </c>
      <c r="D118" s="7"/>
      <c r="E118" s="8"/>
      <c r="F118" s="9">
        <v>2011.62</v>
      </c>
      <c r="I118" s="10" t="s">
        <v>9</v>
      </c>
      <c r="J118" s="8" t="s">
        <v>144</v>
      </c>
    </row>
    <row r="119" spans="1:10">
      <c r="A119" s="11" t="s">
        <v>22</v>
      </c>
      <c r="B119" s="3"/>
      <c r="C119" s="3"/>
      <c r="D119" s="7"/>
      <c r="E119" s="8"/>
      <c r="H119" s="9"/>
      <c r="I119" s="10"/>
      <c r="J119" s="5"/>
    </row>
    <row r="120" spans="1:10" ht="15.75">
      <c r="A120" s="13" t="s">
        <v>23</v>
      </c>
      <c r="B120" s="13" t="s">
        <v>24</v>
      </c>
      <c r="C120" s="13" t="s">
        <v>25</v>
      </c>
      <c r="D120" s="49">
        <v>112790250</v>
      </c>
      <c r="E120" s="14">
        <v>112790560</v>
      </c>
      <c r="H120" s="9"/>
      <c r="I120" s="10"/>
      <c r="J120" s="5"/>
    </row>
    <row r="121" spans="1:10">
      <c r="A121" s="5"/>
      <c r="B121" s="6"/>
      <c r="C121" s="5"/>
      <c r="D121" s="29" t="s">
        <v>298</v>
      </c>
      <c r="E121" s="8"/>
      <c r="H121" s="9"/>
      <c r="I121" s="10"/>
      <c r="J121" s="5"/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904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69" t="s">
        <v>0</v>
      </c>
      <c r="B125" s="69" t="s">
        <v>2</v>
      </c>
      <c r="C125" s="69" t="s">
        <v>3</v>
      </c>
      <c r="D125" s="69" t="s">
        <v>4</v>
      </c>
      <c r="E125" s="69" t="s">
        <v>5</v>
      </c>
      <c r="F125" s="71" t="s">
        <v>6</v>
      </c>
      <c r="G125" s="72"/>
      <c r="H125" s="73"/>
      <c r="I125" s="69" t="s">
        <v>7</v>
      </c>
      <c r="J125" s="69" t="s">
        <v>8</v>
      </c>
    </row>
    <row r="126" spans="1:10">
      <c r="A126" s="70"/>
      <c r="B126" s="70"/>
      <c r="C126" s="70"/>
      <c r="D126" s="70"/>
      <c r="E126" s="70"/>
      <c r="F126" s="4" t="s">
        <v>9</v>
      </c>
      <c r="G126" s="4" t="s">
        <v>10</v>
      </c>
      <c r="H126" s="4" t="s">
        <v>11</v>
      </c>
      <c r="I126" s="70"/>
      <c r="J126" s="70"/>
    </row>
    <row r="127" spans="1:10">
      <c r="A127" s="5" t="s">
        <v>929</v>
      </c>
      <c r="B127" s="6">
        <v>44973.751475266203</v>
      </c>
      <c r="C127" s="5" t="s">
        <v>144</v>
      </c>
      <c r="D127" s="7"/>
      <c r="E127" s="8"/>
      <c r="F127" s="9">
        <v>3062.08</v>
      </c>
      <c r="I127" s="10" t="s">
        <v>9</v>
      </c>
      <c r="J127" s="8" t="s">
        <v>144</v>
      </c>
    </row>
    <row r="128" spans="1:10">
      <c r="A128" s="11" t="s">
        <v>22</v>
      </c>
      <c r="B128" s="3"/>
      <c r="C128" s="3"/>
      <c r="D128" s="7"/>
      <c r="E128" s="8"/>
      <c r="H128" s="9"/>
      <c r="I128" s="10"/>
      <c r="J128" s="8"/>
    </row>
    <row r="129" spans="1:10" ht="15.75">
      <c r="A129" s="13" t="s">
        <v>23</v>
      </c>
      <c r="B129" s="13" t="s">
        <v>24</v>
      </c>
      <c r="C129" s="13" t="s">
        <v>25</v>
      </c>
      <c r="D129" s="49">
        <v>112799850</v>
      </c>
      <c r="E129" s="14">
        <v>112799998</v>
      </c>
      <c r="H129" s="9"/>
      <c r="I129" s="10"/>
      <c r="J129" s="8"/>
    </row>
    <row r="130" spans="1:10">
      <c r="D130" s="29" t="s">
        <v>298</v>
      </c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948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69" t="s">
        <v>0</v>
      </c>
      <c r="B134" s="69" t="s">
        <v>2</v>
      </c>
      <c r="C134" s="69" t="s">
        <v>3</v>
      </c>
      <c r="D134" s="69" t="s">
        <v>4</v>
      </c>
      <c r="E134" s="69" t="s">
        <v>5</v>
      </c>
      <c r="F134" s="71" t="s">
        <v>6</v>
      </c>
      <c r="G134" s="72"/>
      <c r="H134" s="73"/>
      <c r="I134" s="69" t="s">
        <v>7</v>
      </c>
      <c r="J134" s="69" t="s">
        <v>8</v>
      </c>
    </row>
    <row r="135" spans="1:10">
      <c r="A135" s="70"/>
      <c r="B135" s="70"/>
      <c r="C135" s="70"/>
      <c r="D135" s="70"/>
      <c r="E135" s="70"/>
      <c r="F135" s="4" t="s">
        <v>9</v>
      </c>
      <c r="G135" s="4" t="s">
        <v>10</v>
      </c>
      <c r="H135" s="4" t="s">
        <v>11</v>
      </c>
      <c r="I135" s="70"/>
      <c r="J135" s="70"/>
    </row>
    <row r="136" spans="1:10">
      <c r="A136" s="5" t="s">
        <v>989</v>
      </c>
      <c r="B136" s="6">
        <v>44974.752356886573</v>
      </c>
      <c r="C136" s="5" t="s">
        <v>144</v>
      </c>
      <c r="D136" s="7"/>
      <c r="E136" s="8"/>
      <c r="F136" s="9">
        <v>1413.75</v>
      </c>
      <c r="I136" s="10" t="s">
        <v>9</v>
      </c>
      <c r="J136" s="8" t="s">
        <v>144</v>
      </c>
    </row>
    <row r="137" spans="1:10">
      <c r="A137" s="5" t="s">
        <v>989</v>
      </c>
      <c r="B137" s="6">
        <v>44974.752356886573</v>
      </c>
      <c r="C137" s="5" t="s">
        <v>144</v>
      </c>
      <c r="D137" s="7"/>
      <c r="E137" s="8"/>
      <c r="H137" s="9">
        <v>37.5</v>
      </c>
      <c r="I137" s="10" t="s">
        <v>37</v>
      </c>
      <c r="J137" s="8" t="s">
        <v>144</v>
      </c>
    </row>
    <row r="138" spans="1:10">
      <c r="A138" s="11" t="s">
        <v>22</v>
      </c>
      <c r="B138" s="3"/>
      <c r="C138" s="3"/>
      <c r="D138" s="7"/>
      <c r="E138" s="8"/>
      <c r="G138" s="9"/>
      <c r="I138" s="10"/>
      <c r="J138" s="8"/>
    </row>
    <row r="139" spans="1:10" ht="15.75">
      <c r="A139" s="13" t="s">
        <v>23</v>
      </c>
      <c r="B139" s="13" t="s">
        <v>24</v>
      </c>
      <c r="C139" s="13" t="s">
        <v>25</v>
      </c>
      <c r="D139" s="49">
        <v>112799812</v>
      </c>
      <c r="E139" s="14">
        <v>112799999</v>
      </c>
      <c r="G139" s="9"/>
      <c r="I139" s="10"/>
      <c r="J139" s="8"/>
    </row>
    <row r="140" spans="1:10">
      <c r="A140" s="5"/>
      <c r="B140" s="6"/>
      <c r="C140" s="5"/>
      <c r="D140" s="29" t="s">
        <v>298</v>
      </c>
      <c r="E140" s="8"/>
      <c r="G140" s="9"/>
      <c r="I140" s="10"/>
      <c r="J140" s="8"/>
    </row>
    <row r="141" spans="1:10">
      <c r="A141" s="5"/>
      <c r="B141" s="6"/>
      <c r="C141" s="5"/>
      <c r="D141" s="7"/>
      <c r="E141" s="8"/>
      <c r="G141" s="9"/>
      <c r="I141" s="10"/>
      <c r="J141" s="8"/>
    </row>
    <row r="142" spans="1:10">
      <c r="A142" s="1" t="s">
        <v>0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3" t="s">
        <v>941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69" t="s">
        <v>0</v>
      </c>
      <c r="B144" s="69" t="s">
        <v>2</v>
      </c>
      <c r="C144" s="69" t="s">
        <v>3</v>
      </c>
      <c r="D144" s="69" t="s">
        <v>4</v>
      </c>
      <c r="E144" s="69" t="s">
        <v>5</v>
      </c>
      <c r="F144" s="71" t="s">
        <v>6</v>
      </c>
      <c r="G144" s="72"/>
      <c r="H144" s="73"/>
      <c r="I144" s="69" t="s">
        <v>7</v>
      </c>
      <c r="J144" s="69" t="s">
        <v>8</v>
      </c>
    </row>
    <row r="145" spans="1:10">
      <c r="A145" s="70"/>
      <c r="B145" s="70"/>
      <c r="C145" s="70"/>
      <c r="D145" s="70"/>
      <c r="E145" s="70"/>
      <c r="F145" s="4" t="s">
        <v>9</v>
      </c>
      <c r="G145" s="4" t="s">
        <v>10</v>
      </c>
      <c r="H145" s="4" t="s">
        <v>11</v>
      </c>
      <c r="I145" s="70"/>
      <c r="J145" s="70"/>
    </row>
    <row r="146" spans="1:10">
      <c r="A146" s="5" t="s">
        <v>990</v>
      </c>
      <c r="B146" s="6">
        <v>44975.590515023148</v>
      </c>
      <c r="C146" s="5" t="s">
        <v>144</v>
      </c>
      <c r="D146" s="7"/>
      <c r="E146" s="8"/>
      <c r="F146" s="9">
        <v>1865.37</v>
      </c>
      <c r="I146" s="10" t="s">
        <v>9</v>
      </c>
      <c r="J146" s="8" t="s">
        <v>144</v>
      </c>
    </row>
    <row r="147" spans="1:10">
      <c r="A147" s="5" t="s">
        <v>990</v>
      </c>
      <c r="B147" s="6">
        <v>44975.590515023148</v>
      </c>
      <c r="C147" s="5" t="s">
        <v>144</v>
      </c>
      <c r="D147" s="7"/>
      <c r="E147" s="8"/>
      <c r="H147" s="9">
        <v>43.9</v>
      </c>
      <c r="I147" s="10" t="s">
        <v>37</v>
      </c>
      <c r="J147" s="8" t="s">
        <v>144</v>
      </c>
    </row>
    <row r="148" spans="1:10">
      <c r="A148" s="11" t="s">
        <v>22</v>
      </c>
      <c r="B148" s="3"/>
      <c r="C148" s="3"/>
      <c r="D148" s="7"/>
      <c r="E148" s="8"/>
      <c r="G148" s="9"/>
      <c r="I148" s="10"/>
      <c r="J148" s="8"/>
    </row>
    <row r="149" spans="1:10" ht="15.75">
      <c r="A149" s="13" t="s">
        <v>23</v>
      </c>
      <c r="B149" s="13" t="s">
        <v>24</v>
      </c>
      <c r="C149" s="13" t="s">
        <v>25</v>
      </c>
      <c r="D149" s="49">
        <v>112808025</v>
      </c>
      <c r="E149" s="14">
        <v>112808170</v>
      </c>
      <c r="G149" s="9"/>
      <c r="I149" s="10"/>
      <c r="J149" s="8"/>
    </row>
    <row r="150" spans="1:10">
      <c r="D150" s="29" t="s">
        <v>298</v>
      </c>
    </row>
    <row r="152" spans="1:10">
      <c r="A152" s="1" t="s">
        <v>0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3" t="s">
        <v>1006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69" t="s">
        <v>0</v>
      </c>
      <c r="B154" s="69" t="s">
        <v>2</v>
      </c>
      <c r="C154" s="69" t="s">
        <v>3</v>
      </c>
      <c r="D154" s="69" t="s">
        <v>4</v>
      </c>
      <c r="E154" s="69" t="s">
        <v>5</v>
      </c>
      <c r="F154" s="71" t="s">
        <v>6</v>
      </c>
      <c r="G154" s="72"/>
      <c r="H154" s="73"/>
      <c r="I154" s="69" t="s">
        <v>7</v>
      </c>
      <c r="J154" s="69" t="s">
        <v>8</v>
      </c>
    </row>
    <row r="155" spans="1:10">
      <c r="A155" s="70"/>
      <c r="B155" s="70"/>
      <c r="C155" s="70"/>
      <c r="D155" s="70"/>
      <c r="E155" s="70"/>
      <c r="F155" s="4" t="s">
        <v>9</v>
      </c>
      <c r="G155" s="4" t="s">
        <v>10</v>
      </c>
      <c r="H155" s="4" t="s">
        <v>11</v>
      </c>
      <c r="I155" s="70"/>
      <c r="J155" s="70"/>
    </row>
    <row r="156" spans="1:10">
      <c r="A156" s="34" t="s">
        <v>1007</v>
      </c>
      <c r="B156" s="39"/>
      <c r="C156" s="34"/>
      <c r="D156" s="21"/>
      <c r="E156" s="8"/>
      <c r="H156" s="9"/>
      <c r="I156" s="5"/>
      <c r="J156" s="8"/>
    </row>
    <row r="157" spans="1:10">
      <c r="A157" s="11" t="s">
        <v>22</v>
      </c>
      <c r="B157" s="3"/>
      <c r="C157" s="3"/>
      <c r="D157" s="7"/>
      <c r="E157" s="8"/>
      <c r="G157" s="9"/>
      <c r="I157" s="10"/>
      <c r="J157" s="8"/>
    </row>
    <row r="158" spans="1:10">
      <c r="A158" s="13" t="s">
        <v>23</v>
      </c>
      <c r="B158" s="13" t="s">
        <v>24</v>
      </c>
      <c r="C158" s="13" t="s">
        <v>25</v>
      </c>
      <c r="D158" s="7"/>
      <c r="E158" s="8"/>
      <c r="G158" s="9"/>
      <c r="I158" s="10"/>
      <c r="J158" s="8"/>
    </row>
    <row r="160" spans="1:10">
      <c r="A160" s="1" t="s">
        <v>0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3" t="s">
        <v>1008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69" t="s">
        <v>0</v>
      </c>
      <c r="B162" s="69" t="s">
        <v>2</v>
      </c>
      <c r="C162" s="69" t="s">
        <v>3</v>
      </c>
      <c r="D162" s="69" t="s">
        <v>4</v>
      </c>
      <c r="E162" s="69" t="s">
        <v>5</v>
      </c>
      <c r="F162" s="71" t="s">
        <v>6</v>
      </c>
      <c r="G162" s="72"/>
      <c r="H162" s="73"/>
      <c r="I162" s="69" t="s">
        <v>7</v>
      </c>
      <c r="J162" s="69" t="s">
        <v>8</v>
      </c>
    </row>
    <row r="163" spans="1:10">
      <c r="A163" s="70"/>
      <c r="B163" s="70"/>
      <c r="C163" s="70"/>
      <c r="D163" s="70"/>
      <c r="E163" s="70"/>
      <c r="F163" s="4" t="s">
        <v>9</v>
      </c>
      <c r="G163" s="4" t="s">
        <v>10</v>
      </c>
      <c r="H163" s="4" t="s">
        <v>11</v>
      </c>
      <c r="I163" s="70"/>
      <c r="J163" s="70"/>
    </row>
    <row r="164" spans="1:10">
      <c r="A164" s="34" t="s">
        <v>1007</v>
      </c>
      <c r="B164" s="39"/>
      <c r="C164" s="34"/>
      <c r="D164" s="21"/>
      <c r="E164" s="8"/>
      <c r="H164" s="9"/>
      <c r="I164" s="5"/>
      <c r="J164" s="8"/>
    </row>
    <row r="165" spans="1:10">
      <c r="A165" s="11" t="s">
        <v>22</v>
      </c>
      <c r="B165" s="3"/>
      <c r="C165" s="3"/>
      <c r="D165" s="7"/>
      <c r="E165" s="8"/>
      <c r="G165" s="9"/>
      <c r="I165" s="10"/>
      <c r="J165" s="8"/>
    </row>
    <row r="166" spans="1:10">
      <c r="A166" s="13" t="s">
        <v>23</v>
      </c>
      <c r="B166" s="13" t="s">
        <v>24</v>
      </c>
      <c r="C166" s="13" t="s">
        <v>25</v>
      </c>
    </row>
    <row r="169" spans="1:10">
      <c r="A169" s="1" t="s">
        <v>0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3" t="s">
        <v>1020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69" t="s">
        <v>0</v>
      </c>
      <c r="B171" s="69" t="s">
        <v>2</v>
      </c>
      <c r="C171" s="69" t="s">
        <v>3</v>
      </c>
      <c r="D171" s="69" t="s">
        <v>4</v>
      </c>
      <c r="E171" s="69" t="s">
        <v>5</v>
      </c>
      <c r="F171" s="71" t="s">
        <v>6</v>
      </c>
      <c r="G171" s="72"/>
      <c r="H171" s="73"/>
      <c r="I171" s="69" t="s">
        <v>7</v>
      </c>
      <c r="J171" s="69" t="s">
        <v>8</v>
      </c>
    </row>
    <row r="172" spans="1:10">
      <c r="A172" s="70"/>
      <c r="B172" s="70"/>
      <c r="C172" s="70"/>
      <c r="D172" s="70"/>
      <c r="E172" s="70"/>
      <c r="F172" s="4" t="s">
        <v>9</v>
      </c>
      <c r="G172" s="4" t="s">
        <v>10</v>
      </c>
      <c r="H172" s="4" t="s">
        <v>11</v>
      </c>
      <c r="I172" s="70"/>
      <c r="J172" s="70"/>
    </row>
    <row r="173" spans="1:10">
      <c r="A173" s="5" t="s">
        <v>1049</v>
      </c>
      <c r="B173" s="6">
        <v>44979.752240682872</v>
      </c>
      <c r="C173" s="5" t="s">
        <v>144</v>
      </c>
      <c r="D173" s="7"/>
      <c r="E173" s="8"/>
      <c r="F173" s="9">
        <v>1824.46</v>
      </c>
      <c r="I173" s="10" t="s">
        <v>9</v>
      </c>
      <c r="J173" s="8" t="s">
        <v>144</v>
      </c>
    </row>
    <row r="174" spans="1:10">
      <c r="A174" s="11" t="s">
        <v>22</v>
      </c>
      <c r="B174" s="3"/>
      <c r="C174" s="3"/>
      <c r="D174" s="7"/>
      <c r="E174" s="8"/>
      <c r="H174" s="9"/>
      <c r="I174" s="10"/>
      <c r="J174" s="5"/>
    </row>
    <row r="175" spans="1:10" ht="15.75">
      <c r="A175" s="13" t="s">
        <v>23</v>
      </c>
      <c r="B175" s="13" t="s">
        <v>24</v>
      </c>
      <c r="C175" s="13" t="s">
        <v>25</v>
      </c>
      <c r="D175" s="49">
        <v>112814223</v>
      </c>
      <c r="E175" s="14">
        <v>112814362</v>
      </c>
      <c r="H175" s="9"/>
      <c r="I175" s="10"/>
      <c r="J175" s="5"/>
    </row>
    <row r="176" spans="1:10">
      <c r="D176" s="29" t="s">
        <v>298</v>
      </c>
    </row>
    <row r="178" spans="1:10">
      <c r="A178" s="1" t="s">
        <v>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3" t="s">
        <v>1064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69" t="s">
        <v>0</v>
      </c>
      <c r="B180" s="69" t="s">
        <v>2</v>
      </c>
      <c r="C180" s="69" t="s">
        <v>3</v>
      </c>
      <c r="D180" s="69" t="s">
        <v>4</v>
      </c>
      <c r="E180" s="69" t="s">
        <v>5</v>
      </c>
      <c r="F180" s="71" t="s">
        <v>6</v>
      </c>
      <c r="G180" s="72"/>
      <c r="H180" s="73"/>
      <c r="I180" s="69" t="s">
        <v>7</v>
      </c>
      <c r="J180" s="69" t="s">
        <v>8</v>
      </c>
    </row>
    <row r="181" spans="1:10">
      <c r="A181" s="70"/>
      <c r="B181" s="70"/>
      <c r="C181" s="70"/>
      <c r="D181" s="70"/>
      <c r="E181" s="70"/>
      <c r="F181" s="4" t="s">
        <v>9</v>
      </c>
      <c r="G181" s="4" t="s">
        <v>10</v>
      </c>
      <c r="H181" s="4" t="s">
        <v>11</v>
      </c>
      <c r="I181" s="70"/>
      <c r="J181" s="70"/>
    </row>
    <row r="182" spans="1:10">
      <c r="A182" s="5" t="s">
        <v>1085</v>
      </c>
      <c r="B182" s="6">
        <v>44980.755192222219</v>
      </c>
      <c r="C182" s="5" t="s">
        <v>144</v>
      </c>
      <c r="D182" s="7"/>
      <c r="E182" s="8"/>
      <c r="F182" s="9">
        <v>2835.95</v>
      </c>
      <c r="I182" s="10" t="s">
        <v>9</v>
      </c>
      <c r="J182" s="8" t="s">
        <v>144</v>
      </c>
    </row>
    <row r="183" spans="1:10">
      <c r="A183" s="11" t="s">
        <v>22</v>
      </c>
      <c r="B183" s="3"/>
      <c r="C183" s="3"/>
      <c r="D183" s="7"/>
      <c r="E183" s="8"/>
      <c r="H183" s="9"/>
      <c r="I183" s="10"/>
      <c r="J183" s="8"/>
    </row>
    <row r="184" spans="1:10">
      <c r="A184" s="13" t="s">
        <v>23</v>
      </c>
      <c r="B184" s="13" t="s">
        <v>24</v>
      </c>
      <c r="C184" s="13" t="s">
        <v>25</v>
      </c>
      <c r="D184" s="7"/>
      <c r="E184" s="8"/>
      <c r="H184" s="9"/>
      <c r="I184" s="10"/>
      <c r="J184" s="8"/>
    </row>
  </sheetData>
  <mergeCells count="160">
    <mergeCell ref="F125:H125"/>
    <mergeCell ref="I125:I126"/>
    <mergeCell ref="J125:J126"/>
    <mergeCell ref="A154:A155"/>
    <mergeCell ref="B154:B155"/>
    <mergeCell ref="C154:C155"/>
    <mergeCell ref="D154:D155"/>
    <mergeCell ref="E154:E155"/>
    <mergeCell ref="F154:H154"/>
    <mergeCell ref="I154:I155"/>
    <mergeCell ref="J154:J155"/>
    <mergeCell ref="I87:I88"/>
    <mergeCell ref="J87:J88"/>
    <mergeCell ref="A87:A88"/>
    <mergeCell ref="B87:B88"/>
    <mergeCell ref="C87:C88"/>
    <mergeCell ref="D87:D88"/>
    <mergeCell ref="E87:E88"/>
    <mergeCell ref="F87:H87"/>
    <mergeCell ref="A59:A60"/>
    <mergeCell ref="B59:B60"/>
    <mergeCell ref="C59:C60"/>
    <mergeCell ref="D59:D60"/>
    <mergeCell ref="E59:E60"/>
    <mergeCell ref="F59:H59"/>
    <mergeCell ref="I59:I60"/>
    <mergeCell ref="J59:J60"/>
    <mergeCell ref="A77:A78"/>
    <mergeCell ref="B77:B78"/>
    <mergeCell ref="C77:C78"/>
    <mergeCell ref="D77:D78"/>
    <mergeCell ref="E77:E78"/>
    <mergeCell ref="F68:H68"/>
    <mergeCell ref="I68:I69"/>
    <mergeCell ref="J68:J69"/>
    <mergeCell ref="I49:I50"/>
    <mergeCell ref="J49:J50"/>
    <mergeCell ref="A49:A50"/>
    <mergeCell ref="B49:B50"/>
    <mergeCell ref="C49:C50"/>
    <mergeCell ref="D49:D50"/>
    <mergeCell ref="E49:E50"/>
    <mergeCell ref="F49:H49"/>
    <mergeCell ref="I21:I22"/>
    <mergeCell ref="J21:J22"/>
    <mergeCell ref="A21:A22"/>
    <mergeCell ref="B21:B22"/>
    <mergeCell ref="C21:C22"/>
    <mergeCell ref="D21:D22"/>
    <mergeCell ref="E21:E22"/>
    <mergeCell ref="F21:H21"/>
    <mergeCell ref="A30:A31"/>
    <mergeCell ref="B30:B31"/>
    <mergeCell ref="C30:C31"/>
    <mergeCell ref="D30:D31"/>
    <mergeCell ref="E30:E31"/>
    <mergeCell ref="F30:H30"/>
    <mergeCell ref="I30:I31"/>
    <mergeCell ref="J30:J31"/>
    <mergeCell ref="A68:A69"/>
    <mergeCell ref="B68:B69"/>
    <mergeCell ref="C68:C69"/>
    <mergeCell ref="D68:D69"/>
    <mergeCell ref="A40:A41"/>
    <mergeCell ref="B40:B41"/>
    <mergeCell ref="C40:C41"/>
    <mergeCell ref="D40:D41"/>
    <mergeCell ref="E40:E41"/>
    <mergeCell ref="E68:E69"/>
    <mergeCell ref="I3:I4"/>
    <mergeCell ref="J3:J4"/>
    <mergeCell ref="A3:A4"/>
    <mergeCell ref="B3:B4"/>
    <mergeCell ref="C3:C4"/>
    <mergeCell ref="D3:D4"/>
    <mergeCell ref="E3:E4"/>
    <mergeCell ref="F3:H3"/>
    <mergeCell ref="F40:H40"/>
    <mergeCell ref="I40:I41"/>
    <mergeCell ref="J40:J41"/>
    <mergeCell ref="J12:J13"/>
    <mergeCell ref="A12:A13"/>
    <mergeCell ref="B12:B13"/>
    <mergeCell ref="C12:C13"/>
    <mergeCell ref="D12:D13"/>
    <mergeCell ref="E12:E13"/>
    <mergeCell ref="F12:H12"/>
    <mergeCell ref="I12:I13"/>
    <mergeCell ref="F77:H77"/>
    <mergeCell ref="I77:I78"/>
    <mergeCell ref="J77:J78"/>
    <mergeCell ref="A116:A117"/>
    <mergeCell ref="B116:B117"/>
    <mergeCell ref="C116:C117"/>
    <mergeCell ref="D116:D117"/>
    <mergeCell ref="E116:E117"/>
    <mergeCell ref="F116:H116"/>
    <mergeCell ref="I116:I117"/>
    <mergeCell ref="J116:J117"/>
    <mergeCell ref="D96:D97"/>
    <mergeCell ref="E96:E97"/>
    <mergeCell ref="F96:H96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I96:I97"/>
    <mergeCell ref="J96:J97"/>
    <mergeCell ref="A96:A97"/>
    <mergeCell ref="B96:B97"/>
    <mergeCell ref="C96:C97"/>
    <mergeCell ref="I144:I145"/>
    <mergeCell ref="J144:J145"/>
    <mergeCell ref="A144:A145"/>
    <mergeCell ref="B144:B145"/>
    <mergeCell ref="C144:C145"/>
    <mergeCell ref="D144:D145"/>
    <mergeCell ref="E144:E145"/>
    <mergeCell ref="F144:H144"/>
    <mergeCell ref="A134:A135"/>
    <mergeCell ref="B134:B135"/>
    <mergeCell ref="C134:C135"/>
    <mergeCell ref="D134:D135"/>
    <mergeCell ref="E134:E135"/>
    <mergeCell ref="F134:H134"/>
    <mergeCell ref="I134:I135"/>
    <mergeCell ref="J134:J135"/>
    <mergeCell ref="A125:A126"/>
    <mergeCell ref="B125:B126"/>
    <mergeCell ref="C125:C126"/>
    <mergeCell ref="D125:D126"/>
    <mergeCell ref="E125:E126"/>
    <mergeCell ref="A162:A163"/>
    <mergeCell ref="B162:B163"/>
    <mergeCell ref="C162:C163"/>
    <mergeCell ref="D162:D163"/>
    <mergeCell ref="E162:E163"/>
    <mergeCell ref="F162:H162"/>
    <mergeCell ref="I162:I163"/>
    <mergeCell ref="J162:J163"/>
    <mergeCell ref="A180:A181"/>
    <mergeCell ref="B180:B181"/>
    <mergeCell ref="C180:C181"/>
    <mergeCell ref="D180:D181"/>
    <mergeCell ref="E180:E181"/>
    <mergeCell ref="F180:H180"/>
    <mergeCell ref="I180:I181"/>
    <mergeCell ref="J180:J181"/>
    <mergeCell ref="A171:A172"/>
    <mergeCell ref="B171:B172"/>
    <mergeCell ref="C171:C172"/>
    <mergeCell ref="D171:D172"/>
    <mergeCell ref="E171:E172"/>
    <mergeCell ref="F171:H171"/>
    <mergeCell ref="I171:I172"/>
    <mergeCell ref="J171:J17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178C-4BF4-4E39-8214-11EE9AC01CA3}">
  <sheetPr>
    <tabColor theme="9"/>
  </sheetPr>
  <dimension ref="A1:J194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2.85546875" bestFit="1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443</v>
      </c>
      <c r="B5" s="6">
        <v>44958.795995567132</v>
      </c>
      <c r="C5" s="5" t="s">
        <v>145</v>
      </c>
      <c r="D5" s="7"/>
      <c r="E5" s="8"/>
      <c r="F5" s="9">
        <v>4174.5200000000004</v>
      </c>
      <c r="I5" s="10" t="s">
        <v>9</v>
      </c>
      <c r="J5" s="8" t="s">
        <v>145</v>
      </c>
    </row>
    <row r="6" spans="1:10">
      <c r="A6" s="11" t="s">
        <v>22</v>
      </c>
      <c r="B6" s="3"/>
      <c r="C6" s="3"/>
      <c r="D6" s="7"/>
      <c r="E6" s="8"/>
      <c r="H6" s="9"/>
      <c r="I6" s="10"/>
      <c r="J6" s="8"/>
    </row>
    <row r="7" spans="1:10" ht="15.75">
      <c r="A7" s="13" t="s">
        <v>23</v>
      </c>
      <c r="B7" s="13" t="s">
        <v>24</v>
      </c>
      <c r="C7" s="13" t="s">
        <v>25</v>
      </c>
      <c r="D7" s="49">
        <v>112695144</v>
      </c>
      <c r="E7" s="14">
        <v>112695380</v>
      </c>
      <c r="H7" s="9"/>
      <c r="I7" s="10"/>
      <c r="J7" s="8"/>
    </row>
    <row r="8" spans="1:10">
      <c r="A8" s="5"/>
      <c r="B8" s="6"/>
      <c r="C8" s="5"/>
      <c r="D8" s="29" t="s">
        <v>298</v>
      </c>
      <c r="E8" s="8"/>
      <c r="H8" s="9"/>
      <c r="I8" s="10"/>
      <c r="J8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461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9" t="s">
        <v>0</v>
      </c>
      <c r="B12" s="69" t="s">
        <v>2</v>
      </c>
      <c r="C12" s="69" t="s">
        <v>3</v>
      </c>
      <c r="D12" s="69" t="s">
        <v>4</v>
      </c>
      <c r="E12" s="69" t="s">
        <v>5</v>
      </c>
      <c r="F12" s="71" t="s">
        <v>6</v>
      </c>
      <c r="G12" s="72"/>
      <c r="H12" s="73"/>
      <c r="I12" s="69" t="s">
        <v>7</v>
      </c>
      <c r="J12" s="69" t="s">
        <v>8</v>
      </c>
    </row>
    <row r="13" spans="1:10">
      <c r="A13" s="70"/>
      <c r="B13" s="70"/>
      <c r="C13" s="70"/>
      <c r="D13" s="70"/>
      <c r="E13" s="70"/>
      <c r="F13" s="4" t="s">
        <v>9</v>
      </c>
      <c r="G13" s="4" t="s">
        <v>10</v>
      </c>
      <c r="H13" s="4" t="s">
        <v>11</v>
      </c>
      <c r="I13" s="70"/>
      <c r="J13" s="70"/>
    </row>
    <row r="14" spans="1:10">
      <c r="A14" s="5" t="s">
        <v>485</v>
      </c>
      <c r="B14" s="6">
        <v>44959.738521192128</v>
      </c>
      <c r="C14" s="5" t="s">
        <v>145</v>
      </c>
      <c r="D14" s="7"/>
      <c r="E14" s="8"/>
      <c r="F14" s="9">
        <v>2275.15</v>
      </c>
      <c r="I14" s="10" t="s">
        <v>9</v>
      </c>
      <c r="J14" s="8" t="s">
        <v>145</v>
      </c>
    </row>
    <row r="15" spans="1:10">
      <c r="A15" s="11" t="s">
        <v>22</v>
      </c>
      <c r="B15" s="3"/>
      <c r="C15" s="3"/>
      <c r="D15" s="7"/>
      <c r="E15" s="8"/>
      <c r="H15" s="9"/>
      <c r="I15" s="10"/>
      <c r="J15" s="5"/>
    </row>
    <row r="16" spans="1:10" ht="15.75">
      <c r="A16" s="13" t="s">
        <v>23</v>
      </c>
      <c r="B16" s="13" t="s">
        <v>24</v>
      </c>
      <c r="C16" s="13" t="s">
        <v>25</v>
      </c>
      <c r="D16" s="49">
        <v>112728649</v>
      </c>
      <c r="E16" s="14">
        <v>112729011</v>
      </c>
      <c r="H16" s="9"/>
      <c r="I16" s="10"/>
      <c r="J16" s="5"/>
    </row>
    <row r="17" spans="1:10">
      <c r="D17" s="29" t="s">
        <v>298</v>
      </c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509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69" t="s">
        <v>0</v>
      </c>
      <c r="B21" s="69" t="s">
        <v>2</v>
      </c>
      <c r="C21" s="69" t="s">
        <v>3</v>
      </c>
      <c r="D21" s="69" t="s">
        <v>4</v>
      </c>
      <c r="E21" s="69" t="s">
        <v>5</v>
      </c>
      <c r="F21" s="71" t="s">
        <v>6</v>
      </c>
      <c r="G21" s="72"/>
      <c r="H21" s="73"/>
      <c r="I21" s="69" t="s">
        <v>7</v>
      </c>
      <c r="J21" s="69" t="s">
        <v>8</v>
      </c>
    </row>
    <row r="22" spans="1:10">
      <c r="A22" s="70"/>
      <c r="B22" s="70"/>
      <c r="C22" s="70"/>
      <c r="D22" s="70"/>
      <c r="E22" s="70"/>
      <c r="F22" s="4" t="s">
        <v>9</v>
      </c>
      <c r="G22" s="4" t="s">
        <v>10</v>
      </c>
      <c r="H22" s="4" t="s">
        <v>11</v>
      </c>
      <c r="I22" s="70"/>
      <c r="J22" s="70"/>
    </row>
    <row r="23" spans="1:10">
      <c r="A23" s="5" t="s">
        <v>550</v>
      </c>
      <c r="B23" s="6">
        <v>44960.796665833332</v>
      </c>
      <c r="C23" s="5" t="s">
        <v>145</v>
      </c>
      <c r="D23" s="7"/>
      <c r="E23" s="8"/>
      <c r="F23" s="9">
        <v>2785.4</v>
      </c>
      <c r="I23" s="10" t="s">
        <v>9</v>
      </c>
      <c r="J23" s="8" t="s">
        <v>145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5"/>
    </row>
    <row r="25" spans="1:10" ht="15.75">
      <c r="A25" s="13" t="s">
        <v>23</v>
      </c>
      <c r="B25" s="13" t="s">
        <v>24</v>
      </c>
      <c r="C25" s="13" t="s">
        <v>25</v>
      </c>
      <c r="D25" s="49">
        <v>112728718</v>
      </c>
      <c r="E25" s="14">
        <v>112729012</v>
      </c>
      <c r="H25" s="9"/>
      <c r="I25" s="10"/>
      <c r="J25" s="5"/>
    </row>
    <row r="26" spans="1:10">
      <c r="A26" s="5"/>
      <c r="B26" s="6"/>
      <c r="C26" s="5"/>
      <c r="D26" s="29" t="s">
        <v>298</v>
      </c>
      <c r="E26" s="8"/>
      <c r="H26" s="9"/>
      <c r="I26" s="10"/>
      <c r="J26" s="5"/>
    </row>
    <row r="27" spans="1:10">
      <c r="A27" s="5"/>
      <c r="B27" s="6"/>
      <c r="C27" s="5"/>
      <c r="D27" s="7"/>
      <c r="E27" s="8"/>
      <c r="H27" s="9"/>
      <c r="I27" s="10"/>
      <c r="J27" s="5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506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69" t="s">
        <v>0</v>
      </c>
      <c r="B30" s="69" t="s">
        <v>2</v>
      </c>
      <c r="C30" s="69" t="s">
        <v>3</v>
      </c>
      <c r="D30" s="69" t="s">
        <v>4</v>
      </c>
      <c r="E30" s="69" t="s">
        <v>5</v>
      </c>
      <c r="F30" s="71" t="s">
        <v>6</v>
      </c>
      <c r="G30" s="72"/>
      <c r="H30" s="73"/>
      <c r="I30" s="69" t="s">
        <v>7</v>
      </c>
      <c r="J30" s="69" t="s">
        <v>8</v>
      </c>
    </row>
    <row r="31" spans="1:10">
      <c r="A31" s="70"/>
      <c r="B31" s="70"/>
      <c r="C31" s="70"/>
      <c r="D31" s="70"/>
      <c r="E31" s="70"/>
      <c r="F31" s="4" t="s">
        <v>9</v>
      </c>
      <c r="G31" s="4" t="s">
        <v>10</v>
      </c>
      <c r="H31" s="4" t="s">
        <v>11</v>
      </c>
      <c r="I31" s="70"/>
      <c r="J31" s="70"/>
    </row>
    <row r="32" spans="1:10">
      <c r="A32" s="5" t="s">
        <v>551</v>
      </c>
      <c r="B32" s="6">
        <v>44961.588896018518</v>
      </c>
      <c r="C32" s="5" t="s">
        <v>145</v>
      </c>
      <c r="D32" s="7"/>
      <c r="E32" s="8"/>
      <c r="F32" s="9">
        <v>1826.32</v>
      </c>
      <c r="I32" s="10" t="s">
        <v>9</v>
      </c>
      <c r="J32" s="8" t="s">
        <v>145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5"/>
    </row>
    <row r="34" spans="1:10" ht="15.75">
      <c r="A34" s="13" t="s">
        <v>23</v>
      </c>
      <c r="B34" s="13" t="s">
        <v>24</v>
      </c>
      <c r="C34" s="13" t="s">
        <v>25</v>
      </c>
      <c r="D34" s="49">
        <v>112728621</v>
      </c>
      <c r="E34" s="14">
        <v>112729013</v>
      </c>
      <c r="H34" s="9"/>
      <c r="I34" s="10"/>
      <c r="J34" s="5"/>
    </row>
    <row r="35" spans="1:10">
      <c r="D35" s="29" t="s">
        <v>298</v>
      </c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575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69" t="s">
        <v>0</v>
      </c>
      <c r="B39" s="69" t="s">
        <v>2</v>
      </c>
      <c r="C39" s="69" t="s">
        <v>3</v>
      </c>
      <c r="D39" s="69" t="s">
        <v>4</v>
      </c>
      <c r="E39" s="69" t="s">
        <v>5</v>
      </c>
      <c r="F39" s="71" t="s">
        <v>6</v>
      </c>
      <c r="G39" s="72"/>
      <c r="H39" s="73"/>
      <c r="I39" s="69" t="s">
        <v>7</v>
      </c>
      <c r="J39" s="69" t="s">
        <v>8</v>
      </c>
    </row>
    <row r="40" spans="1:10">
      <c r="A40" s="70"/>
      <c r="B40" s="70"/>
      <c r="C40" s="70"/>
      <c r="D40" s="70"/>
      <c r="E40" s="70"/>
      <c r="F40" s="4" t="s">
        <v>9</v>
      </c>
      <c r="G40" s="4" t="s">
        <v>10</v>
      </c>
      <c r="H40" s="4" t="s">
        <v>11</v>
      </c>
      <c r="I40" s="70"/>
      <c r="J40" s="70"/>
    </row>
    <row r="41" spans="1:10">
      <c r="A41" s="5" t="s">
        <v>599</v>
      </c>
      <c r="B41" s="6">
        <v>44963.798045740739</v>
      </c>
      <c r="C41" s="5" t="s">
        <v>145</v>
      </c>
      <c r="D41" s="7"/>
      <c r="E41" s="8"/>
      <c r="F41" s="9">
        <v>4346.3900000000003</v>
      </c>
      <c r="I41" s="10" t="s">
        <v>9</v>
      </c>
      <c r="J41" s="8" t="s">
        <v>145</v>
      </c>
    </row>
    <row r="42" spans="1:10">
      <c r="A42" s="5" t="s">
        <v>599</v>
      </c>
      <c r="B42" s="6">
        <v>44963.798045740739</v>
      </c>
      <c r="C42" s="5" t="s">
        <v>145</v>
      </c>
      <c r="D42" s="7"/>
      <c r="E42" s="8"/>
      <c r="H42" s="9">
        <v>110</v>
      </c>
      <c r="I42" s="5" t="s">
        <v>329</v>
      </c>
      <c r="J42" s="8" t="s">
        <v>145</v>
      </c>
    </row>
    <row r="43" spans="1:10">
      <c r="A43" s="5" t="s">
        <v>599</v>
      </c>
      <c r="B43" s="6">
        <v>44963.798045740739</v>
      </c>
      <c r="C43" s="5" t="s">
        <v>145</v>
      </c>
      <c r="D43" s="7"/>
      <c r="E43" s="8"/>
      <c r="H43" s="9">
        <v>12.2</v>
      </c>
      <c r="I43" s="10" t="s">
        <v>37</v>
      </c>
      <c r="J43" s="8" t="s">
        <v>145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>
      <c r="A45" s="13" t="s">
        <v>23</v>
      </c>
      <c r="B45" s="13" t="s">
        <v>24</v>
      </c>
      <c r="C45" s="13" t="s">
        <v>25</v>
      </c>
      <c r="D45" s="49">
        <v>112730362</v>
      </c>
      <c r="E45" s="14">
        <v>112730486</v>
      </c>
      <c r="H45" s="9"/>
      <c r="I45" s="10"/>
      <c r="J45" s="5"/>
    </row>
    <row r="46" spans="1:10">
      <c r="D46" s="29" t="s">
        <v>298</v>
      </c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614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69" t="s">
        <v>0</v>
      </c>
      <c r="B50" s="69" t="s">
        <v>2</v>
      </c>
      <c r="C50" s="69" t="s">
        <v>3</v>
      </c>
      <c r="D50" s="69" t="s">
        <v>4</v>
      </c>
      <c r="E50" s="69" t="s">
        <v>5</v>
      </c>
      <c r="F50" s="71" t="s">
        <v>6</v>
      </c>
      <c r="G50" s="72"/>
      <c r="H50" s="73"/>
      <c r="I50" s="69" t="s">
        <v>7</v>
      </c>
      <c r="J50" s="69" t="s">
        <v>8</v>
      </c>
    </row>
    <row r="51" spans="1:10">
      <c r="A51" s="70"/>
      <c r="B51" s="70"/>
      <c r="C51" s="70"/>
      <c r="D51" s="70"/>
      <c r="E51" s="70"/>
      <c r="F51" s="4" t="s">
        <v>9</v>
      </c>
      <c r="G51" s="4" t="s">
        <v>10</v>
      </c>
      <c r="H51" s="4" t="s">
        <v>11</v>
      </c>
      <c r="I51" s="70"/>
      <c r="J51" s="70"/>
    </row>
    <row r="52" spans="1:10">
      <c r="A52" s="5" t="s">
        <v>636</v>
      </c>
      <c r="B52" s="6">
        <v>44964.796388125003</v>
      </c>
      <c r="C52" s="5" t="s">
        <v>145</v>
      </c>
      <c r="D52" s="7"/>
      <c r="E52" s="8"/>
      <c r="F52" s="9">
        <v>3263.12</v>
      </c>
      <c r="I52" s="10" t="s">
        <v>9</v>
      </c>
      <c r="J52" s="8" t="s">
        <v>145</v>
      </c>
    </row>
    <row r="53" spans="1:10">
      <c r="A53" s="5" t="s">
        <v>636</v>
      </c>
      <c r="B53" s="6">
        <v>44964.796388125003</v>
      </c>
      <c r="C53" s="5" t="s">
        <v>145</v>
      </c>
      <c r="D53" s="7"/>
      <c r="E53" s="8"/>
      <c r="H53" s="9">
        <v>204.91</v>
      </c>
      <c r="I53" s="5" t="s">
        <v>36</v>
      </c>
      <c r="J53" s="8" t="s">
        <v>145</v>
      </c>
    </row>
    <row r="54" spans="1:10">
      <c r="A54" s="11" t="s">
        <v>22</v>
      </c>
      <c r="B54" s="3"/>
      <c r="C54" s="3"/>
      <c r="D54" s="7"/>
      <c r="E54" s="8"/>
      <c r="H54" s="9"/>
      <c r="I54" s="10"/>
      <c r="J54" s="5"/>
    </row>
    <row r="55" spans="1:10" ht="15.75">
      <c r="A55" s="13" t="s">
        <v>23</v>
      </c>
      <c r="B55" s="13" t="s">
        <v>24</v>
      </c>
      <c r="C55" s="13" t="s">
        <v>25</v>
      </c>
      <c r="D55" s="49">
        <v>112732212</v>
      </c>
      <c r="E55" s="14">
        <v>112732518</v>
      </c>
      <c r="H55" s="9"/>
      <c r="I55" s="10"/>
      <c r="J55" s="5"/>
    </row>
    <row r="56" spans="1:10">
      <c r="A56" s="5"/>
      <c r="B56" s="6"/>
      <c r="C56" s="5"/>
      <c r="D56" s="29" t="s">
        <v>298</v>
      </c>
      <c r="E56" s="8"/>
      <c r="H56" s="9"/>
      <c r="I56" s="10"/>
      <c r="J56" s="5"/>
    </row>
    <row r="58" spans="1:10">
      <c r="A58" s="1" t="s">
        <v>0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3" t="s">
        <v>647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69" t="s">
        <v>0</v>
      </c>
      <c r="B60" s="69" t="s">
        <v>2</v>
      </c>
      <c r="C60" s="69" t="s">
        <v>3</v>
      </c>
      <c r="D60" s="69" t="s">
        <v>4</v>
      </c>
      <c r="E60" s="69" t="s">
        <v>5</v>
      </c>
      <c r="F60" s="71" t="s">
        <v>6</v>
      </c>
      <c r="G60" s="72"/>
      <c r="H60" s="73"/>
      <c r="I60" s="69" t="s">
        <v>7</v>
      </c>
      <c r="J60" s="69" t="s">
        <v>8</v>
      </c>
    </row>
    <row r="61" spans="1:10">
      <c r="A61" s="70"/>
      <c r="B61" s="70"/>
      <c r="C61" s="70"/>
      <c r="D61" s="70"/>
      <c r="E61" s="70"/>
      <c r="F61" s="4" t="s">
        <v>9</v>
      </c>
      <c r="G61" s="4" t="s">
        <v>10</v>
      </c>
      <c r="H61" s="4" t="s">
        <v>11</v>
      </c>
      <c r="I61" s="70"/>
      <c r="J61" s="70"/>
    </row>
    <row r="62" spans="1:10">
      <c r="A62" s="5" t="s">
        <v>671</v>
      </c>
      <c r="B62" s="6">
        <v>44965.79713796296</v>
      </c>
      <c r="C62" s="5" t="s">
        <v>145</v>
      </c>
      <c r="D62" s="7"/>
      <c r="E62" s="8"/>
      <c r="F62" s="9">
        <v>4015.82</v>
      </c>
      <c r="I62" s="10" t="s">
        <v>9</v>
      </c>
      <c r="J62" s="8" t="s">
        <v>145</v>
      </c>
    </row>
    <row r="63" spans="1:10">
      <c r="A63" s="5" t="s">
        <v>671</v>
      </c>
      <c r="B63" s="6">
        <v>44965.79713796296</v>
      </c>
      <c r="C63" s="5" t="s">
        <v>145</v>
      </c>
      <c r="D63" s="7"/>
      <c r="E63" s="8"/>
      <c r="H63" s="9">
        <v>181.3</v>
      </c>
      <c r="I63" s="5" t="s">
        <v>36</v>
      </c>
      <c r="J63" s="8" t="s">
        <v>145</v>
      </c>
    </row>
    <row r="64" spans="1:10">
      <c r="A64" s="11" t="s">
        <v>22</v>
      </c>
      <c r="B64" s="3"/>
      <c r="C64" s="3"/>
      <c r="D64" s="7"/>
      <c r="E64" s="8"/>
      <c r="F64" s="9"/>
      <c r="I64" s="10"/>
      <c r="J64" s="5"/>
    </row>
    <row r="65" spans="1:10" ht="15.75">
      <c r="A65" s="13" t="s">
        <v>23</v>
      </c>
      <c r="B65" s="13" t="s">
        <v>24</v>
      </c>
      <c r="C65" s="13" t="s">
        <v>25</v>
      </c>
      <c r="D65" s="49">
        <v>112733922</v>
      </c>
      <c r="E65" s="14">
        <v>112734094</v>
      </c>
      <c r="F65" s="9"/>
      <c r="I65" s="10"/>
      <c r="J65" s="5"/>
    </row>
    <row r="66" spans="1:10">
      <c r="D66" s="29" t="s">
        <v>298</v>
      </c>
    </row>
    <row r="68" spans="1:10">
      <c r="A68" s="1" t="s">
        <v>0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3" t="s">
        <v>686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69" t="s">
        <v>0</v>
      </c>
      <c r="B70" s="69" t="s">
        <v>2</v>
      </c>
      <c r="C70" s="69" t="s">
        <v>3</v>
      </c>
      <c r="D70" s="69" t="s">
        <v>4</v>
      </c>
      <c r="E70" s="69" t="s">
        <v>5</v>
      </c>
      <c r="F70" s="71" t="s">
        <v>6</v>
      </c>
      <c r="G70" s="72"/>
      <c r="H70" s="73"/>
      <c r="I70" s="69" t="s">
        <v>7</v>
      </c>
      <c r="J70" s="69" t="s">
        <v>8</v>
      </c>
    </row>
    <row r="71" spans="1:10">
      <c r="A71" s="70"/>
      <c r="B71" s="70"/>
      <c r="C71" s="70"/>
      <c r="D71" s="70"/>
      <c r="E71" s="70"/>
      <c r="F71" s="4" t="s">
        <v>9</v>
      </c>
      <c r="G71" s="4" t="s">
        <v>10</v>
      </c>
      <c r="H71" s="4" t="s">
        <v>11</v>
      </c>
      <c r="I71" s="70"/>
      <c r="J71" s="70"/>
    </row>
    <row r="72" spans="1:10">
      <c r="A72" s="5" t="s">
        <v>710</v>
      </c>
      <c r="B72" s="6">
        <v>44966.796484699073</v>
      </c>
      <c r="C72" s="5" t="s">
        <v>145</v>
      </c>
      <c r="D72" s="7"/>
      <c r="E72" s="8"/>
      <c r="F72" s="9">
        <v>4466.8999999999996</v>
      </c>
      <c r="I72" s="10" t="s">
        <v>9</v>
      </c>
      <c r="J72" s="8" t="s">
        <v>145</v>
      </c>
    </row>
    <row r="73" spans="1:10">
      <c r="A73" s="5" t="s">
        <v>710</v>
      </c>
      <c r="B73" s="6">
        <v>44966.796484699073</v>
      </c>
      <c r="C73" s="5" t="s">
        <v>145</v>
      </c>
      <c r="D73" s="7"/>
      <c r="E73" s="8"/>
      <c r="H73" s="9">
        <v>67</v>
      </c>
      <c r="I73" s="10" t="s">
        <v>37</v>
      </c>
      <c r="J73" s="8" t="s">
        <v>145</v>
      </c>
    </row>
    <row r="74" spans="1:10">
      <c r="A74" s="11" t="s">
        <v>22</v>
      </c>
      <c r="B74" s="3"/>
      <c r="C74" s="3"/>
      <c r="D74" s="7"/>
      <c r="E74" s="8"/>
      <c r="G74" s="9"/>
      <c r="I74" s="10"/>
      <c r="J74" s="8"/>
    </row>
    <row r="75" spans="1:10" ht="15.75">
      <c r="A75" s="13" t="s">
        <v>23</v>
      </c>
      <c r="B75" s="13" t="s">
        <v>24</v>
      </c>
      <c r="C75" s="13" t="s">
        <v>25</v>
      </c>
      <c r="D75" s="49">
        <v>112736197</v>
      </c>
      <c r="E75" s="14">
        <v>112736398</v>
      </c>
      <c r="G75" s="9"/>
      <c r="I75" s="10"/>
      <c r="J75" s="8"/>
    </row>
    <row r="76" spans="1:10">
      <c r="D76" s="29" t="s">
        <v>298</v>
      </c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725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69" t="s">
        <v>0</v>
      </c>
      <c r="B80" s="69" t="s">
        <v>2</v>
      </c>
      <c r="C80" s="69" t="s">
        <v>3</v>
      </c>
      <c r="D80" s="69" t="s">
        <v>4</v>
      </c>
      <c r="E80" s="69" t="s">
        <v>5</v>
      </c>
      <c r="F80" s="71" t="s">
        <v>6</v>
      </c>
      <c r="G80" s="72"/>
      <c r="H80" s="73"/>
      <c r="I80" s="69" t="s">
        <v>7</v>
      </c>
      <c r="J80" s="69" t="s">
        <v>8</v>
      </c>
    </row>
    <row r="81" spans="1:10">
      <c r="A81" s="70"/>
      <c r="B81" s="70"/>
      <c r="C81" s="70"/>
      <c r="D81" s="70"/>
      <c r="E81" s="70"/>
      <c r="F81" s="4" t="s">
        <v>9</v>
      </c>
      <c r="G81" s="4" t="s">
        <v>10</v>
      </c>
      <c r="H81" s="4" t="s">
        <v>11</v>
      </c>
      <c r="I81" s="70"/>
      <c r="J81" s="70"/>
    </row>
    <row r="82" spans="1:10">
      <c r="A82" s="5" t="s">
        <v>767</v>
      </c>
      <c r="B82" s="6">
        <v>44967.797327685184</v>
      </c>
      <c r="C82" s="5" t="s">
        <v>145</v>
      </c>
      <c r="D82" s="7"/>
      <c r="E82" s="8"/>
      <c r="F82" s="9">
        <v>3677.27</v>
      </c>
      <c r="I82" s="10" t="s">
        <v>9</v>
      </c>
      <c r="J82" s="8" t="s">
        <v>145</v>
      </c>
    </row>
    <row r="83" spans="1:10">
      <c r="A83" s="5" t="s">
        <v>767</v>
      </c>
      <c r="B83" s="6">
        <v>44967.797327685184</v>
      </c>
      <c r="C83" s="5" t="s">
        <v>145</v>
      </c>
      <c r="D83" s="7"/>
      <c r="E83" s="8"/>
      <c r="H83" s="9">
        <v>81.2</v>
      </c>
      <c r="I83" s="5" t="s">
        <v>36</v>
      </c>
      <c r="J83" s="8" t="s">
        <v>145</v>
      </c>
    </row>
    <row r="84" spans="1:10">
      <c r="A84" s="11" t="s">
        <v>22</v>
      </c>
      <c r="B84" s="3"/>
      <c r="C84" s="3"/>
      <c r="D84" s="7"/>
      <c r="E84" s="8"/>
      <c r="H84" s="9"/>
      <c r="I84" s="10"/>
      <c r="J84" s="5"/>
    </row>
    <row r="85" spans="1:10" ht="15.75">
      <c r="A85" s="13" t="s">
        <v>23</v>
      </c>
      <c r="B85" s="13" t="s">
        <v>24</v>
      </c>
      <c r="C85" s="13" t="s">
        <v>25</v>
      </c>
      <c r="D85" s="49">
        <v>112736215</v>
      </c>
      <c r="E85" s="14">
        <v>112736399</v>
      </c>
      <c r="H85" s="9"/>
      <c r="I85" s="10"/>
      <c r="J85" s="5"/>
    </row>
    <row r="86" spans="1:10">
      <c r="A86" s="5"/>
      <c r="B86" s="6"/>
      <c r="C86" s="5"/>
      <c r="D86" s="29" t="s">
        <v>298</v>
      </c>
      <c r="E86" s="8"/>
      <c r="H86" s="9"/>
      <c r="I86" s="10"/>
      <c r="J86" s="5"/>
    </row>
    <row r="87" spans="1:10">
      <c r="A87" s="5"/>
      <c r="B87" s="6"/>
      <c r="C87" s="5"/>
      <c r="D87" s="7"/>
      <c r="E87" s="8"/>
      <c r="H87" s="9"/>
      <c r="I87" s="10"/>
      <c r="J87" s="5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721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69" t="s">
        <v>0</v>
      </c>
      <c r="B90" s="69" t="s">
        <v>2</v>
      </c>
      <c r="C90" s="69" t="s">
        <v>3</v>
      </c>
      <c r="D90" s="69" t="s">
        <v>4</v>
      </c>
      <c r="E90" s="69" t="s">
        <v>5</v>
      </c>
      <c r="F90" s="71" t="s">
        <v>6</v>
      </c>
      <c r="G90" s="72"/>
      <c r="H90" s="73"/>
      <c r="I90" s="69" t="s">
        <v>7</v>
      </c>
      <c r="J90" s="69" t="s">
        <v>8</v>
      </c>
    </row>
    <row r="91" spans="1:10">
      <c r="A91" s="70"/>
      <c r="B91" s="70"/>
      <c r="C91" s="70"/>
      <c r="D91" s="70"/>
      <c r="E91" s="70"/>
      <c r="F91" s="4" t="s">
        <v>9</v>
      </c>
      <c r="G91" s="4" t="s">
        <v>10</v>
      </c>
      <c r="H91" s="4" t="s">
        <v>11</v>
      </c>
      <c r="I91" s="70"/>
      <c r="J91" s="70"/>
    </row>
    <row r="92" spans="1:10">
      <c r="A92" s="5" t="s">
        <v>768</v>
      </c>
      <c r="B92" s="6">
        <v>44968.587414953705</v>
      </c>
      <c r="C92" s="5" t="s">
        <v>145</v>
      </c>
      <c r="D92" s="7"/>
      <c r="E92" s="8"/>
      <c r="F92" s="9">
        <v>3382.58</v>
      </c>
      <c r="I92" s="10" t="s">
        <v>9</v>
      </c>
      <c r="J92" s="8" t="s">
        <v>145</v>
      </c>
    </row>
    <row r="93" spans="1:10">
      <c r="A93" s="5" t="s">
        <v>768</v>
      </c>
      <c r="B93" s="6">
        <v>44968.587414953705</v>
      </c>
      <c r="C93" s="5" t="s">
        <v>145</v>
      </c>
      <c r="D93" s="7"/>
      <c r="E93" s="8"/>
      <c r="H93" s="9">
        <v>32.700000000000003</v>
      </c>
      <c r="I93" s="5" t="s">
        <v>36</v>
      </c>
      <c r="J93" s="8" t="s">
        <v>145</v>
      </c>
    </row>
    <row r="94" spans="1:10">
      <c r="A94" s="11" t="s">
        <v>22</v>
      </c>
      <c r="B94" s="3"/>
      <c r="C94" s="3"/>
      <c r="D94" s="7"/>
      <c r="E94" s="8"/>
      <c r="H94" s="9"/>
      <c r="I94" s="10"/>
      <c r="J94" s="5"/>
    </row>
    <row r="95" spans="1:10" ht="15.75">
      <c r="A95" s="13" t="s">
        <v>23</v>
      </c>
      <c r="B95" s="13" t="s">
        <v>24</v>
      </c>
      <c r="C95" s="13" t="s">
        <v>25</v>
      </c>
      <c r="D95" s="49">
        <v>112744712</v>
      </c>
      <c r="E95" s="14">
        <v>112761144</v>
      </c>
      <c r="H95" s="9"/>
      <c r="I95" s="10"/>
      <c r="J95" s="5"/>
    </row>
    <row r="96" spans="1:10">
      <c r="A96" s="5"/>
      <c r="B96" s="6"/>
      <c r="C96" s="5"/>
      <c r="D96" s="29" t="s">
        <v>298</v>
      </c>
      <c r="E96" s="8"/>
      <c r="H96" s="9"/>
      <c r="I96" s="10"/>
      <c r="J96" s="5"/>
    </row>
    <row r="98" spans="1:10">
      <c r="A98" s="1" t="s">
        <v>0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3" t="s">
        <v>788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69" t="s">
        <v>0</v>
      </c>
      <c r="B100" s="69" t="s">
        <v>2</v>
      </c>
      <c r="C100" s="69" t="s">
        <v>3</v>
      </c>
      <c r="D100" s="69" t="s">
        <v>4</v>
      </c>
      <c r="E100" s="69" t="s">
        <v>5</v>
      </c>
      <c r="F100" s="71" t="s">
        <v>6</v>
      </c>
      <c r="G100" s="72"/>
      <c r="H100" s="73"/>
      <c r="I100" s="69" t="s">
        <v>7</v>
      </c>
      <c r="J100" s="69" t="s">
        <v>8</v>
      </c>
    </row>
    <row r="101" spans="1:10">
      <c r="A101" s="70"/>
      <c r="B101" s="70"/>
      <c r="C101" s="70"/>
      <c r="D101" s="70"/>
      <c r="E101" s="70"/>
      <c r="F101" s="4" t="s">
        <v>9</v>
      </c>
      <c r="G101" s="4" t="s">
        <v>10</v>
      </c>
      <c r="H101" s="4" t="s">
        <v>11</v>
      </c>
      <c r="I101" s="70"/>
      <c r="J101" s="70"/>
    </row>
    <row r="102" spans="1:10">
      <c r="A102" s="5" t="s">
        <v>812</v>
      </c>
      <c r="B102" s="6">
        <v>44970.798436296296</v>
      </c>
      <c r="C102" s="5" t="s">
        <v>145</v>
      </c>
      <c r="D102" s="7"/>
      <c r="E102" s="8"/>
      <c r="F102" s="9">
        <v>3800.03</v>
      </c>
      <c r="I102" s="10" t="s">
        <v>9</v>
      </c>
      <c r="J102" s="8" t="s">
        <v>145</v>
      </c>
    </row>
    <row r="103" spans="1:10">
      <c r="A103" s="5" t="s">
        <v>812</v>
      </c>
      <c r="B103" s="6">
        <v>44970.798436296296</v>
      </c>
      <c r="C103" s="5" t="s">
        <v>145</v>
      </c>
      <c r="D103" s="7"/>
      <c r="E103" s="8"/>
      <c r="H103" s="9">
        <v>67.599999999999994</v>
      </c>
      <c r="I103" s="5" t="s">
        <v>36</v>
      </c>
      <c r="J103" s="8" t="s">
        <v>145</v>
      </c>
    </row>
    <row r="104" spans="1:10">
      <c r="A104" s="5" t="s">
        <v>812</v>
      </c>
      <c r="B104" s="6">
        <v>44970.798436296296</v>
      </c>
      <c r="C104" s="5" t="s">
        <v>145</v>
      </c>
      <c r="D104" s="7"/>
      <c r="E104" s="8"/>
      <c r="H104" s="9">
        <v>172.54</v>
      </c>
      <c r="I104" s="10" t="s">
        <v>37</v>
      </c>
      <c r="J104" s="8" t="s">
        <v>145</v>
      </c>
    </row>
    <row r="105" spans="1:10">
      <c r="A105" s="11" t="s">
        <v>22</v>
      </c>
      <c r="B105" s="3"/>
      <c r="C105" s="3"/>
      <c r="D105" s="7"/>
      <c r="E105" s="8"/>
      <c r="H105" s="9"/>
      <c r="I105" s="10"/>
      <c r="J105" s="5"/>
    </row>
    <row r="106" spans="1:10" ht="15.75">
      <c r="A106" s="13" t="s">
        <v>23</v>
      </c>
      <c r="B106" s="13" t="s">
        <v>24</v>
      </c>
      <c r="C106" s="13" t="s">
        <v>25</v>
      </c>
      <c r="D106" s="49">
        <v>112774014</v>
      </c>
      <c r="E106" s="14">
        <v>112774148</v>
      </c>
      <c r="H106" s="9"/>
      <c r="I106" s="10"/>
      <c r="J106" s="5"/>
    </row>
    <row r="107" spans="1:10">
      <c r="A107" s="5"/>
      <c r="B107" s="6"/>
      <c r="C107" s="5"/>
      <c r="D107" s="29" t="s">
        <v>298</v>
      </c>
      <c r="E107" s="8"/>
      <c r="H107" s="9"/>
      <c r="I107" s="10"/>
      <c r="J107" s="5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827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69" t="s">
        <v>0</v>
      </c>
      <c r="B111" s="69" t="s">
        <v>2</v>
      </c>
      <c r="C111" s="69" t="s">
        <v>3</v>
      </c>
      <c r="D111" s="69" t="s">
        <v>4</v>
      </c>
      <c r="E111" s="69" t="s">
        <v>5</v>
      </c>
      <c r="F111" s="71" t="s">
        <v>6</v>
      </c>
      <c r="G111" s="72"/>
      <c r="H111" s="73"/>
      <c r="I111" s="69" t="s">
        <v>7</v>
      </c>
      <c r="J111" s="69" t="s">
        <v>8</v>
      </c>
    </row>
    <row r="112" spans="1:10">
      <c r="A112" s="70"/>
      <c r="B112" s="70"/>
      <c r="C112" s="70"/>
      <c r="D112" s="70"/>
      <c r="E112" s="70"/>
      <c r="F112" s="4" t="s">
        <v>9</v>
      </c>
      <c r="G112" s="4" t="s">
        <v>10</v>
      </c>
      <c r="H112" s="4" t="s">
        <v>11</v>
      </c>
      <c r="I112" s="70"/>
      <c r="J112" s="70"/>
    </row>
    <row r="113" spans="1:10">
      <c r="A113" s="5" t="s">
        <v>851</v>
      </c>
      <c r="B113" s="6">
        <v>44971.799499398148</v>
      </c>
      <c r="C113" s="5" t="s">
        <v>145</v>
      </c>
      <c r="D113" s="7"/>
      <c r="E113" s="8"/>
      <c r="F113" s="9">
        <v>2938.49</v>
      </c>
      <c r="I113" s="10" t="s">
        <v>9</v>
      </c>
      <c r="J113" s="8" t="s">
        <v>145</v>
      </c>
    </row>
    <row r="114" spans="1:10">
      <c r="A114" s="5" t="s">
        <v>851</v>
      </c>
      <c r="B114" s="6">
        <v>44971.799499398148</v>
      </c>
      <c r="C114" s="5" t="s">
        <v>145</v>
      </c>
      <c r="D114" s="7"/>
      <c r="E114" s="8"/>
      <c r="H114" s="9">
        <v>151.26</v>
      </c>
      <c r="I114" s="10" t="s">
        <v>37</v>
      </c>
      <c r="J114" s="8" t="s">
        <v>145</v>
      </c>
    </row>
    <row r="115" spans="1:10">
      <c r="A115" s="11" t="s">
        <v>22</v>
      </c>
      <c r="B115" s="3"/>
      <c r="C115" s="3"/>
      <c r="D115" s="7"/>
      <c r="E115" s="8"/>
      <c r="H115" s="9"/>
      <c r="I115" s="10"/>
      <c r="J115" s="5"/>
    </row>
    <row r="116" spans="1:10" ht="15.75">
      <c r="A116" s="13" t="s">
        <v>23</v>
      </c>
      <c r="B116" s="13" t="s">
        <v>24</v>
      </c>
      <c r="C116" s="13" t="s">
        <v>25</v>
      </c>
      <c r="D116" s="49">
        <v>112775852</v>
      </c>
      <c r="E116" s="14">
        <v>112782338</v>
      </c>
      <c r="H116" s="9"/>
      <c r="I116" s="10"/>
      <c r="J116" s="5"/>
    </row>
    <row r="117" spans="1:10">
      <c r="D117" s="29" t="s">
        <v>298</v>
      </c>
    </row>
    <row r="119" spans="1:10">
      <c r="A119" s="1" t="s">
        <v>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3" t="s">
        <v>864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69" t="s">
        <v>0</v>
      </c>
      <c r="B121" s="69" t="s">
        <v>2</v>
      </c>
      <c r="C121" s="69" t="s">
        <v>3</v>
      </c>
      <c r="D121" s="69" t="s">
        <v>4</v>
      </c>
      <c r="E121" s="69" t="s">
        <v>5</v>
      </c>
      <c r="F121" s="71" t="s">
        <v>6</v>
      </c>
      <c r="G121" s="72"/>
      <c r="H121" s="73"/>
      <c r="I121" s="69" t="s">
        <v>7</v>
      </c>
      <c r="J121" s="69" t="s">
        <v>8</v>
      </c>
    </row>
    <row r="122" spans="1:10">
      <c r="A122" s="70"/>
      <c r="B122" s="70"/>
      <c r="C122" s="70"/>
      <c r="D122" s="70"/>
      <c r="E122" s="70"/>
      <c r="F122" s="4" t="s">
        <v>9</v>
      </c>
      <c r="G122" s="4" t="s">
        <v>10</v>
      </c>
      <c r="H122" s="4" t="s">
        <v>11</v>
      </c>
      <c r="I122" s="70"/>
      <c r="J122" s="70"/>
    </row>
    <row r="123" spans="1:10">
      <c r="A123" s="5" t="s">
        <v>889</v>
      </c>
      <c r="B123" s="6">
        <v>44972.795288287038</v>
      </c>
      <c r="C123" s="5" t="s">
        <v>145</v>
      </c>
      <c r="D123" s="7"/>
      <c r="E123" s="8"/>
      <c r="F123" s="9">
        <v>2372.29</v>
      </c>
      <c r="I123" s="10" t="s">
        <v>9</v>
      </c>
      <c r="J123" s="8" t="s">
        <v>145</v>
      </c>
    </row>
    <row r="124" spans="1:10">
      <c r="A124" s="5" t="s">
        <v>889</v>
      </c>
      <c r="B124" s="6">
        <v>44972.795288287038</v>
      </c>
      <c r="C124" s="5" t="s">
        <v>145</v>
      </c>
      <c r="D124" s="7"/>
      <c r="E124" s="8"/>
      <c r="H124" s="9">
        <v>46.6</v>
      </c>
      <c r="I124" s="10" t="s">
        <v>37</v>
      </c>
      <c r="J124" s="8" t="s">
        <v>145</v>
      </c>
    </row>
    <row r="125" spans="1:10">
      <c r="A125" s="11" t="s">
        <v>22</v>
      </c>
      <c r="B125" s="3"/>
      <c r="C125" s="3"/>
      <c r="D125" s="7"/>
      <c r="E125" s="8"/>
      <c r="H125" s="9"/>
      <c r="I125" s="10"/>
      <c r="J125" s="5"/>
    </row>
    <row r="126" spans="1:10" ht="15.75">
      <c r="A126" s="13" t="s">
        <v>23</v>
      </c>
      <c r="B126" s="13" t="s">
        <v>24</v>
      </c>
      <c r="C126" s="13" t="s">
        <v>25</v>
      </c>
      <c r="D126" s="49">
        <v>112790251</v>
      </c>
      <c r="E126" s="14">
        <v>112790561</v>
      </c>
      <c r="H126" s="9"/>
      <c r="I126" s="10"/>
      <c r="J126" s="5"/>
    </row>
    <row r="127" spans="1:10">
      <c r="D127" s="29" t="s">
        <v>298</v>
      </c>
    </row>
    <row r="129" spans="1:10">
      <c r="A129" s="1" t="s">
        <v>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3" t="s">
        <v>904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69" t="s">
        <v>0</v>
      </c>
      <c r="B131" s="69" t="s">
        <v>2</v>
      </c>
      <c r="C131" s="69" t="s">
        <v>3</v>
      </c>
      <c r="D131" s="69" t="s">
        <v>4</v>
      </c>
      <c r="E131" s="69" t="s">
        <v>5</v>
      </c>
      <c r="F131" s="71" t="s">
        <v>6</v>
      </c>
      <c r="G131" s="72"/>
      <c r="H131" s="73"/>
      <c r="I131" s="69" t="s">
        <v>7</v>
      </c>
      <c r="J131" s="69" t="s">
        <v>8</v>
      </c>
    </row>
    <row r="132" spans="1:10">
      <c r="A132" s="70"/>
      <c r="B132" s="70"/>
      <c r="C132" s="70"/>
      <c r="D132" s="70"/>
      <c r="E132" s="70"/>
      <c r="F132" s="4" t="s">
        <v>9</v>
      </c>
      <c r="G132" s="4" t="s">
        <v>10</v>
      </c>
      <c r="H132" s="4" t="s">
        <v>11</v>
      </c>
      <c r="I132" s="70"/>
      <c r="J132" s="70"/>
    </row>
    <row r="133" spans="1:10">
      <c r="A133" s="5" t="s">
        <v>930</v>
      </c>
      <c r="B133" s="6">
        <v>44973.79798181713</v>
      </c>
      <c r="C133" s="5" t="s">
        <v>145</v>
      </c>
      <c r="D133" s="7"/>
      <c r="E133" s="8"/>
      <c r="F133" s="9">
        <v>2966.51</v>
      </c>
      <c r="I133" s="10" t="s">
        <v>9</v>
      </c>
      <c r="J133" s="8" t="s">
        <v>145</v>
      </c>
    </row>
    <row r="134" spans="1:10">
      <c r="A134" s="5" t="s">
        <v>930</v>
      </c>
      <c r="B134" s="6">
        <v>44973.79798181713</v>
      </c>
      <c r="C134" s="5" t="s">
        <v>145</v>
      </c>
      <c r="D134" s="7"/>
      <c r="E134" s="8"/>
      <c r="H134" s="9">
        <v>249.74</v>
      </c>
      <c r="I134" s="5" t="s">
        <v>36</v>
      </c>
      <c r="J134" s="8" t="s">
        <v>145</v>
      </c>
    </row>
    <row r="135" spans="1:10">
      <c r="A135" s="11" t="s">
        <v>22</v>
      </c>
      <c r="B135" s="3"/>
      <c r="C135" s="3"/>
      <c r="D135" s="7"/>
      <c r="E135" s="8"/>
      <c r="H135" s="9"/>
      <c r="I135" s="10"/>
      <c r="J135" s="8"/>
    </row>
    <row r="136" spans="1:10" ht="15.75">
      <c r="A136" s="13" t="s">
        <v>23</v>
      </c>
      <c r="B136" s="13" t="s">
        <v>24</v>
      </c>
      <c r="C136" s="13" t="s">
        <v>25</v>
      </c>
      <c r="D136" s="49">
        <v>112799852</v>
      </c>
      <c r="E136" s="14">
        <v>112800000</v>
      </c>
      <c r="H136" s="9"/>
      <c r="I136" s="10"/>
      <c r="J136" s="8"/>
    </row>
    <row r="137" spans="1:10">
      <c r="D137" s="29" t="s">
        <v>298</v>
      </c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948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69" t="s">
        <v>0</v>
      </c>
      <c r="B141" s="69" t="s">
        <v>2</v>
      </c>
      <c r="C141" s="69" t="s">
        <v>3</v>
      </c>
      <c r="D141" s="69" t="s">
        <v>4</v>
      </c>
      <c r="E141" s="69" t="s">
        <v>5</v>
      </c>
      <c r="F141" s="71" t="s">
        <v>6</v>
      </c>
      <c r="G141" s="72"/>
      <c r="H141" s="73"/>
      <c r="I141" s="69" t="s">
        <v>7</v>
      </c>
      <c r="J141" s="69" t="s">
        <v>8</v>
      </c>
    </row>
    <row r="142" spans="1:10">
      <c r="A142" s="70"/>
      <c r="B142" s="70"/>
      <c r="C142" s="70"/>
      <c r="D142" s="70"/>
      <c r="E142" s="70"/>
      <c r="F142" s="4" t="s">
        <v>9</v>
      </c>
      <c r="G142" s="4" t="s">
        <v>10</v>
      </c>
      <c r="H142" s="4" t="s">
        <v>11</v>
      </c>
      <c r="I142" s="70"/>
      <c r="J142" s="70"/>
    </row>
    <row r="143" spans="1:10">
      <c r="A143" s="5" t="s">
        <v>991</v>
      </c>
      <c r="B143" s="6">
        <v>44974.795265659719</v>
      </c>
      <c r="C143" s="5" t="s">
        <v>145</v>
      </c>
      <c r="D143" s="7"/>
      <c r="E143" s="8"/>
      <c r="F143" s="9">
        <v>3132.31</v>
      </c>
      <c r="I143" s="10" t="s">
        <v>9</v>
      </c>
      <c r="J143" s="8" t="s">
        <v>145</v>
      </c>
    </row>
    <row r="144" spans="1:10">
      <c r="A144" s="11" t="s">
        <v>22</v>
      </c>
      <c r="B144" s="3"/>
      <c r="C144" s="3"/>
      <c r="D144" s="7"/>
      <c r="E144" s="8"/>
      <c r="G144" s="9"/>
      <c r="I144" s="10"/>
      <c r="J144" s="8"/>
    </row>
    <row r="145" spans="1:10" ht="15.75">
      <c r="A145" s="13" t="s">
        <v>23</v>
      </c>
      <c r="B145" s="13" t="s">
        <v>24</v>
      </c>
      <c r="C145" s="13" t="s">
        <v>25</v>
      </c>
      <c r="D145" s="49">
        <v>112799813</v>
      </c>
      <c r="E145" s="14">
        <v>112800001</v>
      </c>
      <c r="G145" s="9"/>
      <c r="I145" s="10"/>
      <c r="J145" s="8"/>
    </row>
    <row r="146" spans="1:10">
      <c r="A146" s="5"/>
      <c r="B146" s="6"/>
      <c r="C146" s="5"/>
      <c r="D146" s="29" t="s">
        <v>298</v>
      </c>
      <c r="E146" s="8"/>
      <c r="G146" s="9"/>
      <c r="I146" s="10"/>
      <c r="J146" s="8"/>
    </row>
    <row r="147" spans="1:10">
      <c r="A147" s="5"/>
      <c r="B147" s="6"/>
      <c r="C147" s="5"/>
      <c r="D147" s="7"/>
      <c r="E147" s="8"/>
      <c r="G147" s="9"/>
      <c r="I147" s="10"/>
      <c r="J147" s="8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941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69" t="s">
        <v>0</v>
      </c>
      <c r="B150" s="69" t="s">
        <v>2</v>
      </c>
      <c r="C150" s="69" t="s">
        <v>3</v>
      </c>
      <c r="D150" s="69" t="s">
        <v>4</v>
      </c>
      <c r="E150" s="69" t="s">
        <v>5</v>
      </c>
      <c r="F150" s="71" t="s">
        <v>6</v>
      </c>
      <c r="G150" s="72"/>
      <c r="H150" s="73"/>
      <c r="I150" s="69" t="s">
        <v>7</v>
      </c>
      <c r="J150" s="69" t="s">
        <v>8</v>
      </c>
    </row>
    <row r="151" spans="1:10">
      <c r="A151" s="70"/>
      <c r="B151" s="70"/>
      <c r="C151" s="70"/>
      <c r="D151" s="70"/>
      <c r="E151" s="70"/>
      <c r="F151" s="4" t="s">
        <v>9</v>
      </c>
      <c r="G151" s="4" t="s">
        <v>10</v>
      </c>
      <c r="H151" s="4" t="s">
        <v>11</v>
      </c>
      <c r="I151" s="70"/>
      <c r="J151" s="70"/>
    </row>
    <row r="152" spans="1:10">
      <c r="A152" s="5" t="s">
        <v>992</v>
      </c>
      <c r="B152" s="6">
        <v>44975.588336423614</v>
      </c>
      <c r="C152" s="5" t="s">
        <v>145</v>
      </c>
      <c r="D152" s="7"/>
      <c r="E152" s="8"/>
      <c r="F152" s="9">
        <v>1718.34</v>
      </c>
      <c r="I152" s="10" t="s">
        <v>9</v>
      </c>
      <c r="J152" s="8" t="s">
        <v>145</v>
      </c>
    </row>
    <row r="153" spans="1:10">
      <c r="A153" s="5" t="s">
        <v>992</v>
      </c>
      <c r="B153" s="6">
        <v>44975.588336423614</v>
      </c>
      <c r="C153" s="5" t="s">
        <v>145</v>
      </c>
      <c r="D153" s="7"/>
      <c r="E153" s="8"/>
      <c r="H153" s="9">
        <v>76.5</v>
      </c>
      <c r="I153" s="5" t="s">
        <v>36</v>
      </c>
      <c r="J153" s="8" t="s">
        <v>145</v>
      </c>
    </row>
    <row r="154" spans="1:10">
      <c r="A154" s="5" t="s">
        <v>992</v>
      </c>
      <c r="B154" s="6">
        <v>44975.588336423614</v>
      </c>
      <c r="C154" s="5" t="s">
        <v>145</v>
      </c>
      <c r="D154" s="7"/>
      <c r="E154" s="8"/>
      <c r="H154" s="9">
        <v>30.5</v>
      </c>
      <c r="I154" s="10" t="s">
        <v>37</v>
      </c>
      <c r="J154" s="8" t="s">
        <v>145</v>
      </c>
    </row>
    <row r="155" spans="1:10">
      <c r="A155" s="11" t="s">
        <v>22</v>
      </c>
      <c r="B155" s="3"/>
      <c r="C155" s="3"/>
      <c r="D155" s="7"/>
      <c r="E155" s="8"/>
      <c r="G155" s="9"/>
      <c r="I155" s="10"/>
      <c r="J155" s="8"/>
    </row>
    <row r="156" spans="1:10" ht="15.75">
      <c r="A156" s="13" t="s">
        <v>23</v>
      </c>
      <c r="B156" s="13" t="s">
        <v>24</v>
      </c>
      <c r="C156" s="13" t="s">
        <v>25</v>
      </c>
      <c r="D156" s="49">
        <v>112808028</v>
      </c>
      <c r="E156" s="14">
        <v>112808171</v>
      </c>
      <c r="G156" s="9"/>
      <c r="I156" s="10"/>
      <c r="J156" s="8"/>
    </row>
    <row r="157" spans="1:10">
      <c r="A157" s="5"/>
      <c r="B157" s="6"/>
      <c r="C157" s="5"/>
      <c r="D157" s="29" t="s">
        <v>298</v>
      </c>
      <c r="E157" s="8"/>
      <c r="G157" s="9"/>
      <c r="I157" s="10"/>
      <c r="J157" s="8"/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1006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69" t="s">
        <v>0</v>
      </c>
      <c r="B161" s="69" t="s">
        <v>2</v>
      </c>
      <c r="C161" s="69" t="s">
        <v>3</v>
      </c>
      <c r="D161" s="69" t="s">
        <v>4</v>
      </c>
      <c r="E161" s="69" t="s">
        <v>5</v>
      </c>
      <c r="F161" s="71" t="s">
        <v>6</v>
      </c>
      <c r="G161" s="72"/>
      <c r="H161" s="73"/>
      <c r="I161" s="69" t="s">
        <v>7</v>
      </c>
      <c r="J161" s="69" t="s">
        <v>8</v>
      </c>
    </row>
    <row r="162" spans="1:10">
      <c r="A162" s="70"/>
      <c r="B162" s="70"/>
      <c r="C162" s="70"/>
      <c r="D162" s="70"/>
      <c r="E162" s="70"/>
      <c r="F162" s="4" t="s">
        <v>9</v>
      </c>
      <c r="G162" s="4" t="s">
        <v>10</v>
      </c>
      <c r="H162" s="4" t="s">
        <v>11</v>
      </c>
      <c r="I162" s="70"/>
      <c r="J162" s="70"/>
    </row>
    <row r="163" spans="1:10">
      <c r="A163" s="34" t="s">
        <v>1007</v>
      </c>
      <c r="B163" s="39"/>
      <c r="C163" s="34"/>
      <c r="D163" s="21"/>
      <c r="E163" s="8"/>
      <c r="H163" s="9"/>
      <c r="I163" s="5"/>
      <c r="J163" s="8"/>
    </row>
    <row r="164" spans="1:10">
      <c r="A164" s="11" t="s">
        <v>22</v>
      </c>
      <c r="B164" s="3"/>
      <c r="C164" s="3"/>
      <c r="D164" s="7"/>
      <c r="E164" s="8"/>
      <c r="G164" s="9"/>
      <c r="I164" s="10"/>
      <c r="J164" s="8"/>
    </row>
    <row r="165" spans="1:10">
      <c r="A165" s="13" t="s">
        <v>23</v>
      </c>
      <c r="B165" s="13" t="s">
        <v>24</v>
      </c>
      <c r="C165" s="13" t="s">
        <v>25</v>
      </c>
      <c r="D165" s="7"/>
      <c r="E165" s="8"/>
      <c r="G165" s="9"/>
      <c r="I165" s="10"/>
      <c r="J165" s="8"/>
    </row>
    <row r="167" spans="1:10">
      <c r="A167" s="1" t="s">
        <v>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3" t="s">
        <v>1008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69" t="s">
        <v>0</v>
      </c>
      <c r="B169" s="69" t="s">
        <v>2</v>
      </c>
      <c r="C169" s="69" t="s">
        <v>3</v>
      </c>
      <c r="D169" s="69" t="s">
        <v>4</v>
      </c>
      <c r="E169" s="69" t="s">
        <v>5</v>
      </c>
      <c r="F169" s="71" t="s">
        <v>6</v>
      </c>
      <c r="G169" s="72"/>
      <c r="H169" s="73"/>
      <c r="I169" s="69" t="s">
        <v>7</v>
      </c>
      <c r="J169" s="69" t="s">
        <v>8</v>
      </c>
    </row>
    <row r="170" spans="1:10">
      <c r="A170" s="70"/>
      <c r="B170" s="70"/>
      <c r="C170" s="70"/>
      <c r="D170" s="70"/>
      <c r="E170" s="70"/>
      <c r="F170" s="4" t="s">
        <v>9</v>
      </c>
      <c r="G170" s="4" t="s">
        <v>10</v>
      </c>
      <c r="H170" s="4" t="s">
        <v>11</v>
      </c>
      <c r="I170" s="70"/>
      <c r="J170" s="70"/>
    </row>
    <row r="171" spans="1:10">
      <c r="A171" s="34" t="s">
        <v>1007</v>
      </c>
      <c r="B171" s="39"/>
      <c r="C171" s="34"/>
      <c r="D171" s="21"/>
      <c r="E171" s="8"/>
      <c r="H171" s="9"/>
      <c r="I171" s="5"/>
      <c r="J171" s="8"/>
    </row>
    <row r="172" spans="1:10">
      <c r="A172" s="11" t="s">
        <v>22</v>
      </c>
      <c r="B172" s="3"/>
      <c r="C172" s="3"/>
      <c r="D172" s="7"/>
      <c r="E172" s="8"/>
      <c r="G172" s="9"/>
      <c r="I172" s="10"/>
      <c r="J172" s="8"/>
    </row>
    <row r="173" spans="1:10">
      <c r="A173" s="13" t="s">
        <v>23</v>
      </c>
      <c r="B173" s="13" t="s">
        <v>24</v>
      </c>
      <c r="C173" s="13" t="s">
        <v>25</v>
      </c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1020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69" t="s">
        <v>0</v>
      </c>
      <c r="B178" s="69" t="s">
        <v>2</v>
      </c>
      <c r="C178" s="69" t="s">
        <v>3</v>
      </c>
      <c r="D178" s="69" t="s">
        <v>4</v>
      </c>
      <c r="E178" s="69" t="s">
        <v>5</v>
      </c>
      <c r="F178" s="71" t="s">
        <v>6</v>
      </c>
      <c r="G178" s="72"/>
      <c r="H178" s="73"/>
      <c r="I178" s="69" t="s">
        <v>7</v>
      </c>
      <c r="J178" s="69" t="s">
        <v>8</v>
      </c>
    </row>
    <row r="179" spans="1:10">
      <c r="A179" s="70"/>
      <c r="B179" s="70"/>
      <c r="C179" s="70"/>
      <c r="D179" s="70"/>
      <c r="E179" s="70"/>
      <c r="F179" s="4" t="s">
        <v>9</v>
      </c>
      <c r="G179" s="4" t="s">
        <v>10</v>
      </c>
      <c r="H179" s="4" t="s">
        <v>11</v>
      </c>
      <c r="I179" s="70"/>
      <c r="J179" s="70"/>
    </row>
    <row r="180" spans="1:10">
      <c r="A180" s="5" t="s">
        <v>1050</v>
      </c>
      <c r="B180" s="6">
        <v>44979.796072708334</v>
      </c>
      <c r="C180" s="5" t="s">
        <v>145</v>
      </c>
      <c r="D180" s="7"/>
      <c r="E180" s="8"/>
      <c r="F180" s="9">
        <v>3743.62</v>
      </c>
      <c r="I180" s="10" t="s">
        <v>9</v>
      </c>
      <c r="J180" s="8" t="s">
        <v>145</v>
      </c>
    </row>
    <row r="181" spans="1:10">
      <c r="A181" s="5" t="s">
        <v>1050</v>
      </c>
      <c r="B181" s="6">
        <v>44979.796072708334</v>
      </c>
      <c r="C181" s="5" t="s">
        <v>145</v>
      </c>
      <c r="D181" s="7"/>
      <c r="E181" s="8"/>
      <c r="H181" s="9">
        <v>113.21</v>
      </c>
      <c r="I181" s="10" t="s">
        <v>37</v>
      </c>
      <c r="J181" s="8" t="s">
        <v>145</v>
      </c>
    </row>
    <row r="182" spans="1:10">
      <c r="A182" s="11" t="s">
        <v>22</v>
      </c>
      <c r="B182" s="3"/>
      <c r="C182" s="3"/>
      <c r="D182" s="7"/>
      <c r="E182" s="8"/>
      <c r="H182" s="9"/>
      <c r="I182" s="10"/>
      <c r="J182" s="5"/>
    </row>
    <row r="183" spans="1:10" ht="15.75">
      <c r="A183" s="13" t="s">
        <v>23</v>
      </c>
      <c r="B183" s="13" t="s">
        <v>24</v>
      </c>
      <c r="C183" s="13" t="s">
        <v>25</v>
      </c>
      <c r="D183" s="49">
        <v>112814224</v>
      </c>
      <c r="E183" s="14">
        <v>112814364</v>
      </c>
      <c r="H183" s="9"/>
      <c r="I183" s="10"/>
      <c r="J183" s="5"/>
    </row>
    <row r="184" spans="1:10">
      <c r="D184" s="29" t="s">
        <v>298</v>
      </c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1064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69" t="s">
        <v>0</v>
      </c>
      <c r="B188" s="69" t="s">
        <v>2</v>
      </c>
      <c r="C188" s="69" t="s">
        <v>3</v>
      </c>
      <c r="D188" s="69" t="s">
        <v>4</v>
      </c>
      <c r="E188" s="69" t="s">
        <v>5</v>
      </c>
      <c r="F188" s="71" t="s">
        <v>6</v>
      </c>
      <c r="G188" s="72"/>
      <c r="H188" s="73"/>
      <c r="I188" s="69" t="s">
        <v>7</v>
      </c>
      <c r="J188" s="69" t="s">
        <v>8</v>
      </c>
    </row>
    <row r="189" spans="1:10">
      <c r="A189" s="70"/>
      <c r="B189" s="70"/>
      <c r="C189" s="70"/>
      <c r="D189" s="70"/>
      <c r="E189" s="70"/>
      <c r="F189" s="4" t="s">
        <v>9</v>
      </c>
      <c r="G189" s="4" t="s">
        <v>10</v>
      </c>
      <c r="H189" s="4" t="s">
        <v>11</v>
      </c>
      <c r="I189" s="70"/>
      <c r="J189" s="70"/>
    </row>
    <row r="190" spans="1:10">
      <c r="A190" s="5" t="s">
        <v>1086</v>
      </c>
      <c r="B190" s="6">
        <v>44980.796690081021</v>
      </c>
      <c r="C190" s="5" t="s">
        <v>145</v>
      </c>
      <c r="D190" s="7"/>
      <c r="E190" s="8"/>
      <c r="F190" s="9">
        <v>3402.07</v>
      </c>
      <c r="I190" s="10" t="s">
        <v>9</v>
      </c>
      <c r="J190" s="8" t="s">
        <v>145</v>
      </c>
    </row>
    <row r="191" spans="1:10">
      <c r="A191" s="5" t="s">
        <v>1086</v>
      </c>
      <c r="B191" s="6">
        <v>44980.796690081021</v>
      </c>
      <c r="C191" s="5" t="s">
        <v>145</v>
      </c>
      <c r="D191" s="7"/>
      <c r="E191" s="8"/>
      <c r="H191" s="9">
        <v>328.64</v>
      </c>
      <c r="I191" s="5" t="s">
        <v>36</v>
      </c>
      <c r="J191" s="8" t="s">
        <v>145</v>
      </c>
    </row>
    <row r="192" spans="1:10">
      <c r="A192" s="5" t="s">
        <v>1086</v>
      </c>
      <c r="B192" s="6">
        <v>44980.796690081021</v>
      </c>
      <c r="C192" s="5" t="s">
        <v>145</v>
      </c>
      <c r="D192" s="7"/>
      <c r="E192" s="8"/>
      <c r="H192" s="9">
        <v>253.63</v>
      </c>
      <c r="I192" s="10" t="s">
        <v>37</v>
      </c>
      <c r="J192" s="8" t="s">
        <v>145</v>
      </c>
    </row>
    <row r="193" spans="1:10">
      <c r="A193" s="11" t="s">
        <v>22</v>
      </c>
      <c r="B193" s="3"/>
      <c r="C193" s="3"/>
      <c r="D193" s="7"/>
      <c r="E193" s="8"/>
      <c r="H193" s="9"/>
      <c r="I193" s="10"/>
      <c r="J193" s="8"/>
    </row>
    <row r="194" spans="1:10">
      <c r="A194" s="13" t="s">
        <v>23</v>
      </c>
      <c r="B194" s="13" t="s">
        <v>24</v>
      </c>
      <c r="C194" s="13" t="s">
        <v>25</v>
      </c>
      <c r="D194" s="7"/>
      <c r="E194" s="8"/>
      <c r="H194" s="9"/>
      <c r="I194" s="10"/>
      <c r="J194" s="8"/>
    </row>
  </sheetData>
  <mergeCells count="160"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I150:I151"/>
    <mergeCell ref="J150:J151"/>
    <mergeCell ref="A150:A151"/>
    <mergeCell ref="B150:B151"/>
    <mergeCell ref="C150:C151"/>
    <mergeCell ref="D150:D151"/>
    <mergeCell ref="E150:E151"/>
    <mergeCell ref="F150:H150"/>
    <mergeCell ref="A141:A142"/>
    <mergeCell ref="B141:B142"/>
    <mergeCell ref="C141:C142"/>
    <mergeCell ref="D141:D142"/>
    <mergeCell ref="E141:E142"/>
    <mergeCell ref="F141:H141"/>
    <mergeCell ref="I141:I142"/>
    <mergeCell ref="J141:J142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90:A91"/>
    <mergeCell ref="B90:B91"/>
    <mergeCell ref="C90:C91"/>
    <mergeCell ref="D90:D91"/>
    <mergeCell ref="E90:E91"/>
    <mergeCell ref="F90:H90"/>
    <mergeCell ref="I90:I91"/>
    <mergeCell ref="J90:J91"/>
    <mergeCell ref="A12:A13"/>
    <mergeCell ref="B12:B13"/>
    <mergeCell ref="C12:C13"/>
    <mergeCell ref="D12:D13"/>
    <mergeCell ref="E12:E13"/>
    <mergeCell ref="F12:H12"/>
    <mergeCell ref="I12:I13"/>
    <mergeCell ref="J12:J13"/>
    <mergeCell ref="I3:I4"/>
    <mergeCell ref="J3:J4"/>
    <mergeCell ref="A3:A4"/>
    <mergeCell ref="B3:B4"/>
    <mergeCell ref="C3:C4"/>
    <mergeCell ref="D3:D4"/>
    <mergeCell ref="E3:E4"/>
    <mergeCell ref="F3:H3"/>
    <mergeCell ref="J50:J51"/>
    <mergeCell ref="I21:I22"/>
    <mergeCell ref="J21:J22"/>
    <mergeCell ref="A30:A31"/>
    <mergeCell ref="B30:B31"/>
    <mergeCell ref="C30:C31"/>
    <mergeCell ref="D30:D31"/>
    <mergeCell ref="E30:E31"/>
    <mergeCell ref="F30:H30"/>
    <mergeCell ref="A39:A40"/>
    <mergeCell ref="B39:B40"/>
    <mergeCell ref="C39:C40"/>
    <mergeCell ref="D39:D40"/>
    <mergeCell ref="E39:E40"/>
    <mergeCell ref="F39:H39"/>
    <mergeCell ref="J30:J31"/>
    <mergeCell ref="A80:A81"/>
    <mergeCell ref="B80:B81"/>
    <mergeCell ref="C80:C81"/>
    <mergeCell ref="D80:D81"/>
    <mergeCell ref="E80:E81"/>
    <mergeCell ref="F80:H80"/>
    <mergeCell ref="A21:A22"/>
    <mergeCell ref="B21:B22"/>
    <mergeCell ref="C21:C22"/>
    <mergeCell ref="D21:D22"/>
    <mergeCell ref="E21:E22"/>
    <mergeCell ref="F21:H21"/>
    <mergeCell ref="A70:A71"/>
    <mergeCell ref="B70:B71"/>
    <mergeCell ref="C70:C71"/>
    <mergeCell ref="D70:D71"/>
    <mergeCell ref="F70:H70"/>
    <mergeCell ref="A60:A61"/>
    <mergeCell ref="B60:B61"/>
    <mergeCell ref="C60:C61"/>
    <mergeCell ref="D60:D61"/>
    <mergeCell ref="E60:E61"/>
    <mergeCell ref="F60:H60"/>
    <mergeCell ref="I30:I31"/>
    <mergeCell ref="I70:I71"/>
    <mergeCell ref="A50:A51"/>
    <mergeCell ref="B50:B51"/>
    <mergeCell ref="C50:C51"/>
    <mergeCell ref="D50:D51"/>
    <mergeCell ref="E50:E51"/>
    <mergeCell ref="F50:H50"/>
    <mergeCell ref="I50:I51"/>
    <mergeCell ref="J70:J71"/>
    <mergeCell ref="I60:I61"/>
    <mergeCell ref="J60:J61"/>
    <mergeCell ref="I39:I40"/>
    <mergeCell ref="J39:J40"/>
    <mergeCell ref="I80:I81"/>
    <mergeCell ref="J80:J81"/>
    <mergeCell ref="A121:A122"/>
    <mergeCell ref="B121:B122"/>
    <mergeCell ref="C121:C122"/>
    <mergeCell ref="D121:D122"/>
    <mergeCell ref="E121:E122"/>
    <mergeCell ref="F121:H121"/>
    <mergeCell ref="I121:I122"/>
    <mergeCell ref="J121:J122"/>
    <mergeCell ref="I111:I112"/>
    <mergeCell ref="J111:J112"/>
    <mergeCell ref="A111:A112"/>
    <mergeCell ref="B111:B112"/>
    <mergeCell ref="C111:C112"/>
    <mergeCell ref="D111:D112"/>
    <mergeCell ref="E111:E112"/>
    <mergeCell ref="F111:H111"/>
    <mergeCell ref="E70:E71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A169:A170"/>
    <mergeCell ref="B169:B170"/>
    <mergeCell ref="C169:C170"/>
    <mergeCell ref="D169:D170"/>
    <mergeCell ref="E169:E170"/>
    <mergeCell ref="F169:H169"/>
    <mergeCell ref="I169:I170"/>
    <mergeCell ref="J169:J170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178:A179"/>
    <mergeCell ref="B178:B179"/>
    <mergeCell ref="C178:C179"/>
    <mergeCell ref="D178:D179"/>
    <mergeCell ref="E178:E179"/>
    <mergeCell ref="F178:H178"/>
    <mergeCell ref="I178:I179"/>
    <mergeCell ref="J178:J17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5466-4747-43C9-B71F-C9023CB489F3}">
  <sheetPr>
    <tabColor theme="8"/>
  </sheetPr>
  <dimension ref="A1:J240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4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444</v>
      </c>
      <c r="B5" s="6">
        <v>44958.745268715276</v>
      </c>
      <c r="C5" s="5" t="s">
        <v>146</v>
      </c>
      <c r="D5" s="7">
        <v>16099884</v>
      </c>
      <c r="E5" s="8" t="s">
        <v>149</v>
      </c>
      <c r="H5" s="9">
        <v>8280</v>
      </c>
      <c r="I5" s="5" t="s">
        <v>28</v>
      </c>
      <c r="J5" s="8" t="s">
        <v>148</v>
      </c>
    </row>
    <row r="6" spans="1:10">
      <c r="A6" s="5" t="s">
        <v>444</v>
      </c>
      <c r="B6" s="6">
        <v>44958.745268715276</v>
      </c>
      <c r="C6" s="5" t="s">
        <v>146</v>
      </c>
      <c r="D6" s="7"/>
      <c r="E6" s="8"/>
      <c r="F6" s="9">
        <v>18859.900000000001</v>
      </c>
      <c r="I6" s="10" t="s">
        <v>9</v>
      </c>
      <c r="J6" s="5" t="s">
        <v>150</v>
      </c>
    </row>
    <row r="7" spans="1:10">
      <c r="A7" s="5" t="s">
        <v>444</v>
      </c>
      <c r="B7" s="6">
        <v>44958.745268715276</v>
      </c>
      <c r="C7" s="5" t="s">
        <v>146</v>
      </c>
      <c r="D7" s="7"/>
      <c r="E7" s="8"/>
      <c r="F7" s="9">
        <v>4983.7</v>
      </c>
      <c r="I7" s="10" t="s">
        <v>9</v>
      </c>
      <c r="J7" s="5" t="s">
        <v>147</v>
      </c>
    </row>
    <row r="8" spans="1:10">
      <c r="A8" s="11" t="s">
        <v>22</v>
      </c>
      <c r="B8" s="3"/>
      <c r="C8" s="3"/>
      <c r="D8" s="7"/>
      <c r="E8" s="8"/>
      <c r="F8" s="12">
        <f>SUM(F5:G7)</f>
        <v>23843.600000000002</v>
      </c>
      <c r="H8" s="9"/>
      <c r="I8" s="10"/>
      <c r="J8" s="8"/>
    </row>
    <row r="9" spans="1:10" ht="15.75">
      <c r="A9" s="13" t="s">
        <v>23</v>
      </c>
      <c r="B9" s="13" t="s">
        <v>24</v>
      </c>
      <c r="C9" s="13" t="s">
        <v>25</v>
      </c>
      <c r="D9" s="14">
        <v>112722302</v>
      </c>
      <c r="E9" s="8"/>
      <c r="H9" s="9"/>
      <c r="I9" s="10"/>
      <c r="J9" s="8"/>
    </row>
    <row r="10" spans="1:10">
      <c r="A10" s="5"/>
      <c r="B10" s="6"/>
      <c r="C10" s="5"/>
      <c r="D10" s="7"/>
      <c r="E10" s="8"/>
      <c r="H10" s="9"/>
      <c r="I10" s="10"/>
      <c r="J10" s="8"/>
    </row>
    <row r="11" spans="1:10">
      <c r="A11" s="59" t="s">
        <v>570</v>
      </c>
      <c r="B11" s="60"/>
      <c r="C11" s="60"/>
      <c r="D11" s="61"/>
    </row>
    <row r="13" spans="1:10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461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69" t="s">
        <v>0</v>
      </c>
      <c r="B15" s="69" t="s">
        <v>2</v>
      </c>
      <c r="C15" s="69" t="s">
        <v>3</v>
      </c>
      <c r="D15" s="69" t="s">
        <v>4</v>
      </c>
      <c r="E15" s="69" t="s">
        <v>5</v>
      </c>
      <c r="F15" s="71" t="s">
        <v>6</v>
      </c>
      <c r="G15" s="72"/>
      <c r="H15" s="73"/>
      <c r="I15" s="69" t="s">
        <v>7</v>
      </c>
      <c r="J15" s="69" t="s">
        <v>8</v>
      </c>
    </row>
    <row r="16" spans="1:10">
      <c r="A16" s="70"/>
      <c r="B16" s="70"/>
      <c r="C16" s="70"/>
      <c r="D16" s="70"/>
      <c r="E16" s="70"/>
      <c r="F16" s="4" t="s">
        <v>9</v>
      </c>
      <c r="G16" s="4" t="s">
        <v>10</v>
      </c>
      <c r="H16" s="4" t="s">
        <v>11</v>
      </c>
      <c r="I16" s="70"/>
      <c r="J16" s="70"/>
    </row>
    <row r="17" spans="1:10">
      <c r="A17" s="5" t="s">
        <v>486</v>
      </c>
      <c r="B17" s="6">
        <v>44959.796951400465</v>
      </c>
      <c r="C17" s="5" t="s">
        <v>146</v>
      </c>
      <c r="D17" s="7"/>
      <c r="E17" s="8"/>
      <c r="F17" s="9">
        <v>20703.599999999999</v>
      </c>
      <c r="I17" s="10" t="s">
        <v>9</v>
      </c>
      <c r="J17" s="5" t="s">
        <v>150</v>
      </c>
    </row>
    <row r="18" spans="1:10">
      <c r="A18" s="5" t="s">
        <v>486</v>
      </c>
      <c r="B18" s="6">
        <v>44959.796951400465</v>
      </c>
      <c r="C18" s="5" t="s">
        <v>146</v>
      </c>
      <c r="D18" s="7"/>
      <c r="E18" s="8"/>
      <c r="F18" s="9">
        <v>696.9</v>
      </c>
      <c r="I18" s="10" t="s">
        <v>9</v>
      </c>
      <c r="J18" s="5" t="s">
        <v>196</v>
      </c>
    </row>
    <row r="19" spans="1:10">
      <c r="A19" s="11" t="s">
        <v>22</v>
      </c>
      <c r="B19" s="3"/>
      <c r="C19" s="3"/>
      <c r="D19" s="7"/>
      <c r="E19" s="8"/>
      <c r="F19" s="12">
        <f>SUM(F17:G18)</f>
        <v>21400.5</v>
      </c>
      <c r="H19" s="9"/>
      <c r="I19" s="10"/>
      <c r="J19" s="5"/>
    </row>
    <row r="20" spans="1:10" ht="15.75">
      <c r="A20" s="13" t="s">
        <v>23</v>
      </c>
      <c r="B20" s="13" t="s">
        <v>24</v>
      </c>
      <c r="C20" s="13" t="s">
        <v>25</v>
      </c>
      <c r="D20" s="14">
        <v>112722303</v>
      </c>
      <c r="E20" s="8"/>
      <c r="H20" s="9"/>
      <c r="I20" s="10"/>
      <c r="J20" s="5"/>
    </row>
    <row r="23" spans="1:10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509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69" t="s">
        <v>0</v>
      </c>
      <c r="B25" s="69" t="s">
        <v>2</v>
      </c>
      <c r="C25" s="69" t="s">
        <v>3</v>
      </c>
      <c r="D25" s="69" t="s">
        <v>4</v>
      </c>
      <c r="E25" s="69" t="s">
        <v>5</v>
      </c>
      <c r="F25" s="71" t="s">
        <v>6</v>
      </c>
      <c r="G25" s="72"/>
      <c r="H25" s="73"/>
      <c r="I25" s="69" t="s">
        <v>7</v>
      </c>
      <c r="J25" s="69" t="s">
        <v>8</v>
      </c>
    </row>
    <row r="26" spans="1:10">
      <c r="A26" s="70"/>
      <c r="B26" s="70"/>
      <c r="C26" s="70"/>
      <c r="D26" s="70"/>
      <c r="E26" s="70"/>
      <c r="F26" s="4" t="s">
        <v>9</v>
      </c>
      <c r="G26" s="4" t="s">
        <v>10</v>
      </c>
      <c r="H26" s="4" t="s">
        <v>11</v>
      </c>
      <c r="I26" s="70"/>
      <c r="J26" s="70"/>
    </row>
    <row r="27" spans="1:10">
      <c r="A27" s="5" t="s">
        <v>554</v>
      </c>
      <c r="B27" s="6">
        <v>44960.744605034721</v>
      </c>
      <c r="C27" s="5" t="s">
        <v>146</v>
      </c>
      <c r="D27" s="15">
        <v>1.426230202518811E+16</v>
      </c>
      <c r="E27" s="8" t="s">
        <v>149</v>
      </c>
      <c r="H27" s="9">
        <v>3840</v>
      </c>
      <c r="I27" s="5" t="s">
        <v>28</v>
      </c>
      <c r="J27" s="8" t="s">
        <v>148</v>
      </c>
    </row>
    <row r="28" spans="1:10">
      <c r="A28" s="5" t="s">
        <v>554</v>
      </c>
      <c r="B28" s="6">
        <v>44960.744605034721</v>
      </c>
      <c r="C28" s="5" t="s">
        <v>146</v>
      </c>
      <c r="D28" s="7"/>
      <c r="E28" s="8"/>
      <c r="F28" s="9">
        <v>2157.6</v>
      </c>
      <c r="I28" s="10" t="s">
        <v>9</v>
      </c>
      <c r="J28" s="5" t="s">
        <v>150</v>
      </c>
    </row>
    <row r="29" spans="1:10">
      <c r="A29" s="5" t="s">
        <v>554</v>
      </c>
      <c r="B29" s="6">
        <v>44960.744605034721</v>
      </c>
      <c r="C29" s="5" t="s">
        <v>146</v>
      </c>
      <c r="D29" s="7"/>
      <c r="E29" s="8"/>
      <c r="F29" s="9">
        <v>28922.5</v>
      </c>
      <c r="I29" s="10" t="s">
        <v>9</v>
      </c>
      <c r="J29" s="5" t="s">
        <v>147</v>
      </c>
    </row>
    <row r="30" spans="1:10">
      <c r="A30" s="5" t="s">
        <v>554</v>
      </c>
      <c r="B30" s="6">
        <v>44960.744605034721</v>
      </c>
      <c r="C30" s="5" t="s">
        <v>146</v>
      </c>
      <c r="D30" s="7"/>
      <c r="E30" s="8"/>
      <c r="F30" s="9">
        <v>48697.9</v>
      </c>
      <c r="I30" s="10" t="s">
        <v>9</v>
      </c>
      <c r="J30" s="8" t="s">
        <v>148</v>
      </c>
    </row>
    <row r="31" spans="1:10">
      <c r="A31" s="11" t="s">
        <v>22</v>
      </c>
      <c r="B31" s="3"/>
      <c r="C31" s="3"/>
      <c r="D31" s="7"/>
      <c r="E31" s="8"/>
      <c r="F31" s="31">
        <f>SUM(F27:G30)</f>
        <v>79778</v>
      </c>
      <c r="H31" s="9"/>
      <c r="I31" s="10"/>
      <c r="J31" s="5"/>
    </row>
    <row r="32" spans="1:10" ht="15.75">
      <c r="A32" s="13" t="s">
        <v>23</v>
      </c>
      <c r="B32" s="13" t="s">
        <v>24</v>
      </c>
      <c r="C32" s="13" t="s">
        <v>25</v>
      </c>
      <c r="D32" s="14">
        <v>112729136</v>
      </c>
      <c r="E32" s="8"/>
      <c r="H32" s="9"/>
      <c r="I32" s="10"/>
      <c r="J32" s="5"/>
    </row>
    <row r="35" spans="1:10">
      <c r="A35" s="1" t="s">
        <v>0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3" t="s">
        <v>506</v>
      </c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69" t="s">
        <v>0</v>
      </c>
      <c r="B37" s="69" t="s">
        <v>2</v>
      </c>
      <c r="C37" s="69" t="s">
        <v>3</v>
      </c>
      <c r="D37" s="69" t="s">
        <v>4</v>
      </c>
      <c r="E37" s="69" t="s">
        <v>5</v>
      </c>
      <c r="F37" s="71" t="s">
        <v>6</v>
      </c>
      <c r="G37" s="72"/>
      <c r="H37" s="73"/>
      <c r="I37" s="69" t="s">
        <v>7</v>
      </c>
      <c r="J37" s="69" t="s">
        <v>8</v>
      </c>
    </row>
    <row r="38" spans="1:10">
      <c r="A38" s="70"/>
      <c r="B38" s="70"/>
      <c r="C38" s="70"/>
      <c r="D38" s="70"/>
      <c r="E38" s="70"/>
      <c r="F38" s="4" t="s">
        <v>9</v>
      </c>
      <c r="G38" s="4" t="s">
        <v>10</v>
      </c>
      <c r="H38" s="4" t="s">
        <v>11</v>
      </c>
      <c r="I38" s="70"/>
      <c r="J38" s="70"/>
    </row>
    <row r="39" spans="1:10">
      <c r="A39" s="11" t="s">
        <v>22</v>
      </c>
      <c r="B39" s="3"/>
      <c r="C39" s="3"/>
      <c r="D39" s="7"/>
      <c r="E39" s="8"/>
      <c r="H39" s="9"/>
      <c r="I39" s="10"/>
      <c r="J39" s="5"/>
    </row>
    <row r="40" spans="1:10">
      <c r="A40" s="13" t="s">
        <v>23</v>
      </c>
      <c r="B40" s="13" t="s">
        <v>24</v>
      </c>
      <c r="C40" s="13" t="s">
        <v>25</v>
      </c>
      <c r="D40" s="7"/>
      <c r="E40" s="8"/>
      <c r="H40" s="9"/>
      <c r="I40" s="10"/>
      <c r="J40" s="5"/>
    </row>
    <row r="41" spans="1:10">
      <c r="A41" s="16" t="s">
        <v>244</v>
      </c>
      <c r="B41" s="26"/>
      <c r="C41" s="26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575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69" t="s">
        <v>0</v>
      </c>
      <c r="B45" s="69" t="s">
        <v>2</v>
      </c>
      <c r="C45" s="69" t="s">
        <v>3</v>
      </c>
      <c r="D45" s="69" t="s">
        <v>4</v>
      </c>
      <c r="E45" s="69" t="s">
        <v>5</v>
      </c>
      <c r="F45" s="71" t="s">
        <v>6</v>
      </c>
      <c r="G45" s="72"/>
      <c r="H45" s="73"/>
      <c r="I45" s="69" t="s">
        <v>7</v>
      </c>
      <c r="J45" s="69" t="s">
        <v>8</v>
      </c>
    </row>
    <row r="46" spans="1:10">
      <c r="A46" s="70"/>
      <c r="B46" s="70"/>
      <c r="C46" s="70"/>
      <c r="D46" s="70"/>
      <c r="E46" s="70"/>
      <c r="F46" s="4" t="s">
        <v>9</v>
      </c>
      <c r="G46" s="4" t="s">
        <v>10</v>
      </c>
      <c r="H46" s="4" t="s">
        <v>11</v>
      </c>
      <c r="I46" s="70"/>
      <c r="J46" s="70"/>
    </row>
    <row r="47" spans="1:10">
      <c r="A47" s="5" t="s">
        <v>600</v>
      </c>
      <c r="B47" s="6">
        <v>44963.818709537038</v>
      </c>
      <c r="C47" s="5" t="s">
        <v>146</v>
      </c>
      <c r="D47" s="7">
        <v>3114725971</v>
      </c>
      <c r="E47" s="5" t="s">
        <v>31</v>
      </c>
      <c r="H47" s="9">
        <v>3000</v>
      </c>
      <c r="I47" s="5" t="s">
        <v>28</v>
      </c>
      <c r="J47" s="8" t="s">
        <v>256</v>
      </c>
    </row>
    <row r="48" spans="1:10">
      <c r="A48" s="5" t="s">
        <v>600</v>
      </c>
      <c r="B48" s="6">
        <v>44963.818709537038</v>
      </c>
      <c r="C48" s="5" t="s">
        <v>146</v>
      </c>
      <c r="D48" s="15">
        <v>45173209397</v>
      </c>
      <c r="E48" s="8" t="s">
        <v>149</v>
      </c>
      <c r="H48" s="9">
        <v>1493.68</v>
      </c>
      <c r="I48" s="5" t="s">
        <v>28</v>
      </c>
      <c r="J48" s="5" t="s">
        <v>196</v>
      </c>
    </row>
    <row r="49" spans="1:10">
      <c r="A49" s="5" t="s">
        <v>600</v>
      </c>
      <c r="B49" s="6">
        <v>44963.818709537038</v>
      </c>
      <c r="C49" s="5" t="s">
        <v>146</v>
      </c>
      <c r="D49" s="7">
        <v>395164</v>
      </c>
      <c r="E49" s="8" t="s">
        <v>149</v>
      </c>
      <c r="H49" s="9">
        <v>1634.09</v>
      </c>
      <c r="I49" s="5" t="s">
        <v>28</v>
      </c>
      <c r="J49" s="5" t="s">
        <v>150</v>
      </c>
    </row>
    <row r="50" spans="1:10">
      <c r="A50" s="5" t="s">
        <v>600</v>
      </c>
      <c r="B50" s="6">
        <v>44963.818709537038</v>
      </c>
      <c r="C50" s="5" t="s">
        <v>146</v>
      </c>
      <c r="D50" s="7">
        <v>3516374</v>
      </c>
      <c r="E50" s="8" t="s">
        <v>149</v>
      </c>
      <c r="H50" s="9">
        <v>344.8</v>
      </c>
      <c r="I50" s="5" t="s">
        <v>28</v>
      </c>
      <c r="J50" s="5" t="s">
        <v>150</v>
      </c>
    </row>
    <row r="51" spans="1:10">
      <c r="A51" s="5" t="s">
        <v>600</v>
      </c>
      <c r="B51" s="6">
        <v>44963.818709537038</v>
      </c>
      <c r="C51" s="5" t="s">
        <v>146</v>
      </c>
      <c r="D51" s="7">
        <v>395574</v>
      </c>
      <c r="E51" s="8" t="s">
        <v>149</v>
      </c>
      <c r="H51" s="9">
        <v>192.48</v>
      </c>
      <c r="I51" s="5" t="s">
        <v>28</v>
      </c>
      <c r="J51" s="5" t="s">
        <v>150</v>
      </c>
    </row>
    <row r="52" spans="1:10">
      <c r="A52" s="5" t="s">
        <v>600</v>
      </c>
      <c r="B52" s="6">
        <v>44963.818709537038</v>
      </c>
      <c r="C52" s="5" t="s">
        <v>146</v>
      </c>
      <c r="D52" s="7">
        <v>395573</v>
      </c>
      <c r="E52" s="8" t="s">
        <v>149</v>
      </c>
      <c r="H52" s="9">
        <v>16684.63</v>
      </c>
      <c r="I52" s="5" t="s">
        <v>28</v>
      </c>
      <c r="J52" s="5" t="s">
        <v>150</v>
      </c>
    </row>
    <row r="53" spans="1:10">
      <c r="A53" s="5" t="s">
        <v>600</v>
      </c>
      <c r="B53" s="6">
        <v>44963.818709537038</v>
      </c>
      <c r="C53" s="5" t="s">
        <v>146</v>
      </c>
      <c r="D53" s="7"/>
      <c r="E53" s="8"/>
      <c r="F53" s="9">
        <v>55680.1</v>
      </c>
      <c r="I53" s="10" t="s">
        <v>9</v>
      </c>
      <c r="J53" s="5" t="s">
        <v>150</v>
      </c>
    </row>
    <row r="54" spans="1:10">
      <c r="A54" s="5" t="s">
        <v>600</v>
      </c>
      <c r="B54" s="6">
        <v>44963.818709537038</v>
      </c>
      <c r="C54" s="5" t="s">
        <v>146</v>
      </c>
      <c r="D54" s="7"/>
      <c r="E54" s="8"/>
      <c r="F54" s="9">
        <v>21244.5</v>
      </c>
      <c r="I54" s="10" t="s">
        <v>9</v>
      </c>
      <c r="J54" s="5" t="s">
        <v>147</v>
      </c>
    </row>
    <row r="55" spans="1:10">
      <c r="A55" s="5" t="s">
        <v>600</v>
      </c>
      <c r="B55" s="6">
        <v>44963.818709537038</v>
      </c>
      <c r="C55" s="5" t="s">
        <v>146</v>
      </c>
      <c r="D55" s="7"/>
      <c r="E55" s="8"/>
      <c r="F55" s="9">
        <v>651.29999999999995</v>
      </c>
      <c r="I55" s="10" t="s">
        <v>9</v>
      </c>
      <c r="J55" s="5" t="s">
        <v>196</v>
      </c>
    </row>
    <row r="56" spans="1:10">
      <c r="A56" s="5" t="s">
        <v>600</v>
      </c>
      <c r="B56" s="6">
        <v>44963.818709537038</v>
      </c>
      <c r="C56" s="5" t="s">
        <v>146</v>
      </c>
      <c r="D56" s="7"/>
      <c r="E56" s="8"/>
      <c r="F56" s="9">
        <v>15195.4</v>
      </c>
      <c r="I56" s="10" t="s">
        <v>9</v>
      </c>
      <c r="J56" s="8" t="s">
        <v>148</v>
      </c>
    </row>
    <row r="57" spans="1:10">
      <c r="A57" s="5" t="s">
        <v>600</v>
      </c>
      <c r="B57" s="6">
        <v>44963.818709537038</v>
      </c>
      <c r="C57" s="5" t="s">
        <v>146</v>
      </c>
      <c r="D57" s="7"/>
      <c r="E57" s="8"/>
      <c r="F57" s="9">
        <v>53184.9</v>
      </c>
      <c r="I57" s="10" t="s">
        <v>9</v>
      </c>
      <c r="J57" s="8" t="s">
        <v>256</v>
      </c>
    </row>
    <row r="58" spans="1:10">
      <c r="A58" s="11" t="s">
        <v>22</v>
      </c>
      <c r="B58" s="3"/>
      <c r="C58" s="3"/>
      <c r="D58" s="7"/>
      <c r="E58" s="8"/>
      <c r="F58" s="12">
        <f>SUM(F48:G57)</f>
        <v>145956.20000000001</v>
      </c>
      <c r="H58" s="9"/>
      <c r="I58" s="10"/>
      <c r="J58" s="5"/>
    </row>
    <row r="59" spans="1:10" ht="15.75">
      <c r="A59" s="13" t="s">
        <v>23</v>
      </c>
      <c r="B59" s="13" t="s">
        <v>24</v>
      </c>
      <c r="C59" s="13" t="s">
        <v>25</v>
      </c>
      <c r="D59" s="14">
        <v>112732522</v>
      </c>
      <c r="E59" s="8"/>
      <c r="H59" s="9"/>
      <c r="I59" s="10"/>
      <c r="J59" s="5"/>
    </row>
    <row r="62" spans="1:10">
      <c r="A62" s="1" t="s">
        <v>0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3" t="s">
        <v>614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69" t="s">
        <v>0</v>
      </c>
      <c r="B64" s="69" t="s">
        <v>2</v>
      </c>
      <c r="C64" s="69" t="s">
        <v>3</v>
      </c>
      <c r="D64" s="69" t="s">
        <v>4</v>
      </c>
      <c r="E64" s="69" t="s">
        <v>5</v>
      </c>
      <c r="F64" s="71" t="s">
        <v>6</v>
      </c>
      <c r="G64" s="72"/>
      <c r="H64" s="73"/>
      <c r="I64" s="69" t="s">
        <v>7</v>
      </c>
      <c r="J64" s="69" t="s">
        <v>8</v>
      </c>
    </row>
    <row r="65" spans="1:10">
      <c r="A65" s="70"/>
      <c r="B65" s="70"/>
      <c r="C65" s="70"/>
      <c r="D65" s="70"/>
      <c r="E65" s="70"/>
      <c r="F65" s="4" t="s">
        <v>9</v>
      </c>
      <c r="G65" s="4" t="s">
        <v>10</v>
      </c>
      <c r="H65" s="4" t="s">
        <v>11</v>
      </c>
      <c r="I65" s="70"/>
      <c r="J65" s="70"/>
    </row>
    <row r="66" spans="1:10">
      <c r="A66" s="5" t="s">
        <v>637</v>
      </c>
      <c r="B66" s="6">
        <v>44964.714883368055</v>
      </c>
      <c r="C66" s="5" t="s">
        <v>146</v>
      </c>
      <c r="D66" s="7">
        <v>3115626641</v>
      </c>
      <c r="E66" s="5" t="s">
        <v>31</v>
      </c>
      <c r="H66" s="9">
        <v>10499.74</v>
      </c>
      <c r="I66" s="5" t="s">
        <v>28</v>
      </c>
      <c r="J66" s="5" t="s">
        <v>151</v>
      </c>
    </row>
    <row r="67" spans="1:10">
      <c r="A67" s="5" t="s">
        <v>637</v>
      </c>
      <c r="B67" s="6">
        <v>44964.714883368055</v>
      </c>
      <c r="C67" s="5" t="s">
        <v>146</v>
      </c>
      <c r="D67" s="7">
        <v>111339</v>
      </c>
      <c r="E67" s="5" t="s">
        <v>107</v>
      </c>
      <c r="H67" s="9">
        <v>5368.4</v>
      </c>
      <c r="I67" s="5" t="s">
        <v>28</v>
      </c>
      <c r="J67" s="5" t="s">
        <v>151</v>
      </c>
    </row>
    <row r="68" spans="1:10">
      <c r="A68" s="5" t="s">
        <v>637</v>
      </c>
      <c r="B68" s="6">
        <v>44964.714883368055</v>
      </c>
      <c r="C68" s="5" t="s">
        <v>146</v>
      </c>
      <c r="D68" s="7"/>
      <c r="E68" s="8"/>
      <c r="F68" s="9">
        <v>76884.2</v>
      </c>
      <c r="I68" s="10" t="s">
        <v>9</v>
      </c>
      <c r="J68" s="5" t="s">
        <v>151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14">
        <v>112732553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647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69" t="s">
        <v>0</v>
      </c>
      <c r="B75" s="69" t="s">
        <v>2</v>
      </c>
      <c r="C75" s="69" t="s">
        <v>3</v>
      </c>
      <c r="D75" s="69" t="s">
        <v>4</v>
      </c>
      <c r="E75" s="69" t="s">
        <v>5</v>
      </c>
      <c r="F75" s="71" t="s">
        <v>6</v>
      </c>
      <c r="G75" s="72"/>
      <c r="H75" s="73"/>
      <c r="I75" s="69" t="s">
        <v>7</v>
      </c>
      <c r="J75" s="69" t="s">
        <v>8</v>
      </c>
    </row>
    <row r="76" spans="1:10">
      <c r="A76" s="70"/>
      <c r="B76" s="70"/>
      <c r="C76" s="70"/>
      <c r="D76" s="70"/>
      <c r="E76" s="70"/>
      <c r="F76" s="4" t="s">
        <v>9</v>
      </c>
      <c r="G76" s="4" t="s">
        <v>10</v>
      </c>
      <c r="H76" s="4" t="s">
        <v>11</v>
      </c>
      <c r="I76" s="70"/>
      <c r="J76" s="70"/>
    </row>
    <row r="77" spans="1:10">
      <c r="A77" s="5" t="s">
        <v>672</v>
      </c>
      <c r="B77" s="6">
        <v>44965.699415694442</v>
      </c>
      <c r="C77" s="5" t="s">
        <v>146</v>
      </c>
      <c r="D77" s="7">
        <v>340123</v>
      </c>
      <c r="E77" s="8" t="s">
        <v>149</v>
      </c>
      <c r="H77" s="9">
        <v>4278.8</v>
      </c>
      <c r="I77" s="5" t="s">
        <v>28</v>
      </c>
      <c r="J77" s="5" t="s">
        <v>150</v>
      </c>
    </row>
    <row r="78" spans="1:10">
      <c r="A78" s="5" t="s">
        <v>672</v>
      </c>
      <c r="B78" s="6">
        <v>44965.699415694442</v>
      </c>
      <c r="C78" s="5" t="s">
        <v>146</v>
      </c>
      <c r="D78" s="7">
        <v>80258841</v>
      </c>
      <c r="E78" s="8" t="s">
        <v>149</v>
      </c>
      <c r="H78" s="9">
        <v>30000</v>
      </c>
      <c r="I78" s="5" t="s">
        <v>28</v>
      </c>
      <c r="J78" s="5" t="s">
        <v>150</v>
      </c>
    </row>
    <row r="79" spans="1:10">
      <c r="A79" s="5" t="s">
        <v>672</v>
      </c>
      <c r="B79" s="6">
        <v>44965.699415694442</v>
      </c>
      <c r="C79" s="5" t="s">
        <v>146</v>
      </c>
      <c r="D79" s="7"/>
      <c r="E79" s="8"/>
      <c r="F79" s="9">
        <v>3270.2</v>
      </c>
      <c r="I79" s="10" t="s">
        <v>9</v>
      </c>
      <c r="J79" s="5" t="s">
        <v>150</v>
      </c>
    </row>
    <row r="80" spans="1:10">
      <c r="A80" s="5" t="s">
        <v>672</v>
      </c>
      <c r="B80" s="6">
        <v>44965.699415694442</v>
      </c>
      <c r="C80" s="5" t="s">
        <v>146</v>
      </c>
      <c r="D80" s="7"/>
      <c r="E80" s="8"/>
      <c r="F80" s="9">
        <v>37465</v>
      </c>
      <c r="I80" s="10" t="s">
        <v>9</v>
      </c>
      <c r="J80" s="8" t="s">
        <v>256</v>
      </c>
    </row>
    <row r="81" spans="1:10">
      <c r="A81" s="11" t="s">
        <v>22</v>
      </c>
      <c r="B81" s="3"/>
      <c r="C81" s="3"/>
      <c r="D81" s="7"/>
      <c r="E81" s="8"/>
      <c r="F81" s="40">
        <f>SUM(F77:G80)</f>
        <v>40735.199999999997</v>
      </c>
      <c r="I81" s="10"/>
      <c r="J81" s="5"/>
    </row>
    <row r="82" spans="1:10" ht="15.75">
      <c r="A82" s="13" t="s">
        <v>23</v>
      </c>
      <c r="B82" s="13" t="s">
        <v>24</v>
      </c>
      <c r="C82" s="13" t="s">
        <v>25</v>
      </c>
      <c r="D82" s="14">
        <v>112736402</v>
      </c>
      <c r="E82" s="8"/>
      <c r="F82" s="9"/>
      <c r="I82" s="10"/>
      <c r="J82" s="5"/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686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69" t="s">
        <v>0</v>
      </c>
      <c r="B87" s="69" t="s">
        <v>2</v>
      </c>
      <c r="C87" s="69" t="s">
        <v>3</v>
      </c>
      <c r="D87" s="69" t="s">
        <v>4</v>
      </c>
      <c r="E87" s="69" t="s">
        <v>5</v>
      </c>
      <c r="F87" s="71" t="s">
        <v>6</v>
      </c>
      <c r="G87" s="72"/>
      <c r="H87" s="73"/>
      <c r="I87" s="69" t="s">
        <v>7</v>
      </c>
      <c r="J87" s="69" t="s">
        <v>8</v>
      </c>
    </row>
    <row r="88" spans="1:10">
      <c r="A88" s="70"/>
      <c r="B88" s="70"/>
      <c r="C88" s="70"/>
      <c r="D88" s="70"/>
      <c r="E88" s="70"/>
      <c r="F88" s="4" t="s">
        <v>9</v>
      </c>
      <c r="G88" s="4" t="s">
        <v>10</v>
      </c>
      <c r="H88" s="4" t="s">
        <v>11</v>
      </c>
      <c r="I88" s="70"/>
      <c r="J88" s="70"/>
    </row>
    <row r="89" spans="1:10">
      <c r="A89" s="5" t="s">
        <v>711</v>
      </c>
      <c r="B89" s="6">
        <v>44966.745483368053</v>
      </c>
      <c r="C89" s="5" t="s">
        <v>146</v>
      </c>
      <c r="D89" s="7">
        <v>38038412</v>
      </c>
      <c r="E89" s="5" t="s">
        <v>31</v>
      </c>
      <c r="H89" s="9">
        <v>15219.52</v>
      </c>
      <c r="I89" s="5" t="s">
        <v>28</v>
      </c>
      <c r="J89" s="5" t="s">
        <v>150</v>
      </c>
    </row>
    <row r="90" spans="1:10">
      <c r="A90" s="5" t="s">
        <v>711</v>
      </c>
      <c r="B90" s="6">
        <v>44966.745483368053</v>
      </c>
      <c r="C90" s="5" t="s">
        <v>146</v>
      </c>
      <c r="D90" s="7"/>
      <c r="E90" s="8"/>
      <c r="F90" s="9">
        <v>29721.7</v>
      </c>
      <c r="I90" s="10" t="s">
        <v>9</v>
      </c>
      <c r="J90" s="5" t="s">
        <v>150</v>
      </c>
    </row>
    <row r="91" spans="1:10">
      <c r="A91" s="5" t="s">
        <v>711</v>
      </c>
      <c r="B91" s="6">
        <v>44966.745483368053</v>
      </c>
      <c r="C91" s="5" t="s">
        <v>146</v>
      </c>
      <c r="D91" s="7"/>
      <c r="E91" s="8"/>
      <c r="F91" s="9">
        <v>1034.9000000000001</v>
      </c>
      <c r="I91" s="10" t="s">
        <v>9</v>
      </c>
      <c r="J91" s="8" t="s">
        <v>148</v>
      </c>
    </row>
    <row r="92" spans="1:10">
      <c r="A92" s="11" t="s">
        <v>22</v>
      </c>
      <c r="B92" s="3"/>
      <c r="C92" s="3"/>
      <c r="D92" s="7"/>
      <c r="E92" s="8"/>
      <c r="F92" s="31">
        <f>SUM(F89:G91)</f>
        <v>30756.600000000002</v>
      </c>
      <c r="G92" s="9"/>
      <c r="I92" s="10"/>
      <c r="J92" s="8"/>
    </row>
    <row r="93" spans="1:10" ht="15.75">
      <c r="A93" s="13" t="s">
        <v>23</v>
      </c>
      <c r="B93" s="13" t="s">
        <v>24</v>
      </c>
      <c r="C93" s="13" t="s">
        <v>25</v>
      </c>
      <c r="D93" s="14">
        <v>112736403</v>
      </c>
      <c r="E93" s="8"/>
      <c r="G93" s="9"/>
      <c r="I93" s="10"/>
      <c r="J93" s="8"/>
    </row>
    <row r="94" spans="1:10">
      <c r="A94" s="5"/>
      <c r="B94" s="6"/>
      <c r="C94" s="5"/>
      <c r="D94" s="7"/>
      <c r="E94" s="8"/>
      <c r="G94" s="9"/>
      <c r="I94" s="10"/>
      <c r="J94" s="8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725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69" t="s">
        <v>0</v>
      </c>
      <c r="B98" s="69" t="s">
        <v>2</v>
      </c>
      <c r="C98" s="69" t="s">
        <v>3</v>
      </c>
      <c r="D98" s="69" t="s">
        <v>4</v>
      </c>
      <c r="E98" s="69" t="s">
        <v>5</v>
      </c>
      <c r="F98" s="71" t="s">
        <v>6</v>
      </c>
      <c r="G98" s="72"/>
      <c r="H98" s="73"/>
      <c r="I98" s="69" t="s">
        <v>7</v>
      </c>
      <c r="J98" s="69" t="s">
        <v>8</v>
      </c>
    </row>
    <row r="99" spans="1:10">
      <c r="A99" s="70"/>
      <c r="B99" s="70"/>
      <c r="C99" s="70"/>
      <c r="D99" s="70"/>
      <c r="E99" s="70"/>
      <c r="F99" s="4" t="s">
        <v>9</v>
      </c>
      <c r="G99" s="4" t="s">
        <v>10</v>
      </c>
      <c r="H99" s="4" t="s">
        <v>11</v>
      </c>
      <c r="I99" s="70"/>
      <c r="J99" s="70"/>
    </row>
    <row r="100" spans="1:10">
      <c r="A100" s="5" t="s">
        <v>769</v>
      </c>
      <c r="B100" s="6">
        <v>44967.823225717591</v>
      </c>
      <c r="C100" s="5" t="s">
        <v>146</v>
      </c>
      <c r="D100" s="7">
        <v>3169499</v>
      </c>
      <c r="E100" s="8" t="s">
        <v>149</v>
      </c>
      <c r="H100" s="9">
        <v>22000</v>
      </c>
      <c r="I100" s="5" t="s">
        <v>28</v>
      </c>
      <c r="J100" s="5" t="s">
        <v>150</v>
      </c>
    </row>
    <row r="101" spans="1:10">
      <c r="A101" s="5" t="s">
        <v>769</v>
      </c>
      <c r="B101" s="6">
        <v>44967.823225717591</v>
      </c>
      <c r="C101" s="5" t="s">
        <v>146</v>
      </c>
      <c r="D101" s="7">
        <v>1248</v>
      </c>
      <c r="E101" s="8" t="s">
        <v>149</v>
      </c>
      <c r="H101" s="9">
        <v>1248</v>
      </c>
      <c r="I101" s="5" t="s">
        <v>28</v>
      </c>
      <c r="J101" s="5" t="s">
        <v>196</v>
      </c>
    </row>
    <row r="102" spans="1:10">
      <c r="A102" s="5" t="s">
        <v>769</v>
      </c>
      <c r="B102" s="6">
        <v>44967.823225717591</v>
      </c>
      <c r="C102" s="5" t="s">
        <v>146</v>
      </c>
      <c r="D102" s="7"/>
      <c r="E102" s="8"/>
      <c r="F102" s="9">
        <v>15801.7</v>
      </c>
      <c r="I102" s="10" t="s">
        <v>9</v>
      </c>
      <c r="J102" s="5" t="s">
        <v>150</v>
      </c>
    </row>
    <row r="103" spans="1:10">
      <c r="A103" s="11" t="s">
        <v>22</v>
      </c>
      <c r="B103" s="3"/>
      <c r="C103" s="3"/>
      <c r="D103" s="7"/>
      <c r="E103" s="8"/>
      <c r="H103" s="9"/>
      <c r="I103" s="10"/>
      <c r="J103" s="5"/>
    </row>
    <row r="104" spans="1:10" ht="15.75">
      <c r="A104" s="13" t="s">
        <v>23</v>
      </c>
      <c r="B104" s="13" t="s">
        <v>24</v>
      </c>
      <c r="C104" s="13" t="s">
        <v>25</v>
      </c>
      <c r="D104" s="14">
        <v>112782339</v>
      </c>
      <c r="E104" s="8"/>
      <c r="H104" s="9"/>
      <c r="I104" s="10"/>
      <c r="J104" s="5"/>
    </row>
    <row r="106" spans="1:10">
      <c r="A106" s="16" t="s">
        <v>823</v>
      </c>
      <c r="B106" s="16"/>
      <c r="C106" s="16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721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69" t="s">
        <v>0</v>
      </c>
      <c r="B110" s="69" t="s">
        <v>2</v>
      </c>
      <c r="C110" s="69" t="s">
        <v>3</v>
      </c>
      <c r="D110" s="69" t="s">
        <v>4</v>
      </c>
      <c r="E110" s="69" t="s">
        <v>5</v>
      </c>
      <c r="F110" s="71" t="s">
        <v>6</v>
      </c>
      <c r="G110" s="72"/>
      <c r="H110" s="73"/>
      <c r="I110" s="69" t="s">
        <v>7</v>
      </c>
      <c r="J110" s="69" t="s">
        <v>8</v>
      </c>
    </row>
    <row r="111" spans="1:10">
      <c r="A111" s="70"/>
      <c r="B111" s="70"/>
      <c r="C111" s="70"/>
      <c r="D111" s="70"/>
      <c r="E111" s="70"/>
      <c r="F111" s="4" t="s">
        <v>9</v>
      </c>
      <c r="G111" s="4" t="s">
        <v>10</v>
      </c>
      <c r="H111" s="4" t="s">
        <v>11</v>
      </c>
      <c r="I111" s="70"/>
      <c r="J111" s="70"/>
    </row>
    <row r="112" spans="1:10">
      <c r="A112" s="34" t="s">
        <v>244</v>
      </c>
      <c r="B112" s="35"/>
      <c r="C112" s="36"/>
      <c r="D112" s="7"/>
      <c r="E112" s="8"/>
      <c r="F112" s="9"/>
      <c r="I112" s="10"/>
      <c r="J112" s="8"/>
    </row>
    <row r="113" spans="1:10">
      <c r="A113" s="11" t="s">
        <v>22</v>
      </c>
      <c r="B113" s="3"/>
      <c r="C113" s="3"/>
      <c r="D113" s="7"/>
      <c r="E113" s="8"/>
      <c r="G113" s="9"/>
      <c r="I113" s="10"/>
      <c r="J113" s="8"/>
    </row>
    <row r="114" spans="1:10">
      <c r="A114" s="13" t="s">
        <v>23</v>
      </c>
      <c r="B114" s="13" t="s">
        <v>24</v>
      </c>
      <c r="C114" s="13" t="s">
        <v>25</v>
      </c>
      <c r="D114" s="7"/>
      <c r="E114" s="8"/>
      <c r="G114" s="9"/>
      <c r="I114" s="10"/>
      <c r="J114" s="8"/>
    </row>
    <row r="117" spans="1:10">
      <c r="A117" s="1" t="s">
        <v>0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>
      <c r="A118" s="3" t="s">
        <v>788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>
      <c r="A119" s="69" t="s">
        <v>0</v>
      </c>
      <c r="B119" s="69" t="s">
        <v>2</v>
      </c>
      <c r="C119" s="69" t="s">
        <v>3</v>
      </c>
      <c r="D119" s="69" t="s">
        <v>4</v>
      </c>
      <c r="E119" s="69" t="s">
        <v>5</v>
      </c>
      <c r="F119" s="71" t="s">
        <v>6</v>
      </c>
      <c r="G119" s="72"/>
      <c r="H119" s="73"/>
      <c r="I119" s="69" t="s">
        <v>7</v>
      </c>
      <c r="J119" s="69" t="s">
        <v>8</v>
      </c>
    </row>
    <row r="120" spans="1:10">
      <c r="A120" s="70"/>
      <c r="B120" s="70"/>
      <c r="C120" s="70"/>
      <c r="D120" s="70"/>
      <c r="E120" s="70"/>
      <c r="F120" s="4" t="s">
        <v>9</v>
      </c>
      <c r="G120" s="4" t="s">
        <v>10</v>
      </c>
      <c r="H120" s="4" t="s">
        <v>11</v>
      </c>
      <c r="I120" s="70"/>
      <c r="J120" s="70"/>
    </row>
    <row r="121" spans="1:10">
      <c r="A121" s="5" t="s">
        <v>813</v>
      </c>
      <c r="B121" s="6">
        <v>44970.915415289353</v>
      </c>
      <c r="C121" s="5" t="s">
        <v>146</v>
      </c>
      <c r="D121" s="7">
        <v>320955</v>
      </c>
      <c r="E121" s="8" t="s">
        <v>149</v>
      </c>
      <c r="H121" s="9">
        <v>292</v>
      </c>
      <c r="I121" s="5" t="s">
        <v>28</v>
      </c>
      <c r="J121" s="5" t="s">
        <v>150</v>
      </c>
    </row>
    <row r="122" spans="1:10">
      <c r="A122" s="5" t="s">
        <v>813</v>
      </c>
      <c r="B122" s="6">
        <v>44970.915415289353</v>
      </c>
      <c r="C122" s="5" t="s">
        <v>814</v>
      </c>
      <c r="D122" s="7"/>
      <c r="E122" s="8"/>
      <c r="F122" s="9">
        <v>36285.199999999997</v>
      </c>
      <c r="I122" s="10" t="s">
        <v>9</v>
      </c>
      <c r="J122" s="5" t="s">
        <v>147</v>
      </c>
    </row>
    <row r="123" spans="1:10">
      <c r="A123" s="5" t="s">
        <v>813</v>
      </c>
      <c r="B123" s="6">
        <v>44970.915415289353</v>
      </c>
      <c r="C123" s="5" t="s">
        <v>146</v>
      </c>
      <c r="D123" s="7"/>
      <c r="E123" s="8"/>
      <c r="F123" s="9">
        <v>63028.7</v>
      </c>
      <c r="I123" s="10" t="s">
        <v>9</v>
      </c>
      <c r="J123" s="5" t="s">
        <v>150</v>
      </c>
    </row>
    <row r="124" spans="1:10">
      <c r="A124" s="5" t="s">
        <v>813</v>
      </c>
      <c r="B124" s="6">
        <v>44970.915415289353</v>
      </c>
      <c r="C124" s="5" t="s">
        <v>146</v>
      </c>
      <c r="D124" s="7"/>
      <c r="E124" s="8"/>
      <c r="F124" s="9">
        <v>60044.9</v>
      </c>
      <c r="I124" s="10" t="s">
        <v>9</v>
      </c>
      <c r="J124" s="8" t="s">
        <v>148</v>
      </c>
    </row>
    <row r="125" spans="1:10">
      <c r="A125" s="5" t="s">
        <v>813</v>
      </c>
      <c r="B125" s="6">
        <v>44970.915415289353</v>
      </c>
      <c r="C125" s="5" t="s">
        <v>146</v>
      </c>
      <c r="D125" s="7"/>
      <c r="E125" s="8"/>
      <c r="F125" s="9">
        <v>12825</v>
      </c>
      <c r="I125" s="10" t="s">
        <v>9</v>
      </c>
      <c r="J125" s="8" t="s">
        <v>256</v>
      </c>
    </row>
    <row r="126" spans="1:10">
      <c r="A126" s="5" t="s">
        <v>813</v>
      </c>
      <c r="B126" s="6">
        <v>44970.915415289353</v>
      </c>
      <c r="C126" s="5" t="s">
        <v>146</v>
      </c>
      <c r="D126" s="7"/>
      <c r="E126" s="8"/>
      <c r="F126" s="9">
        <v>7398.8</v>
      </c>
      <c r="I126" s="10" t="s">
        <v>9</v>
      </c>
      <c r="J126" s="8" t="s">
        <v>309</v>
      </c>
    </row>
    <row r="127" spans="1:10">
      <c r="A127" s="11" t="s">
        <v>22</v>
      </c>
      <c r="B127" s="3"/>
      <c r="C127" s="3"/>
      <c r="D127" s="7"/>
      <c r="E127" s="8"/>
      <c r="F127" s="31">
        <f>SUM(F121:G126)</f>
        <v>179582.59999999998</v>
      </c>
      <c r="H127" s="9"/>
      <c r="I127" s="10"/>
      <c r="J127" s="5"/>
    </row>
    <row r="128" spans="1:10" ht="15.75">
      <c r="A128" s="13" t="s">
        <v>23</v>
      </c>
      <c r="B128" s="13" t="s">
        <v>24</v>
      </c>
      <c r="C128" s="13" t="s">
        <v>25</v>
      </c>
      <c r="D128" s="14">
        <v>112782340</v>
      </c>
      <c r="E128" s="8"/>
      <c r="H128" s="9"/>
      <c r="I128" s="10"/>
      <c r="J128" s="5"/>
    </row>
    <row r="131" spans="1:10">
      <c r="A131" s="1" t="s">
        <v>0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3" t="s">
        <v>827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69" t="s">
        <v>0</v>
      </c>
      <c r="B133" s="69" t="s">
        <v>2</v>
      </c>
      <c r="C133" s="69" t="s">
        <v>3</v>
      </c>
      <c r="D133" s="69" t="s">
        <v>4</v>
      </c>
      <c r="E133" s="69" t="s">
        <v>5</v>
      </c>
      <c r="F133" s="71" t="s">
        <v>6</v>
      </c>
      <c r="G133" s="72"/>
      <c r="H133" s="73"/>
      <c r="I133" s="69" t="s">
        <v>7</v>
      </c>
      <c r="J133" s="69" t="s">
        <v>8</v>
      </c>
    </row>
    <row r="134" spans="1:10">
      <c r="A134" s="70"/>
      <c r="B134" s="70"/>
      <c r="C134" s="70"/>
      <c r="D134" s="70"/>
      <c r="E134" s="70"/>
      <c r="F134" s="4" t="s">
        <v>9</v>
      </c>
      <c r="G134" s="4" t="s">
        <v>10</v>
      </c>
      <c r="H134" s="4" t="s">
        <v>11</v>
      </c>
      <c r="I134" s="70"/>
      <c r="J134" s="70"/>
    </row>
    <row r="135" spans="1:10">
      <c r="A135" s="5" t="s">
        <v>852</v>
      </c>
      <c r="B135" s="6">
        <v>44971.752322025466</v>
      </c>
      <c r="C135" s="5" t="s">
        <v>146</v>
      </c>
      <c r="D135" s="7">
        <v>382948</v>
      </c>
      <c r="E135" s="8" t="s">
        <v>149</v>
      </c>
      <c r="H135" s="9">
        <v>13369.99</v>
      </c>
      <c r="I135" s="5" t="s">
        <v>28</v>
      </c>
      <c r="J135" s="5" t="s">
        <v>150</v>
      </c>
    </row>
    <row r="136" spans="1:10">
      <c r="A136" s="5" t="s">
        <v>852</v>
      </c>
      <c r="B136" s="6">
        <v>44971.752322025466</v>
      </c>
      <c r="C136" s="5" t="s">
        <v>146</v>
      </c>
      <c r="D136" s="7"/>
      <c r="E136" s="8"/>
      <c r="F136" s="9">
        <v>66316.5</v>
      </c>
      <c r="I136" s="10" t="s">
        <v>9</v>
      </c>
      <c r="J136" s="5" t="s">
        <v>150</v>
      </c>
    </row>
    <row r="137" spans="1:10">
      <c r="A137" s="5" t="s">
        <v>852</v>
      </c>
      <c r="B137" s="6">
        <v>44971.752322025466</v>
      </c>
      <c r="C137" s="5" t="s">
        <v>146</v>
      </c>
      <c r="D137" s="7"/>
      <c r="E137" s="8"/>
      <c r="F137" s="9">
        <v>17962.400000000001</v>
      </c>
      <c r="I137" s="10" t="s">
        <v>9</v>
      </c>
      <c r="J137" s="5" t="s">
        <v>147</v>
      </c>
    </row>
    <row r="138" spans="1:10">
      <c r="A138" s="5" t="s">
        <v>852</v>
      </c>
      <c r="B138" s="6">
        <v>44971.752322025466</v>
      </c>
      <c r="C138" s="5" t="s">
        <v>146</v>
      </c>
      <c r="D138" s="7"/>
      <c r="E138" s="8"/>
      <c r="F138" s="9">
        <v>79045.3</v>
      </c>
      <c r="I138" s="10" t="s">
        <v>9</v>
      </c>
      <c r="J138" s="5" t="s">
        <v>151</v>
      </c>
    </row>
    <row r="139" spans="1:10">
      <c r="A139" s="11" t="s">
        <v>22</v>
      </c>
      <c r="B139" s="3"/>
      <c r="C139" s="3"/>
      <c r="D139" s="7"/>
      <c r="E139" s="8"/>
      <c r="F139" s="31">
        <f>SUM(F135:G138)</f>
        <v>163324.20000000001</v>
      </c>
      <c r="H139" s="9"/>
      <c r="I139" s="10"/>
      <c r="J139" s="5"/>
    </row>
    <row r="140" spans="1:10" ht="15.75">
      <c r="A140" s="13" t="s">
        <v>23</v>
      </c>
      <c r="B140" s="13" t="s">
        <v>24</v>
      </c>
      <c r="C140" s="13" t="s">
        <v>25</v>
      </c>
      <c r="D140" s="14">
        <v>112782342</v>
      </c>
      <c r="E140" s="8"/>
      <c r="H140" s="9"/>
      <c r="I140" s="10"/>
      <c r="J140" s="5"/>
    </row>
    <row r="143" spans="1:10">
      <c r="A143" s="1" t="s">
        <v>0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3" t="s">
        <v>864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69" t="s">
        <v>0</v>
      </c>
      <c r="B145" s="69" t="s">
        <v>2</v>
      </c>
      <c r="C145" s="69" t="s">
        <v>3</v>
      </c>
      <c r="D145" s="69" t="s">
        <v>4</v>
      </c>
      <c r="E145" s="69" t="s">
        <v>5</v>
      </c>
      <c r="F145" s="71" t="s">
        <v>6</v>
      </c>
      <c r="G145" s="72"/>
      <c r="H145" s="73"/>
      <c r="I145" s="69" t="s">
        <v>7</v>
      </c>
      <c r="J145" s="69" t="s">
        <v>8</v>
      </c>
    </row>
    <row r="146" spans="1:10">
      <c r="A146" s="70"/>
      <c r="B146" s="70"/>
      <c r="C146" s="70"/>
      <c r="D146" s="70"/>
      <c r="E146" s="70"/>
      <c r="F146" s="4" t="s">
        <v>9</v>
      </c>
      <c r="G146" s="4" t="s">
        <v>10</v>
      </c>
      <c r="H146" s="4" t="s">
        <v>11</v>
      </c>
      <c r="I146" s="70"/>
      <c r="J146" s="70"/>
    </row>
    <row r="147" spans="1:10">
      <c r="A147" s="5" t="s">
        <v>891</v>
      </c>
      <c r="B147" s="6">
        <v>44972.782130671294</v>
      </c>
      <c r="C147" s="5" t="s">
        <v>146</v>
      </c>
      <c r="D147" s="7"/>
      <c r="E147" s="8"/>
      <c r="F147" s="9">
        <v>35181.699999999997</v>
      </c>
      <c r="I147" s="10" t="s">
        <v>9</v>
      </c>
      <c r="J147" s="5" t="s">
        <v>150</v>
      </c>
    </row>
    <row r="148" spans="1:10">
      <c r="A148" s="5" t="s">
        <v>891</v>
      </c>
      <c r="B148" s="6">
        <v>44972.782130671294</v>
      </c>
      <c r="C148" s="5" t="s">
        <v>146</v>
      </c>
      <c r="D148" s="7"/>
      <c r="E148" s="8"/>
      <c r="F148" s="9">
        <v>21101.7</v>
      </c>
      <c r="I148" s="10" t="s">
        <v>9</v>
      </c>
      <c r="J148" s="5" t="s">
        <v>147</v>
      </c>
    </row>
    <row r="149" spans="1:10">
      <c r="A149" s="5" t="s">
        <v>891</v>
      </c>
      <c r="B149" s="6">
        <v>44972.782130671294</v>
      </c>
      <c r="C149" s="5" t="s">
        <v>146</v>
      </c>
      <c r="D149" s="7"/>
      <c r="E149" s="8"/>
      <c r="F149" s="9">
        <v>16358.1</v>
      </c>
      <c r="I149" s="10" t="s">
        <v>9</v>
      </c>
      <c r="J149" s="8" t="s">
        <v>148</v>
      </c>
    </row>
    <row r="150" spans="1:10">
      <c r="A150" s="5" t="s">
        <v>891</v>
      </c>
      <c r="B150" s="6">
        <v>44972.782130671294</v>
      </c>
      <c r="C150" s="5" t="s">
        <v>146</v>
      </c>
      <c r="D150" s="7"/>
      <c r="E150" s="8"/>
      <c r="F150" s="9">
        <v>16373.8</v>
      </c>
      <c r="I150" s="10" t="s">
        <v>9</v>
      </c>
      <c r="J150" s="5" t="s">
        <v>890</v>
      </c>
    </row>
    <row r="151" spans="1:10">
      <c r="A151" s="11" t="s">
        <v>22</v>
      </c>
      <c r="B151" s="3"/>
      <c r="C151" s="3"/>
      <c r="D151" s="17">
        <f>88319.3+696</f>
        <v>89015.3</v>
      </c>
      <c r="E151" s="8"/>
      <c r="F151" s="31">
        <f>SUM(F147:G150)</f>
        <v>89015.3</v>
      </c>
      <c r="H151" s="9"/>
      <c r="I151" s="10"/>
      <c r="J151" s="5"/>
    </row>
    <row r="152" spans="1:10">
      <c r="A152" s="13" t="s">
        <v>23</v>
      </c>
      <c r="B152" s="13" t="s">
        <v>24</v>
      </c>
      <c r="C152" s="13" t="s">
        <v>25</v>
      </c>
      <c r="D152" s="7"/>
      <c r="E152" s="8"/>
      <c r="H152" s="9"/>
      <c r="I152" s="10"/>
      <c r="J152" s="5"/>
    </row>
    <row r="153" spans="1:10" ht="15.75">
      <c r="D153" s="14">
        <v>112800002</v>
      </c>
    </row>
    <row r="154" spans="1:10" ht="15.75">
      <c r="D154" s="14">
        <v>112800048</v>
      </c>
    </row>
    <row r="156" spans="1:10">
      <c r="A156" s="1" t="s">
        <v>0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3" t="s">
        <v>904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69" t="s">
        <v>0</v>
      </c>
      <c r="B158" s="69" t="s">
        <v>2</v>
      </c>
      <c r="C158" s="69" t="s">
        <v>3</v>
      </c>
      <c r="D158" s="69" t="s">
        <v>4</v>
      </c>
      <c r="E158" s="69" t="s">
        <v>5</v>
      </c>
      <c r="F158" s="71" t="s">
        <v>6</v>
      </c>
      <c r="G158" s="72"/>
      <c r="H158" s="73"/>
      <c r="I158" s="69" t="s">
        <v>7</v>
      </c>
      <c r="J158" s="69" t="s">
        <v>8</v>
      </c>
    </row>
    <row r="159" spans="1:10">
      <c r="A159" s="70"/>
      <c r="B159" s="70"/>
      <c r="C159" s="70"/>
      <c r="D159" s="70"/>
      <c r="E159" s="70"/>
      <c r="F159" s="4" t="s">
        <v>9</v>
      </c>
      <c r="G159" s="4" t="s">
        <v>10</v>
      </c>
      <c r="H159" s="4" t="s">
        <v>11</v>
      </c>
      <c r="I159" s="70"/>
      <c r="J159" s="70"/>
    </row>
    <row r="160" spans="1:10">
      <c r="A160" s="5" t="s">
        <v>931</v>
      </c>
      <c r="B160" s="6">
        <v>44973.835492430553</v>
      </c>
      <c r="C160" s="5" t="s">
        <v>146</v>
      </c>
      <c r="D160" s="7">
        <v>101726</v>
      </c>
      <c r="E160" s="5" t="s">
        <v>107</v>
      </c>
      <c r="H160" s="9">
        <v>14583.5</v>
      </c>
      <c r="I160" s="5" t="s">
        <v>28</v>
      </c>
      <c r="J160" s="5" t="s">
        <v>196</v>
      </c>
    </row>
    <row r="161" spans="1:10">
      <c r="A161" s="5" t="s">
        <v>931</v>
      </c>
      <c r="B161" s="6">
        <v>44973.835492430553</v>
      </c>
      <c r="C161" s="5" t="s">
        <v>146</v>
      </c>
      <c r="D161" s="7">
        <v>38925798</v>
      </c>
      <c r="E161" s="5" t="s">
        <v>31</v>
      </c>
      <c r="H161" s="9">
        <v>31578.76</v>
      </c>
      <c r="I161" s="5" t="s">
        <v>28</v>
      </c>
      <c r="J161" s="5" t="s">
        <v>150</v>
      </c>
    </row>
    <row r="162" spans="1:10">
      <c r="A162" s="5" t="s">
        <v>931</v>
      </c>
      <c r="B162" s="6">
        <v>44973.835492430553</v>
      </c>
      <c r="C162" s="5" t="s">
        <v>146</v>
      </c>
      <c r="D162" s="7">
        <v>3340426</v>
      </c>
      <c r="E162" s="8" t="s">
        <v>149</v>
      </c>
      <c r="H162" s="9">
        <v>30000</v>
      </c>
      <c r="I162" s="5" t="s">
        <v>28</v>
      </c>
      <c r="J162" s="5" t="s">
        <v>150</v>
      </c>
    </row>
    <row r="163" spans="1:10">
      <c r="A163" s="5" t="s">
        <v>931</v>
      </c>
      <c r="B163" s="6">
        <v>44973.835492430553</v>
      </c>
      <c r="C163" s="5" t="s">
        <v>146</v>
      </c>
      <c r="D163" s="7">
        <v>383346</v>
      </c>
      <c r="E163" s="8" t="s">
        <v>149</v>
      </c>
      <c r="H163" s="9">
        <v>2019.36</v>
      </c>
      <c r="I163" s="5" t="s">
        <v>28</v>
      </c>
      <c r="J163" s="5" t="s">
        <v>150</v>
      </c>
    </row>
    <row r="164" spans="1:10">
      <c r="A164" s="5" t="s">
        <v>931</v>
      </c>
      <c r="B164" s="6">
        <v>44973.835492430553</v>
      </c>
      <c r="C164" s="5" t="s">
        <v>146</v>
      </c>
      <c r="D164" s="7">
        <v>38864813</v>
      </c>
      <c r="E164" s="5" t="s">
        <v>31</v>
      </c>
      <c r="H164" s="9">
        <v>2688.34</v>
      </c>
      <c r="I164" s="5" t="s">
        <v>28</v>
      </c>
      <c r="J164" s="5" t="s">
        <v>196</v>
      </c>
    </row>
    <row r="165" spans="1:10">
      <c r="A165" s="5" t="s">
        <v>931</v>
      </c>
      <c r="B165" s="6">
        <v>44973.835492430553</v>
      </c>
      <c r="C165" s="5" t="s">
        <v>146</v>
      </c>
      <c r="D165" s="7">
        <v>383344</v>
      </c>
      <c r="E165" s="8" t="s">
        <v>149</v>
      </c>
      <c r="H165" s="9">
        <v>35828.69</v>
      </c>
      <c r="I165" s="5" t="s">
        <v>28</v>
      </c>
      <c r="J165" s="5" t="s">
        <v>150</v>
      </c>
    </row>
    <row r="166" spans="1:10">
      <c r="A166" s="5" t="s">
        <v>931</v>
      </c>
      <c r="B166" s="6">
        <v>44973.835492430553</v>
      </c>
      <c r="C166" s="5" t="s">
        <v>146</v>
      </c>
      <c r="D166" s="7"/>
      <c r="E166" s="8"/>
      <c r="F166" s="9">
        <v>50697.4</v>
      </c>
      <c r="I166" s="10" t="s">
        <v>9</v>
      </c>
      <c r="J166" s="5" t="s">
        <v>150</v>
      </c>
    </row>
    <row r="167" spans="1:10">
      <c r="A167" s="5" t="s">
        <v>931</v>
      </c>
      <c r="B167" s="6">
        <v>44973.835492430553</v>
      </c>
      <c r="C167" s="5" t="s">
        <v>146</v>
      </c>
      <c r="D167" s="7"/>
      <c r="E167" s="8"/>
      <c r="F167" s="9">
        <v>7430.8</v>
      </c>
      <c r="I167" s="10" t="s">
        <v>9</v>
      </c>
      <c r="J167" s="5" t="s">
        <v>147</v>
      </c>
    </row>
    <row r="168" spans="1:10">
      <c r="A168" s="5" t="s">
        <v>931</v>
      </c>
      <c r="B168" s="6">
        <v>44973.835492430553</v>
      </c>
      <c r="C168" s="5" t="s">
        <v>146</v>
      </c>
      <c r="D168" s="7"/>
      <c r="E168" s="8"/>
      <c r="F168" s="9">
        <v>34149.599999999999</v>
      </c>
      <c r="I168" s="10" t="s">
        <v>9</v>
      </c>
      <c r="J168" s="8" t="s">
        <v>148</v>
      </c>
    </row>
    <row r="169" spans="1:10">
      <c r="A169" s="11" t="s">
        <v>22</v>
      </c>
      <c r="B169" s="3"/>
      <c r="C169" s="3"/>
      <c r="D169" s="7"/>
      <c r="E169" s="8"/>
      <c r="F169" s="31">
        <f>SUM(F160:G168)</f>
        <v>92277.8</v>
      </c>
      <c r="H169" s="9"/>
      <c r="I169" s="10"/>
      <c r="J169" s="8"/>
    </row>
    <row r="170" spans="1:10">
      <c r="A170" s="13" t="s">
        <v>23</v>
      </c>
      <c r="B170" s="13" t="s">
        <v>24</v>
      </c>
      <c r="C170" s="13" t="s">
        <v>25</v>
      </c>
      <c r="D170" s="7"/>
      <c r="E170" s="8"/>
      <c r="H170" s="9"/>
      <c r="I170" s="10"/>
      <c r="J170" s="8"/>
    </row>
    <row r="171" spans="1:10" ht="15.75">
      <c r="D171" s="14">
        <v>112800003</v>
      </c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948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69" t="s">
        <v>0</v>
      </c>
      <c r="B175" s="69" t="s">
        <v>2</v>
      </c>
      <c r="C175" s="69" t="s">
        <v>3</v>
      </c>
      <c r="D175" s="69" t="s">
        <v>4</v>
      </c>
      <c r="E175" s="69" t="s">
        <v>5</v>
      </c>
      <c r="F175" s="71" t="s">
        <v>6</v>
      </c>
      <c r="G175" s="72"/>
      <c r="H175" s="73"/>
      <c r="I175" s="69" t="s">
        <v>7</v>
      </c>
      <c r="J175" s="69" t="s">
        <v>8</v>
      </c>
    </row>
    <row r="176" spans="1:10">
      <c r="A176" s="70"/>
      <c r="B176" s="70"/>
      <c r="C176" s="70"/>
      <c r="D176" s="70"/>
      <c r="E176" s="70"/>
      <c r="F176" s="4" t="s">
        <v>9</v>
      </c>
      <c r="G176" s="4" t="s">
        <v>10</v>
      </c>
      <c r="H176" s="4" t="s">
        <v>11</v>
      </c>
      <c r="I176" s="70"/>
      <c r="J176" s="70"/>
    </row>
    <row r="177" spans="1:10">
      <c r="A177" s="5" t="s">
        <v>993</v>
      </c>
      <c r="B177" s="6">
        <v>44974.839704467595</v>
      </c>
      <c r="C177" s="5" t="s">
        <v>146</v>
      </c>
      <c r="D177" s="7"/>
      <c r="E177" s="8"/>
      <c r="F177" s="9">
        <v>46254.5</v>
      </c>
      <c r="I177" s="10" t="s">
        <v>9</v>
      </c>
      <c r="J177" s="5" t="s">
        <v>150</v>
      </c>
    </row>
    <row r="178" spans="1:10">
      <c r="A178" s="5" t="s">
        <v>993</v>
      </c>
      <c r="B178" s="6">
        <v>44974.839704467595</v>
      </c>
      <c r="C178" s="5" t="s">
        <v>146</v>
      </c>
      <c r="D178" s="7"/>
      <c r="E178" s="8"/>
      <c r="F178" s="9">
        <v>29857.5</v>
      </c>
      <c r="I178" s="10" t="s">
        <v>9</v>
      </c>
      <c r="J178" s="5" t="s">
        <v>147</v>
      </c>
    </row>
    <row r="179" spans="1:10">
      <c r="A179" s="11" t="s">
        <v>22</v>
      </c>
      <c r="B179" s="3"/>
      <c r="C179" s="3"/>
      <c r="D179" s="7"/>
      <c r="E179" s="8"/>
      <c r="F179" s="31">
        <f>SUM(F177:G178)</f>
        <v>76112</v>
      </c>
      <c r="G179" s="9"/>
      <c r="I179" s="10"/>
      <c r="J179" s="8"/>
    </row>
    <row r="180" spans="1:10" ht="15.75">
      <c r="A180" s="13" t="s">
        <v>23</v>
      </c>
      <c r="B180" s="13" t="s">
        <v>24</v>
      </c>
      <c r="C180" s="13" t="s">
        <v>25</v>
      </c>
      <c r="D180" s="49">
        <v>112808051</v>
      </c>
      <c r="E180" s="14">
        <v>112808172</v>
      </c>
      <c r="G180" s="9"/>
      <c r="I180" s="10"/>
      <c r="J180" s="8"/>
    </row>
    <row r="181" spans="1:10">
      <c r="A181" s="5"/>
      <c r="B181" s="6"/>
      <c r="C181" s="5"/>
      <c r="D181" s="29" t="s">
        <v>298</v>
      </c>
      <c r="E181" s="8"/>
      <c r="G181" s="9"/>
      <c r="I181" s="10"/>
      <c r="J181" s="8"/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941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69" t="s">
        <v>0</v>
      </c>
      <c r="B185" s="69" t="s">
        <v>2</v>
      </c>
      <c r="C185" s="69" t="s">
        <v>3</v>
      </c>
      <c r="D185" s="69" t="s">
        <v>4</v>
      </c>
      <c r="E185" s="69" t="s">
        <v>5</v>
      </c>
      <c r="F185" s="71" t="s">
        <v>6</v>
      </c>
      <c r="G185" s="72"/>
      <c r="H185" s="73"/>
      <c r="I185" s="69" t="s">
        <v>7</v>
      </c>
      <c r="J185" s="69" t="s">
        <v>8</v>
      </c>
    </row>
    <row r="186" spans="1:10">
      <c r="A186" s="70"/>
      <c r="B186" s="70"/>
      <c r="C186" s="70"/>
      <c r="D186" s="70"/>
      <c r="E186" s="70"/>
      <c r="F186" s="4" t="s">
        <v>9</v>
      </c>
      <c r="G186" s="4" t="s">
        <v>10</v>
      </c>
      <c r="H186" s="4" t="s">
        <v>11</v>
      </c>
      <c r="I186" s="70"/>
      <c r="J186" s="70"/>
    </row>
    <row r="187" spans="1:10">
      <c r="A187" s="34" t="s">
        <v>244</v>
      </c>
      <c r="B187" s="39"/>
      <c r="C187" s="5"/>
      <c r="D187" s="7"/>
      <c r="E187" s="8"/>
      <c r="F187" s="9"/>
      <c r="I187" s="10"/>
      <c r="J187" s="8"/>
    </row>
    <row r="188" spans="1:10">
      <c r="A188" s="11" t="s">
        <v>22</v>
      </c>
      <c r="B188" s="3"/>
      <c r="C188" s="3"/>
      <c r="D188" s="7"/>
      <c r="E188" s="8"/>
      <c r="H188" s="9"/>
      <c r="I188" s="10"/>
      <c r="J188" s="8"/>
    </row>
    <row r="189" spans="1:10">
      <c r="A189" s="13" t="s">
        <v>23</v>
      </c>
      <c r="B189" s="13" t="s">
        <v>24</v>
      </c>
      <c r="C189" s="13" t="s">
        <v>25</v>
      </c>
      <c r="F189" s="9"/>
      <c r="G189" s="10"/>
      <c r="H189" s="8"/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1006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69" t="s">
        <v>0</v>
      </c>
      <c r="B194" s="69" t="s">
        <v>2</v>
      </c>
      <c r="C194" s="69" t="s">
        <v>3</v>
      </c>
      <c r="D194" s="69" t="s">
        <v>4</v>
      </c>
      <c r="E194" s="69" t="s">
        <v>5</v>
      </c>
      <c r="F194" s="71" t="s">
        <v>6</v>
      </c>
      <c r="G194" s="72"/>
      <c r="H194" s="73"/>
      <c r="I194" s="69" t="s">
        <v>7</v>
      </c>
      <c r="J194" s="69" t="s">
        <v>8</v>
      </c>
    </row>
    <row r="195" spans="1:10">
      <c r="A195" s="70"/>
      <c r="B195" s="70"/>
      <c r="C195" s="70"/>
      <c r="D195" s="70"/>
      <c r="E195" s="70"/>
      <c r="F195" s="4" t="s">
        <v>9</v>
      </c>
      <c r="G195" s="4" t="s">
        <v>10</v>
      </c>
      <c r="H195" s="4" t="s">
        <v>11</v>
      </c>
      <c r="I195" s="70"/>
      <c r="J195" s="70"/>
    </row>
    <row r="196" spans="1:10">
      <c r="A196" s="34" t="s">
        <v>1007</v>
      </c>
      <c r="B196" s="39"/>
      <c r="C196" s="34"/>
      <c r="D196" s="21"/>
      <c r="E196" s="8"/>
      <c r="H196" s="9"/>
      <c r="I196" s="5"/>
      <c r="J196" s="8"/>
    </row>
    <row r="197" spans="1:10">
      <c r="A197" s="11" t="s">
        <v>22</v>
      </c>
      <c r="B197" s="3"/>
      <c r="C197" s="3"/>
      <c r="D197" s="7"/>
      <c r="E197" s="8"/>
      <c r="G197" s="9"/>
      <c r="I197" s="10"/>
      <c r="J197" s="8"/>
    </row>
    <row r="198" spans="1:10">
      <c r="A198" s="13" t="s">
        <v>23</v>
      </c>
      <c r="B198" s="13" t="s">
        <v>24</v>
      </c>
      <c r="C198" s="13" t="s">
        <v>25</v>
      </c>
      <c r="D198" s="7"/>
      <c r="E198" s="8"/>
      <c r="G198" s="9"/>
      <c r="I198" s="10"/>
      <c r="J198" s="8"/>
    </row>
    <row r="200" spans="1:10">
      <c r="A200" s="1" t="s">
        <v>0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3" t="s">
        <v>1008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69" t="s">
        <v>0</v>
      </c>
      <c r="B202" s="69" t="s">
        <v>2</v>
      </c>
      <c r="C202" s="69" t="s">
        <v>3</v>
      </c>
      <c r="D202" s="69" t="s">
        <v>4</v>
      </c>
      <c r="E202" s="69" t="s">
        <v>5</v>
      </c>
      <c r="F202" s="71" t="s">
        <v>6</v>
      </c>
      <c r="G202" s="72"/>
      <c r="H202" s="73"/>
      <c r="I202" s="69" t="s">
        <v>7</v>
      </c>
      <c r="J202" s="69" t="s">
        <v>8</v>
      </c>
    </row>
    <row r="203" spans="1:10">
      <c r="A203" s="70"/>
      <c r="B203" s="70"/>
      <c r="C203" s="70"/>
      <c r="D203" s="70"/>
      <c r="E203" s="70"/>
      <c r="F203" s="4" t="s">
        <v>9</v>
      </c>
      <c r="G203" s="4" t="s">
        <v>10</v>
      </c>
      <c r="H203" s="4" t="s">
        <v>11</v>
      </c>
      <c r="I203" s="70"/>
      <c r="J203" s="70"/>
    </row>
    <row r="204" spans="1:10">
      <c r="A204" s="34" t="s">
        <v>1007</v>
      </c>
      <c r="B204" s="39"/>
      <c r="C204" s="34"/>
      <c r="D204" s="21"/>
      <c r="E204" s="8"/>
      <c r="H204" s="9"/>
      <c r="I204" s="5"/>
      <c r="J204" s="8"/>
    </row>
    <row r="205" spans="1:10">
      <c r="A205" s="11" t="s">
        <v>22</v>
      </c>
      <c r="B205" s="3"/>
      <c r="C205" s="3"/>
      <c r="D205" s="7"/>
      <c r="E205" s="8"/>
      <c r="G205" s="9"/>
      <c r="I205" s="10"/>
      <c r="J205" s="8"/>
    </row>
    <row r="206" spans="1:10">
      <c r="A206" s="13" t="s">
        <v>23</v>
      </c>
      <c r="B206" s="13" t="s">
        <v>24</v>
      </c>
      <c r="C206" s="13" t="s">
        <v>25</v>
      </c>
    </row>
    <row r="209" spans="1:10">
      <c r="A209" s="1" t="s">
        <v>0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3" t="s">
        <v>1020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69" t="s">
        <v>0</v>
      </c>
      <c r="B211" s="69" t="s">
        <v>2</v>
      </c>
      <c r="C211" s="69" t="s">
        <v>3</v>
      </c>
      <c r="D211" s="69" t="s">
        <v>4</v>
      </c>
      <c r="E211" s="69" t="s">
        <v>5</v>
      </c>
      <c r="F211" s="71" t="s">
        <v>6</v>
      </c>
      <c r="G211" s="72"/>
      <c r="H211" s="73"/>
      <c r="I211" s="69" t="s">
        <v>7</v>
      </c>
      <c r="J211" s="69" t="s">
        <v>8</v>
      </c>
    </row>
    <row r="212" spans="1:10">
      <c r="A212" s="70"/>
      <c r="B212" s="70"/>
      <c r="C212" s="70"/>
      <c r="D212" s="70"/>
      <c r="E212" s="70"/>
      <c r="F212" s="4" t="s">
        <v>9</v>
      </c>
      <c r="G212" s="4" t="s">
        <v>10</v>
      </c>
      <c r="H212" s="4" t="s">
        <v>11</v>
      </c>
      <c r="I212" s="70"/>
      <c r="J212" s="70"/>
    </row>
    <row r="213" spans="1:10">
      <c r="A213" s="5" t="s">
        <v>1051</v>
      </c>
      <c r="B213" s="6">
        <v>44979.743098819446</v>
      </c>
      <c r="C213" s="5" t="s">
        <v>146</v>
      </c>
      <c r="D213" s="15">
        <v>57210346778</v>
      </c>
      <c r="E213" s="8" t="s">
        <v>149</v>
      </c>
      <c r="H213" s="9">
        <v>824.76</v>
      </c>
      <c r="I213" s="5" t="s">
        <v>28</v>
      </c>
      <c r="J213" s="8" t="s">
        <v>148</v>
      </c>
    </row>
    <row r="214" spans="1:10">
      <c r="A214" s="5" t="s">
        <v>1051</v>
      </c>
      <c r="B214" s="6">
        <v>44979.743098819446</v>
      </c>
      <c r="C214" s="5" t="s">
        <v>146</v>
      </c>
      <c r="D214" s="7">
        <v>3131519455</v>
      </c>
      <c r="E214" s="5" t="s">
        <v>31</v>
      </c>
      <c r="H214" s="9">
        <v>5366.44</v>
      </c>
      <c r="I214" s="5" t="s">
        <v>28</v>
      </c>
      <c r="J214" s="5" t="s">
        <v>196</v>
      </c>
    </row>
    <row r="215" spans="1:10">
      <c r="A215" s="5" t="s">
        <v>1051</v>
      </c>
      <c r="B215" s="6">
        <v>44979.743098819446</v>
      </c>
      <c r="C215" s="5" t="s">
        <v>146</v>
      </c>
      <c r="D215" s="7">
        <v>39143239</v>
      </c>
      <c r="E215" s="5" t="s">
        <v>31</v>
      </c>
      <c r="H215" s="9">
        <v>1670</v>
      </c>
      <c r="I215" s="5" t="s">
        <v>28</v>
      </c>
      <c r="J215" s="5" t="s">
        <v>196</v>
      </c>
    </row>
    <row r="216" spans="1:10">
      <c r="A216" s="5" t="s">
        <v>1051</v>
      </c>
      <c r="B216" s="6">
        <v>44979.743098819446</v>
      </c>
      <c r="C216" s="5" t="s">
        <v>146</v>
      </c>
      <c r="D216" s="7">
        <v>92908</v>
      </c>
      <c r="E216" s="5" t="s">
        <v>107</v>
      </c>
      <c r="H216" s="9">
        <v>6469</v>
      </c>
      <c r="I216" s="5" t="s">
        <v>28</v>
      </c>
      <c r="J216" s="5" t="s">
        <v>196</v>
      </c>
    </row>
    <row r="217" spans="1:10">
      <c r="A217" s="5" t="s">
        <v>1051</v>
      </c>
      <c r="B217" s="6">
        <v>44979.743098819446</v>
      </c>
      <c r="C217" s="5" t="s">
        <v>146</v>
      </c>
      <c r="D217" s="7">
        <v>201002</v>
      </c>
      <c r="E217" s="5" t="s">
        <v>1052</v>
      </c>
      <c r="H217" s="9">
        <v>9353.83</v>
      </c>
      <c r="I217" s="5" t="s">
        <v>28</v>
      </c>
      <c r="J217" s="5" t="s">
        <v>196</v>
      </c>
    </row>
    <row r="218" spans="1:10">
      <c r="A218" s="5" t="s">
        <v>1051</v>
      </c>
      <c r="B218" s="6">
        <v>44979.743098819446</v>
      </c>
      <c r="C218" s="5" t="s">
        <v>146</v>
      </c>
      <c r="D218" s="7"/>
      <c r="E218" s="8"/>
      <c r="F218" s="9">
        <v>98869.3</v>
      </c>
      <c r="I218" s="10" t="s">
        <v>9</v>
      </c>
      <c r="J218" s="5" t="s">
        <v>150</v>
      </c>
    </row>
    <row r="219" spans="1:10">
      <c r="A219" s="5" t="s">
        <v>1051</v>
      </c>
      <c r="B219" s="6">
        <v>44979.743098819446</v>
      </c>
      <c r="C219" s="5" t="s">
        <v>146</v>
      </c>
      <c r="D219" s="7"/>
      <c r="E219" s="8"/>
      <c r="F219" s="9">
        <v>31576.3</v>
      </c>
      <c r="I219" s="10" t="s">
        <v>9</v>
      </c>
      <c r="J219" s="5" t="s">
        <v>147</v>
      </c>
    </row>
    <row r="220" spans="1:10">
      <c r="A220" s="5" t="s">
        <v>1051</v>
      </c>
      <c r="B220" s="6">
        <v>44979.743098819446</v>
      </c>
      <c r="C220" s="5" t="s">
        <v>146</v>
      </c>
      <c r="D220" s="7"/>
      <c r="E220" s="8"/>
      <c r="F220" s="9">
        <v>6841.1</v>
      </c>
      <c r="I220" s="10" t="s">
        <v>9</v>
      </c>
      <c r="J220" s="5" t="s">
        <v>196</v>
      </c>
    </row>
    <row r="221" spans="1:10">
      <c r="A221" s="5" t="s">
        <v>1051</v>
      </c>
      <c r="B221" s="6">
        <v>44979.743098819446</v>
      </c>
      <c r="C221" s="5" t="s">
        <v>146</v>
      </c>
      <c r="D221" s="7"/>
      <c r="E221" s="8"/>
      <c r="F221" s="9">
        <v>25032</v>
      </c>
      <c r="I221" s="10" t="s">
        <v>9</v>
      </c>
      <c r="J221" s="8" t="s">
        <v>148</v>
      </c>
    </row>
    <row r="222" spans="1:10">
      <c r="A222" s="5" t="s">
        <v>1051</v>
      </c>
      <c r="B222" s="6">
        <v>44979.743098819446</v>
      </c>
      <c r="C222" s="5" t="s">
        <v>146</v>
      </c>
      <c r="D222" s="7"/>
      <c r="E222" s="8"/>
      <c r="F222" s="9">
        <v>92567.1</v>
      </c>
      <c r="I222" s="10" t="s">
        <v>9</v>
      </c>
      <c r="J222" s="5" t="s">
        <v>890</v>
      </c>
    </row>
    <row r="223" spans="1:10">
      <c r="A223" s="11" t="s">
        <v>22</v>
      </c>
      <c r="B223" s="3"/>
      <c r="C223" s="3"/>
      <c r="D223" s="7"/>
      <c r="E223" s="8"/>
      <c r="F223" s="31">
        <f>SUM(F213:G222)</f>
        <v>254885.80000000002</v>
      </c>
      <c r="H223" s="9"/>
      <c r="I223" s="10"/>
      <c r="J223" s="5"/>
    </row>
    <row r="224" spans="1:10">
      <c r="A224" s="13" t="s">
        <v>23</v>
      </c>
      <c r="B224" s="13" t="s">
        <v>24</v>
      </c>
      <c r="C224" s="13" t="s">
        <v>25</v>
      </c>
      <c r="D224" s="7"/>
      <c r="E224" s="8"/>
      <c r="H224" s="9"/>
      <c r="I224" s="10"/>
      <c r="J224" s="5"/>
    </row>
    <row r="227" spans="1:10">
      <c r="A227" s="1" t="s">
        <v>0</v>
      </c>
      <c r="B227" s="2"/>
      <c r="C227" s="2"/>
      <c r="D227" s="2"/>
      <c r="E227" s="2"/>
      <c r="F227" s="2"/>
      <c r="G227" s="2"/>
      <c r="H227" s="2"/>
      <c r="I227" s="2"/>
      <c r="J227" s="2"/>
    </row>
    <row r="228" spans="1:10">
      <c r="A228" s="3" t="s">
        <v>1064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69" t="s">
        <v>0</v>
      </c>
      <c r="B229" s="69" t="s">
        <v>2</v>
      </c>
      <c r="C229" s="69" t="s">
        <v>3</v>
      </c>
      <c r="D229" s="69" t="s">
        <v>4</v>
      </c>
      <c r="E229" s="69" t="s">
        <v>5</v>
      </c>
      <c r="F229" s="71" t="s">
        <v>6</v>
      </c>
      <c r="G229" s="72"/>
      <c r="H229" s="73"/>
      <c r="I229" s="69" t="s">
        <v>7</v>
      </c>
      <c r="J229" s="69" t="s">
        <v>8</v>
      </c>
    </row>
    <row r="230" spans="1:10">
      <c r="A230" s="70"/>
      <c r="B230" s="70"/>
      <c r="C230" s="70"/>
      <c r="D230" s="70"/>
      <c r="E230" s="70"/>
      <c r="F230" s="4" t="s">
        <v>9</v>
      </c>
      <c r="G230" s="4" t="s">
        <v>10</v>
      </c>
      <c r="H230" s="4" t="s">
        <v>11</v>
      </c>
      <c r="I230" s="70"/>
      <c r="J230" s="70"/>
    </row>
    <row r="231" spans="1:10">
      <c r="A231" s="5" t="s">
        <v>1088</v>
      </c>
      <c r="B231" s="6">
        <v>44980.919250335646</v>
      </c>
      <c r="C231" s="5" t="s">
        <v>146</v>
      </c>
      <c r="D231" s="7"/>
      <c r="E231" s="8"/>
      <c r="G231" s="9">
        <v>10149.74</v>
      </c>
      <c r="I231" s="10" t="s">
        <v>10</v>
      </c>
      <c r="J231" s="8" t="s">
        <v>148</v>
      </c>
    </row>
    <row r="232" spans="1:10">
      <c r="A232" s="5" t="s">
        <v>1088</v>
      </c>
      <c r="B232" s="6">
        <v>44980.919250335646</v>
      </c>
      <c r="C232" s="5" t="s">
        <v>146</v>
      </c>
      <c r="D232" s="7">
        <v>3566275</v>
      </c>
      <c r="E232" s="8" t="s">
        <v>149</v>
      </c>
      <c r="H232" s="9">
        <v>10000</v>
      </c>
      <c r="I232" s="5" t="s">
        <v>28</v>
      </c>
      <c r="J232" s="5" t="s">
        <v>1087</v>
      </c>
    </row>
    <row r="233" spans="1:10">
      <c r="A233" s="5" t="s">
        <v>1088</v>
      </c>
      <c r="B233" s="6">
        <v>44980.919250335646</v>
      </c>
      <c r="C233" s="5" t="s">
        <v>146</v>
      </c>
      <c r="D233" s="7">
        <v>3136760368</v>
      </c>
      <c r="E233" s="5" t="s">
        <v>31</v>
      </c>
      <c r="H233" s="9">
        <v>14000</v>
      </c>
      <c r="I233" s="5" t="s">
        <v>28</v>
      </c>
      <c r="J233" s="5" t="s">
        <v>1087</v>
      </c>
    </row>
    <row r="234" spans="1:10">
      <c r="A234" s="5" t="s">
        <v>1088</v>
      </c>
      <c r="B234" s="6">
        <v>44980.919250335646</v>
      </c>
      <c r="C234" s="5" t="s">
        <v>146</v>
      </c>
      <c r="D234" s="7">
        <v>39499369</v>
      </c>
      <c r="E234" s="5" t="s">
        <v>31</v>
      </c>
      <c r="H234" s="9">
        <v>32300</v>
      </c>
      <c r="I234" s="5" t="s">
        <v>28</v>
      </c>
      <c r="J234" s="5" t="s">
        <v>1087</v>
      </c>
    </row>
    <row r="235" spans="1:10">
      <c r="A235" s="5" t="s">
        <v>1089</v>
      </c>
      <c r="B235" s="6">
        <v>44980.919250335646</v>
      </c>
      <c r="C235" s="5" t="s">
        <v>353</v>
      </c>
      <c r="D235" s="7"/>
      <c r="E235" s="8"/>
      <c r="F235" s="9">
        <v>12671.4</v>
      </c>
      <c r="I235" s="10" t="s">
        <v>9</v>
      </c>
      <c r="J235" s="5" t="s">
        <v>196</v>
      </c>
    </row>
    <row r="236" spans="1:10">
      <c r="A236" s="5" t="s">
        <v>1088</v>
      </c>
      <c r="B236" s="6">
        <v>44980.919250335646</v>
      </c>
      <c r="C236" s="5" t="s">
        <v>146</v>
      </c>
      <c r="D236" s="7"/>
      <c r="E236" s="8"/>
      <c r="F236" s="9">
        <v>8989</v>
      </c>
      <c r="I236" s="10" t="s">
        <v>9</v>
      </c>
      <c r="J236" s="5" t="s">
        <v>147</v>
      </c>
    </row>
    <row r="237" spans="1:10">
      <c r="A237" s="5" t="s">
        <v>1088</v>
      </c>
      <c r="B237" s="6">
        <v>44980.919250335646</v>
      </c>
      <c r="C237" s="5" t="s">
        <v>146</v>
      </c>
      <c r="D237" s="7"/>
      <c r="E237" s="8"/>
      <c r="F237" s="9">
        <v>3158.1</v>
      </c>
      <c r="I237" s="10" t="s">
        <v>9</v>
      </c>
      <c r="J237" s="8" t="s">
        <v>148</v>
      </c>
    </row>
    <row r="238" spans="1:10">
      <c r="A238" s="5" t="s">
        <v>1088</v>
      </c>
      <c r="B238" s="6">
        <v>44980.919250335646</v>
      </c>
      <c r="C238" s="5" t="s">
        <v>146</v>
      </c>
      <c r="D238" s="7"/>
      <c r="E238" s="8"/>
      <c r="F238" s="9">
        <v>45635.6</v>
      </c>
      <c r="I238" s="10" t="s">
        <v>9</v>
      </c>
      <c r="J238" s="5" t="s">
        <v>1087</v>
      </c>
    </row>
    <row r="239" spans="1:10">
      <c r="A239" s="11" t="s">
        <v>22</v>
      </c>
      <c r="B239" s="3"/>
      <c r="C239" s="3"/>
      <c r="D239" s="7"/>
      <c r="E239" s="8"/>
      <c r="F239" s="12">
        <f>SUM(F231:G238)</f>
        <v>80603.839999999997</v>
      </c>
      <c r="H239" s="9"/>
      <c r="I239" s="10"/>
      <c r="J239" s="8"/>
    </row>
    <row r="240" spans="1:10">
      <c r="A240" s="13" t="s">
        <v>23</v>
      </c>
      <c r="B240" s="13" t="s">
        <v>24</v>
      </c>
      <c r="C240" s="13" t="s">
        <v>25</v>
      </c>
      <c r="D240" s="7"/>
      <c r="E240" s="8"/>
      <c r="H240" s="9"/>
      <c r="I240" s="10"/>
      <c r="J240" s="8"/>
    </row>
  </sheetData>
  <mergeCells count="160">
    <mergeCell ref="A158:A159"/>
    <mergeCell ref="B158:B159"/>
    <mergeCell ref="C158:C159"/>
    <mergeCell ref="D158:D159"/>
    <mergeCell ref="E158:E159"/>
    <mergeCell ref="F158:H158"/>
    <mergeCell ref="I158:I159"/>
    <mergeCell ref="J158:J159"/>
    <mergeCell ref="A75:A76"/>
    <mergeCell ref="B75:B76"/>
    <mergeCell ref="C75:C76"/>
    <mergeCell ref="D75:D76"/>
    <mergeCell ref="E75:E76"/>
    <mergeCell ref="F75:H75"/>
    <mergeCell ref="I75:I76"/>
    <mergeCell ref="J75:J76"/>
    <mergeCell ref="A87:A88"/>
    <mergeCell ref="B87:B88"/>
    <mergeCell ref="C87:C88"/>
    <mergeCell ref="D87:D88"/>
    <mergeCell ref="E87:E88"/>
    <mergeCell ref="F87:H87"/>
    <mergeCell ref="I87:I88"/>
    <mergeCell ref="J87:J88"/>
    <mergeCell ref="A45:A46"/>
    <mergeCell ref="B45:B46"/>
    <mergeCell ref="C45:C46"/>
    <mergeCell ref="D45:D46"/>
    <mergeCell ref="E45:E46"/>
    <mergeCell ref="F45:H45"/>
    <mergeCell ref="I45:I46"/>
    <mergeCell ref="J45:J46"/>
    <mergeCell ref="A64:A65"/>
    <mergeCell ref="B64:B65"/>
    <mergeCell ref="C64:C65"/>
    <mergeCell ref="D64:D65"/>
    <mergeCell ref="E64:E65"/>
    <mergeCell ref="F64:H64"/>
    <mergeCell ref="I64:I65"/>
    <mergeCell ref="J64:J65"/>
    <mergeCell ref="I3:I4"/>
    <mergeCell ref="J3:J4"/>
    <mergeCell ref="A3:A4"/>
    <mergeCell ref="B3:B4"/>
    <mergeCell ref="C3:C4"/>
    <mergeCell ref="D3:D4"/>
    <mergeCell ref="E3:E4"/>
    <mergeCell ref="F3:H3"/>
    <mergeCell ref="I15:I16"/>
    <mergeCell ref="J15:J16"/>
    <mergeCell ref="A15:A16"/>
    <mergeCell ref="B15:B16"/>
    <mergeCell ref="C15:C16"/>
    <mergeCell ref="D15:D16"/>
    <mergeCell ref="E15:E16"/>
    <mergeCell ref="F15:H15"/>
    <mergeCell ref="A25:A26"/>
    <mergeCell ref="B25:B26"/>
    <mergeCell ref="C25:C26"/>
    <mergeCell ref="D25:D26"/>
    <mergeCell ref="E25:E26"/>
    <mergeCell ref="F25:H25"/>
    <mergeCell ref="I25:I26"/>
    <mergeCell ref="J25:J26"/>
    <mergeCell ref="A37:A38"/>
    <mergeCell ref="B37:B38"/>
    <mergeCell ref="C37:C38"/>
    <mergeCell ref="D37:D38"/>
    <mergeCell ref="E37:E38"/>
    <mergeCell ref="F37:H37"/>
    <mergeCell ref="I37:I38"/>
    <mergeCell ref="J37:J38"/>
    <mergeCell ref="A119:A120"/>
    <mergeCell ref="B119:B120"/>
    <mergeCell ref="C119:C120"/>
    <mergeCell ref="D119:D120"/>
    <mergeCell ref="E119:E120"/>
    <mergeCell ref="F119:H119"/>
    <mergeCell ref="I119:I120"/>
    <mergeCell ref="J119:J120"/>
    <mergeCell ref="I98:I99"/>
    <mergeCell ref="J98:J99"/>
    <mergeCell ref="A98:A99"/>
    <mergeCell ref="B98:B99"/>
    <mergeCell ref="C98:C99"/>
    <mergeCell ref="D98:D99"/>
    <mergeCell ref="E98:E99"/>
    <mergeCell ref="F98:H98"/>
    <mergeCell ref="A110:A111"/>
    <mergeCell ref="B110:B111"/>
    <mergeCell ref="C110:C111"/>
    <mergeCell ref="D110:D111"/>
    <mergeCell ref="E110:E111"/>
    <mergeCell ref="F110:H110"/>
    <mergeCell ref="I110:I111"/>
    <mergeCell ref="J110:J111"/>
    <mergeCell ref="A133:A134"/>
    <mergeCell ref="B133:B134"/>
    <mergeCell ref="C133:C134"/>
    <mergeCell ref="D133:D134"/>
    <mergeCell ref="E133:E134"/>
    <mergeCell ref="F133:H133"/>
    <mergeCell ref="I133:I134"/>
    <mergeCell ref="J133:J134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45:A146"/>
    <mergeCell ref="B145:B146"/>
    <mergeCell ref="C145:C146"/>
    <mergeCell ref="D145:D146"/>
    <mergeCell ref="E145:E146"/>
    <mergeCell ref="F145:H145"/>
    <mergeCell ref="I145:I146"/>
    <mergeCell ref="J145:J146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A229:A230"/>
    <mergeCell ref="B229:B230"/>
    <mergeCell ref="C229:C230"/>
    <mergeCell ref="D229:D230"/>
    <mergeCell ref="E229:E230"/>
    <mergeCell ref="F229:H229"/>
    <mergeCell ref="I229:I230"/>
    <mergeCell ref="J229:J230"/>
    <mergeCell ref="A202:A203"/>
    <mergeCell ref="B202:B203"/>
    <mergeCell ref="C202:C203"/>
    <mergeCell ref="D202:D203"/>
    <mergeCell ref="E202:E203"/>
    <mergeCell ref="F202:H202"/>
    <mergeCell ref="I202:I203"/>
    <mergeCell ref="J202:J203"/>
    <mergeCell ref="A211:A212"/>
    <mergeCell ref="B211:B212"/>
    <mergeCell ref="C211:C212"/>
    <mergeCell ref="D211:D212"/>
    <mergeCell ref="E211:E212"/>
    <mergeCell ref="F211:H211"/>
    <mergeCell ref="I211:I212"/>
    <mergeCell ref="J211:J2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6B71-687F-450A-9420-89E6CC05C12F}">
  <sheetPr>
    <tabColor theme="9"/>
  </sheetPr>
  <dimension ref="A1:J478"/>
  <sheetViews>
    <sheetView topLeftCell="A458" workbookViewId="0">
      <selection activeCell="E467" sqref="E467"/>
    </sheetView>
  </sheetViews>
  <sheetFormatPr baseColWidth="10" defaultRowHeight="15"/>
  <cols>
    <col min="1" max="1" width="14" bestFit="1" customWidth="1"/>
    <col min="2" max="2" width="10.85546875" bestFit="1" customWidth="1"/>
    <col min="3" max="3" width="24.140625" customWidth="1"/>
    <col min="4" max="5" width="13.5703125" customWidth="1"/>
    <col min="6" max="6" width="9" bestFit="1" customWidth="1"/>
    <col min="7" max="7" width="7" bestFit="1" customWidth="1"/>
    <col min="8" max="8" width="11.28515625" bestFit="1" customWidth="1"/>
    <col min="10" max="10" width="2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34</v>
      </c>
      <c r="B5" s="6">
        <v>44926.716085219909</v>
      </c>
      <c r="C5" s="5" t="s">
        <v>35</v>
      </c>
      <c r="D5" s="7"/>
      <c r="E5" s="8"/>
      <c r="F5" s="9">
        <v>2684.5</v>
      </c>
      <c r="I5" s="10" t="s">
        <v>9</v>
      </c>
      <c r="J5" s="8" t="s">
        <v>35</v>
      </c>
    </row>
    <row r="6" spans="1:10">
      <c r="A6" s="5" t="s">
        <v>34</v>
      </c>
      <c r="B6" s="6">
        <v>44926.716085219909</v>
      </c>
      <c r="C6" s="5" t="s">
        <v>35</v>
      </c>
      <c r="D6" s="7"/>
      <c r="E6" s="8"/>
      <c r="H6" s="9">
        <v>387.88</v>
      </c>
      <c r="I6" s="5" t="s">
        <v>36</v>
      </c>
      <c r="J6" s="8" t="s">
        <v>35</v>
      </c>
    </row>
    <row r="7" spans="1:10">
      <c r="A7" s="5" t="s">
        <v>34</v>
      </c>
      <c r="B7" s="6">
        <v>44926.716085219909</v>
      </c>
      <c r="C7" s="5" t="s">
        <v>35</v>
      </c>
      <c r="D7" s="7"/>
      <c r="E7" s="8"/>
      <c r="H7" s="9">
        <v>107.6</v>
      </c>
      <c r="I7" s="10" t="s">
        <v>37</v>
      </c>
      <c r="J7" s="8" t="s">
        <v>35</v>
      </c>
    </row>
    <row r="8" spans="1:10">
      <c r="A8" s="11" t="s">
        <v>22</v>
      </c>
      <c r="B8" s="3"/>
      <c r="C8" s="3"/>
      <c r="D8" s="7"/>
      <c r="E8" s="8"/>
      <c r="H8" s="9"/>
      <c r="I8" s="10"/>
      <c r="J8" s="5"/>
    </row>
    <row r="9" spans="1:10" ht="15.75">
      <c r="A9" s="13" t="s">
        <v>23</v>
      </c>
      <c r="B9" s="13" t="s">
        <v>24</v>
      </c>
      <c r="C9" s="13" t="s">
        <v>25</v>
      </c>
      <c r="D9" s="24">
        <v>112517505</v>
      </c>
      <c r="E9" s="14">
        <v>112517653</v>
      </c>
      <c r="H9" s="9"/>
      <c r="I9" s="10"/>
      <c r="J9" s="5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198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69" t="s">
        <v>0</v>
      </c>
      <c r="B14" s="69" t="s">
        <v>2</v>
      </c>
      <c r="C14" s="69" t="s">
        <v>3</v>
      </c>
      <c r="D14" s="69" t="s">
        <v>4</v>
      </c>
      <c r="E14" s="69" t="s">
        <v>5</v>
      </c>
      <c r="F14" s="71" t="s">
        <v>6</v>
      </c>
      <c r="G14" s="72"/>
      <c r="H14" s="73"/>
      <c r="I14" s="69" t="s">
        <v>7</v>
      </c>
      <c r="J14" s="69" t="s">
        <v>8</v>
      </c>
    </row>
    <row r="15" spans="1:10">
      <c r="A15" s="70"/>
      <c r="B15" s="70"/>
      <c r="C15" s="70"/>
      <c r="D15" s="70"/>
      <c r="E15" s="70"/>
      <c r="F15" s="4" t="s">
        <v>9</v>
      </c>
      <c r="G15" s="4" t="s">
        <v>10</v>
      </c>
      <c r="H15" s="4" t="s">
        <v>11</v>
      </c>
      <c r="I15" s="70"/>
      <c r="J15" s="70"/>
    </row>
    <row r="16" spans="1:10">
      <c r="A16" s="16" t="s">
        <v>199</v>
      </c>
      <c r="B16" s="26"/>
      <c r="C16" s="26"/>
      <c r="D16" s="26"/>
    </row>
    <row r="17" spans="1:10">
      <c r="A17" s="11" t="s">
        <v>22</v>
      </c>
      <c r="B17" s="3"/>
      <c r="C17" s="3"/>
    </row>
    <row r="18" spans="1:10">
      <c r="A18" s="13" t="s">
        <v>23</v>
      </c>
      <c r="B18" s="13" t="s">
        <v>24</v>
      </c>
      <c r="C18" s="13" t="s">
        <v>25</v>
      </c>
    </row>
    <row r="19" spans="1:10">
      <c r="A19" s="25"/>
      <c r="B19" s="25"/>
      <c r="C19" s="2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173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9" t="s">
        <v>0</v>
      </c>
      <c r="B23" s="69" t="s">
        <v>2</v>
      </c>
      <c r="C23" s="69" t="s">
        <v>3</v>
      </c>
      <c r="D23" s="69" t="s">
        <v>4</v>
      </c>
      <c r="E23" s="69" t="s">
        <v>5</v>
      </c>
      <c r="F23" s="71" t="s">
        <v>6</v>
      </c>
      <c r="G23" s="72"/>
      <c r="H23" s="73"/>
      <c r="I23" s="69" t="s">
        <v>7</v>
      </c>
      <c r="J23" s="69" t="s">
        <v>8</v>
      </c>
    </row>
    <row r="24" spans="1:10">
      <c r="A24" s="70"/>
      <c r="B24" s="70"/>
      <c r="C24" s="70"/>
      <c r="D24" s="70"/>
      <c r="E24" s="70"/>
      <c r="F24" s="4" t="s">
        <v>9</v>
      </c>
      <c r="G24" s="4" t="s">
        <v>10</v>
      </c>
      <c r="H24" s="4" t="s">
        <v>11</v>
      </c>
      <c r="I24" s="70"/>
      <c r="J24" s="70"/>
    </row>
    <row r="25" spans="1:10">
      <c r="A25" s="5" t="s">
        <v>184</v>
      </c>
      <c r="B25" s="6">
        <v>44929.794621435183</v>
      </c>
      <c r="C25" s="5" t="s">
        <v>35</v>
      </c>
      <c r="D25" s="7"/>
      <c r="E25" s="8"/>
      <c r="F25" s="9">
        <v>5323.16</v>
      </c>
      <c r="I25" s="10" t="s">
        <v>9</v>
      </c>
      <c r="J25" s="8" t="s">
        <v>35</v>
      </c>
    </row>
    <row r="26" spans="1:10">
      <c r="A26" s="5" t="s">
        <v>184</v>
      </c>
      <c r="B26" s="6">
        <v>44929.794621435183</v>
      </c>
      <c r="C26" s="5" t="s">
        <v>35</v>
      </c>
      <c r="D26" s="7"/>
      <c r="E26" s="8"/>
      <c r="H26" s="9">
        <v>682.75</v>
      </c>
      <c r="I26" s="5" t="s">
        <v>36</v>
      </c>
      <c r="J26" s="8" t="s">
        <v>35</v>
      </c>
    </row>
    <row r="27" spans="1:10">
      <c r="A27" s="5" t="s">
        <v>184</v>
      </c>
      <c r="B27" s="6">
        <v>44929.794621435183</v>
      </c>
      <c r="C27" s="5" t="s">
        <v>35</v>
      </c>
      <c r="D27" s="7"/>
      <c r="E27" s="8"/>
      <c r="H27" s="9">
        <v>38</v>
      </c>
      <c r="I27" s="10" t="s">
        <v>37</v>
      </c>
      <c r="J27" s="8" t="s">
        <v>35</v>
      </c>
    </row>
    <row r="28" spans="1:10">
      <c r="A28" s="11" t="s">
        <v>22</v>
      </c>
      <c r="B28" s="3"/>
      <c r="C28" s="3"/>
      <c r="D28" s="7"/>
      <c r="E28" s="8"/>
      <c r="H28" s="9"/>
      <c r="I28" s="10"/>
      <c r="J28" s="8"/>
    </row>
    <row r="29" spans="1:10" ht="15.75">
      <c r="A29" s="13" t="s">
        <v>23</v>
      </c>
      <c r="B29" s="13" t="s">
        <v>24</v>
      </c>
      <c r="C29" s="13" t="s">
        <v>25</v>
      </c>
      <c r="D29" s="24">
        <v>112518849</v>
      </c>
      <c r="E29" s="14">
        <v>112519083</v>
      </c>
      <c r="H29" s="9"/>
      <c r="I29" s="10"/>
      <c r="J29" s="8"/>
    </row>
    <row r="32" spans="1:10">
      <c r="A32" s="1" t="s">
        <v>0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 t="s">
        <v>200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69" t="s">
        <v>0</v>
      </c>
      <c r="B34" s="69" t="s">
        <v>2</v>
      </c>
      <c r="C34" s="69" t="s">
        <v>3</v>
      </c>
      <c r="D34" s="69" t="s">
        <v>4</v>
      </c>
      <c r="E34" s="69" t="s">
        <v>5</v>
      </c>
      <c r="F34" s="71" t="s">
        <v>6</v>
      </c>
      <c r="G34" s="72"/>
      <c r="H34" s="73"/>
      <c r="I34" s="69" t="s">
        <v>7</v>
      </c>
      <c r="J34" s="69" t="s">
        <v>8</v>
      </c>
    </row>
    <row r="35" spans="1:10">
      <c r="A35" s="70"/>
      <c r="B35" s="70"/>
      <c r="C35" s="70"/>
      <c r="D35" s="70"/>
      <c r="E35" s="70"/>
      <c r="F35" s="4" t="s">
        <v>9</v>
      </c>
      <c r="G35" s="4" t="s">
        <v>10</v>
      </c>
      <c r="H35" s="4" t="s">
        <v>11</v>
      </c>
      <c r="I35" s="70"/>
      <c r="J35" s="70"/>
    </row>
    <row r="36" spans="1:10">
      <c r="A36" s="5" t="s">
        <v>205</v>
      </c>
      <c r="B36" s="6">
        <v>44930.795310601854</v>
      </c>
      <c r="C36" s="5" t="s">
        <v>35</v>
      </c>
      <c r="D36" s="7"/>
      <c r="E36" s="8"/>
      <c r="F36" s="9">
        <v>3834.25</v>
      </c>
      <c r="I36" s="10" t="s">
        <v>9</v>
      </c>
      <c r="J36" s="8" t="s">
        <v>35</v>
      </c>
    </row>
    <row r="37" spans="1:10">
      <c r="A37" s="5" t="s">
        <v>205</v>
      </c>
      <c r="B37" s="6">
        <v>44930.795310601854</v>
      </c>
      <c r="C37" s="5" t="s">
        <v>35</v>
      </c>
      <c r="D37" s="7"/>
      <c r="E37" s="8"/>
      <c r="H37" s="9">
        <v>3793.02</v>
      </c>
      <c r="I37" s="5" t="s">
        <v>36</v>
      </c>
      <c r="J37" s="8" t="s">
        <v>35</v>
      </c>
    </row>
    <row r="38" spans="1:10">
      <c r="A38" s="5" t="s">
        <v>205</v>
      </c>
      <c r="B38" s="6">
        <v>44930.795310601854</v>
      </c>
      <c r="C38" s="5" t="s">
        <v>35</v>
      </c>
      <c r="D38" s="7"/>
      <c r="E38" s="8"/>
      <c r="H38" s="9">
        <v>219.29</v>
      </c>
      <c r="I38" s="10" t="s">
        <v>37</v>
      </c>
      <c r="J38" s="8" t="s">
        <v>35</v>
      </c>
    </row>
    <row r="39" spans="1:10">
      <c r="A39" s="11" t="s">
        <v>22</v>
      </c>
      <c r="B39" s="3"/>
      <c r="C39" s="3"/>
      <c r="D39" s="7"/>
      <c r="E39" s="8"/>
      <c r="H39" s="9"/>
      <c r="I39" s="10"/>
      <c r="J39" s="8"/>
    </row>
    <row r="40" spans="1:10" ht="15.75">
      <c r="A40" s="13" t="s">
        <v>23</v>
      </c>
      <c r="B40" s="13" t="s">
        <v>24</v>
      </c>
      <c r="C40" s="13" t="s">
        <v>25</v>
      </c>
      <c r="D40" s="24">
        <v>112521101</v>
      </c>
      <c r="E40" s="14">
        <v>112521337</v>
      </c>
      <c r="H40" s="9"/>
      <c r="I40" s="10"/>
      <c r="J40" s="8"/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217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69" t="s">
        <v>0</v>
      </c>
      <c r="B45" s="69" t="s">
        <v>2</v>
      </c>
      <c r="C45" s="69" t="s">
        <v>3</v>
      </c>
      <c r="D45" s="69" t="s">
        <v>4</v>
      </c>
      <c r="E45" s="69" t="s">
        <v>5</v>
      </c>
      <c r="F45" s="71" t="s">
        <v>6</v>
      </c>
      <c r="G45" s="72"/>
      <c r="H45" s="73"/>
      <c r="I45" s="69" t="s">
        <v>7</v>
      </c>
      <c r="J45" s="69" t="s">
        <v>8</v>
      </c>
    </row>
    <row r="46" spans="1:10">
      <c r="A46" s="70"/>
      <c r="B46" s="70"/>
      <c r="C46" s="70"/>
      <c r="D46" s="70"/>
      <c r="E46" s="70"/>
      <c r="F46" s="4" t="s">
        <v>9</v>
      </c>
      <c r="G46" s="4" t="s">
        <v>10</v>
      </c>
      <c r="H46" s="4" t="s">
        <v>11</v>
      </c>
      <c r="I46" s="70"/>
      <c r="J46" s="70"/>
    </row>
    <row r="47" spans="1:10">
      <c r="A47" s="5" t="s">
        <v>218</v>
      </c>
      <c r="B47" s="6">
        <v>44931.797663391204</v>
      </c>
      <c r="C47" s="5" t="s">
        <v>35</v>
      </c>
      <c r="D47" s="7"/>
      <c r="E47" s="8"/>
      <c r="F47" s="9">
        <v>4367.6000000000004</v>
      </c>
      <c r="I47" s="10" t="s">
        <v>9</v>
      </c>
      <c r="J47" s="8" t="s">
        <v>35</v>
      </c>
    </row>
    <row r="48" spans="1:10">
      <c r="A48" s="5" t="s">
        <v>218</v>
      </c>
      <c r="B48" s="6">
        <v>44931.797663391204</v>
      </c>
      <c r="C48" s="5" t="s">
        <v>35</v>
      </c>
      <c r="D48" s="7"/>
      <c r="E48" s="8"/>
      <c r="H48" s="9">
        <v>739.67</v>
      </c>
      <c r="I48" s="5" t="s">
        <v>36</v>
      </c>
      <c r="J48" s="8" t="s">
        <v>35</v>
      </c>
    </row>
    <row r="49" spans="1:10">
      <c r="A49" s="11" t="s">
        <v>22</v>
      </c>
      <c r="B49" s="3"/>
      <c r="C49" s="3"/>
      <c r="D49" s="7"/>
      <c r="E49" s="8"/>
      <c r="H49" s="9"/>
      <c r="I49" s="10"/>
      <c r="J49" s="5"/>
    </row>
    <row r="50" spans="1:10" ht="15.75">
      <c r="A50" s="13" t="s">
        <v>23</v>
      </c>
      <c r="B50" s="13" t="s">
        <v>24</v>
      </c>
      <c r="C50" s="13" t="s">
        <v>25</v>
      </c>
      <c r="D50" s="24">
        <v>112535794</v>
      </c>
      <c r="E50" s="14">
        <v>112556903</v>
      </c>
      <c r="H50" s="9"/>
      <c r="I50" s="10"/>
      <c r="J50" s="5"/>
    </row>
    <row r="53" spans="1:10">
      <c r="A53" s="1" t="s">
        <v>0</v>
      </c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3" t="s">
        <v>226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69" t="s">
        <v>0</v>
      </c>
      <c r="B55" s="69" t="s">
        <v>2</v>
      </c>
      <c r="C55" s="69" t="s">
        <v>3</v>
      </c>
      <c r="D55" s="69" t="s">
        <v>4</v>
      </c>
      <c r="E55" s="69" t="s">
        <v>5</v>
      </c>
      <c r="F55" s="71" t="s">
        <v>6</v>
      </c>
      <c r="G55" s="72"/>
      <c r="H55" s="73"/>
      <c r="I55" s="69" t="s">
        <v>7</v>
      </c>
      <c r="J55" s="69" t="s">
        <v>8</v>
      </c>
    </row>
    <row r="56" spans="1:10">
      <c r="A56" s="70"/>
      <c r="B56" s="70"/>
      <c r="C56" s="70"/>
      <c r="D56" s="70"/>
      <c r="E56" s="70"/>
      <c r="F56" s="4" t="s">
        <v>9</v>
      </c>
      <c r="G56" s="4" t="s">
        <v>10</v>
      </c>
      <c r="H56" s="4" t="s">
        <v>11</v>
      </c>
      <c r="I56" s="70"/>
      <c r="J56" s="70"/>
    </row>
    <row r="57" spans="1:10">
      <c r="A57" s="5" t="s">
        <v>231</v>
      </c>
      <c r="B57" s="6">
        <v>44932.79280412037</v>
      </c>
      <c r="C57" s="5" t="s">
        <v>35</v>
      </c>
      <c r="D57" s="7"/>
      <c r="E57" s="8"/>
      <c r="F57" s="9">
        <v>3388.32</v>
      </c>
      <c r="I57" s="10" t="s">
        <v>9</v>
      </c>
      <c r="J57" s="8" t="s">
        <v>35</v>
      </c>
    </row>
    <row r="58" spans="1:10">
      <c r="A58" s="5" t="s">
        <v>231</v>
      </c>
      <c r="B58" s="6">
        <v>44932.79280412037</v>
      </c>
      <c r="C58" s="5" t="s">
        <v>35</v>
      </c>
      <c r="D58" s="7"/>
      <c r="E58" s="8"/>
      <c r="H58" s="9">
        <v>5033.57</v>
      </c>
      <c r="I58" s="5" t="s">
        <v>36</v>
      </c>
      <c r="J58" s="8" t="s">
        <v>35</v>
      </c>
    </row>
    <row r="59" spans="1:10">
      <c r="A59" s="11" t="s">
        <v>22</v>
      </c>
      <c r="B59" s="3"/>
      <c r="C59" s="3"/>
      <c r="D59" s="7"/>
      <c r="E59" s="8"/>
      <c r="H59" s="9"/>
      <c r="I59" s="10"/>
      <c r="J59" s="5"/>
    </row>
    <row r="60" spans="1:10" ht="15.75">
      <c r="A60" s="13" t="s">
        <v>23</v>
      </c>
      <c r="B60" s="13" t="s">
        <v>24</v>
      </c>
      <c r="C60" s="13" t="s">
        <v>25</v>
      </c>
      <c r="D60" s="24">
        <v>112535795</v>
      </c>
      <c r="E60" s="14">
        <v>112556905</v>
      </c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3" t="s">
        <v>229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69" t="s">
        <v>0</v>
      </c>
      <c r="B65" s="69" t="s">
        <v>2</v>
      </c>
      <c r="C65" s="69" t="s">
        <v>3</v>
      </c>
      <c r="D65" s="69" t="s">
        <v>4</v>
      </c>
      <c r="E65" s="69" t="s">
        <v>5</v>
      </c>
      <c r="F65" s="71" t="s">
        <v>6</v>
      </c>
      <c r="G65" s="72"/>
      <c r="H65" s="73"/>
      <c r="I65" s="69" t="s">
        <v>7</v>
      </c>
      <c r="J65" s="69" t="s">
        <v>8</v>
      </c>
    </row>
    <row r="66" spans="1:10">
      <c r="A66" s="70"/>
      <c r="B66" s="70"/>
      <c r="C66" s="70"/>
      <c r="D66" s="70"/>
      <c r="E66" s="70"/>
      <c r="F66" s="4" t="s">
        <v>9</v>
      </c>
      <c r="G66" s="4" t="s">
        <v>10</v>
      </c>
      <c r="H66" s="4" t="s">
        <v>11</v>
      </c>
      <c r="I66" s="70"/>
      <c r="J66" s="70"/>
    </row>
    <row r="67" spans="1:10">
      <c r="A67" s="5" t="s">
        <v>232</v>
      </c>
      <c r="B67" s="6">
        <v>44933.587490648148</v>
      </c>
      <c r="C67" s="5" t="s">
        <v>35</v>
      </c>
      <c r="D67" s="7"/>
      <c r="E67" s="8"/>
      <c r="F67" s="9">
        <v>4724.8900000000003</v>
      </c>
      <c r="I67" s="10" t="s">
        <v>9</v>
      </c>
      <c r="J67" s="8" t="s">
        <v>35</v>
      </c>
    </row>
    <row r="68" spans="1:10">
      <c r="A68" s="5" t="s">
        <v>232</v>
      </c>
      <c r="B68" s="6">
        <v>44933.587490648148</v>
      </c>
      <c r="C68" s="5" t="s">
        <v>35</v>
      </c>
      <c r="D68" s="7"/>
      <c r="E68" s="8"/>
      <c r="H68" s="9">
        <v>552.05999999999995</v>
      </c>
      <c r="I68" s="5" t="s">
        <v>36</v>
      </c>
      <c r="J68" s="8" t="s">
        <v>35</v>
      </c>
    </row>
    <row r="69" spans="1:10">
      <c r="A69" s="11" t="s">
        <v>22</v>
      </c>
      <c r="B69" s="3"/>
      <c r="C69" s="3"/>
      <c r="D69" s="7"/>
      <c r="E69" s="8"/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24">
        <v>112561644</v>
      </c>
      <c r="E70" s="14">
        <v>112563568</v>
      </c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248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69" t="s">
        <v>0</v>
      </c>
      <c r="B75" s="69" t="s">
        <v>2</v>
      </c>
      <c r="C75" s="69" t="s">
        <v>3</v>
      </c>
      <c r="D75" s="69" t="s">
        <v>4</v>
      </c>
      <c r="E75" s="69" t="s">
        <v>5</v>
      </c>
      <c r="F75" s="71" t="s">
        <v>6</v>
      </c>
      <c r="G75" s="72"/>
      <c r="H75" s="73"/>
      <c r="I75" s="69" t="s">
        <v>7</v>
      </c>
      <c r="J75" s="69" t="s">
        <v>8</v>
      </c>
    </row>
    <row r="76" spans="1:10">
      <c r="A76" s="70"/>
      <c r="B76" s="70"/>
      <c r="C76" s="70"/>
      <c r="D76" s="70"/>
      <c r="E76" s="70"/>
      <c r="F76" s="4" t="s">
        <v>9</v>
      </c>
      <c r="G76" s="4" t="s">
        <v>10</v>
      </c>
      <c r="H76" s="4" t="s">
        <v>11</v>
      </c>
      <c r="I76" s="70"/>
      <c r="J76" s="70"/>
    </row>
    <row r="77" spans="1:10">
      <c r="A77" s="5" t="s">
        <v>249</v>
      </c>
      <c r="B77" s="6">
        <v>44935.79420005787</v>
      </c>
      <c r="C77" s="5" t="s">
        <v>35</v>
      </c>
      <c r="D77" s="7"/>
      <c r="E77" s="8"/>
      <c r="F77" s="9">
        <v>4174.8100000000004</v>
      </c>
      <c r="I77" s="10" t="s">
        <v>9</v>
      </c>
      <c r="J77" s="8" t="s">
        <v>35</v>
      </c>
    </row>
    <row r="78" spans="1:10">
      <c r="A78" s="5" t="s">
        <v>249</v>
      </c>
      <c r="B78" s="6">
        <v>44935.79420005787</v>
      </c>
      <c r="C78" s="5" t="s">
        <v>35</v>
      </c>
      <c r="D78" s="7"/>
      <c r="E78" s="8"/>
      <c r="H78" s="9">
        <v>819.92</v>
      </c>
      <c r="I78" s="5" t="s">
        <v>36</v>
      </c>
      <c r="J78" s="8" t="s">
        <v>35</v>
      </c>
    </row>
    <row r="79" spans="1:10">
      <c r="A79" s="5" t="s">
        <v>249</v>
      </c>
      <c r="B79" s="6">
        <v>44935.79420005787</v>
      </c>
      <c r="C79" s="5" t="s">
        <v>35</v>
      </c>
      <c r="D79" s="7"/>
      <c r="E79" s="8"/>
      <c r="H79" s="9">
        <v>145</v>
      </c>
      <c r="I79" s="10" t="s">
        <v>37</v>
      </c>
      <c r="J79" s="8" t="s">
        <v>35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>
      <c r="A81" s="13" t="s">
        <v>23</v>
      </c>
      <c r="B81" s="13" t="s">
        <v>24</v>
      </c>
      <c r="C81" s="13" t="s">
        <v>25</v>
      </c>
      <c r="D81" s="24">
        <v>112569154</v>
      </c>
      <c r="E81" s="14">
        <v>112569844</v>
      </c>
      <c r="H81" s="9"/>
      <c r="I81" s="10"/>
      <c r="J81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261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69" t="s">
        <v>0</v>
      </c>
      <c r="B86" s="69" t="s">
        <v>2</v>
      </c>
      <c r="C86" s="69" t="s">
        <v>3</v>
      </c>
      <c r="D86" s="69" t="s">
        <v>4</v>
      </c>
      <c r="E86" s="69" t="s">
        <v>5</v>
      </c>
      <c r="F86" s="71" t="s">
        <v>6</v>
      </c>
      <c r="G86" s="72"/>
      <c r="H86" s="73"/>
      <c r="I86" s="69" t="s">
        <v>7</v>
      </c>
      <c r="J86" s="69" t="s">
        <v>8</v>
      </c>
    </row>
    <row r="87" spans="1:10">
      <c r="A87" s="70"/>
      <c r="B87" s="70"/>
      <c r="C87" s="70"/>
      <c r="D87" s="70"/>
      <c r="E87" s="70"/>
      <c r="F87" s="4" t="s">
        <v>9</v>
      </c>
      <c r="G87" s="4" t="s">
        <v>10</v>
      </c>
      <c r="H87" s="4" t="s">
        <v>11</v>
      </c>
      <c r="I87" s="70"/>
      <c r="J87" s="70"/>
    </row>
    <row r="88" spans="1:10">
      <c r="A88" s="5" t="s">
        <v>262</v>
      </c>
      <c r="B88" s="6">
        <v>44936.832410671297</v>
      </c>
      <c r="C88" s="5" t="s">
        <v>35</v>
      </c>
      <c r="D88" s="7"/>
      <c r="E88" s="8"/>
      <c r="F88" s="9">
        <v>3331.32</v>
      </c>
      <c r="I88" s="10" t="s">
        <v>9</v>
      </c>
      <c r="J88" s="8" t="s">
        <v>35</v>
      </c>
    </row>
    <row r="89" spans="1:10">
      <c r="A89" s="5" t="s">
        <v>262</v>
      </c>
      <c r="B89" s="6">
        <v>44936.832410671297</v>
      </c>
      <c r="C89" s="5" t="s">
        <v>35</v>
      </c>
      <c r="D89" s="7"/>
      <c r="E89" s="8"/>
      <c r="H89" s="9">
        <v>2002.35</v>
      </c>
      <c r="I89" s="5" t="s">
        <v>36</v>
      </c>
      <c r="J89" s="8" t="s">
        <v>35</v>
      </c>
    </row>
    <row r="90" spans="1:10">
      <c r="A90" s="11" t="s">
        <v>22</v>
      </c>
      <c r="B90" s="3"/>
      <c r="C90" s="3"/>
      <c r="D90" s="7"/>
      <c r="E90" s="8"/>
      <c r="H90" s="9"/>
      <c r="I90" s="10"/>
      <c r="J90" s="5"/>
    </row>
    <row r="91" spans="1:10" ht="15.75">
      <c r="A91" s="13" t="s">
        <v>23</v>
      </c>
      <c r="B91" s="13" t="s">
        <v>24</v>
      </c>
      <c r="C91" s="13" t="s">
        <v>25</v>
      </c>
      <c r="D91" s="24">
        <v>112571500</v>
      </c>
      <c r="E91" s="14">
        <v>112576514</v>
      </c>
      <c r="H91" s="9"/>
      <c r="I91" s="10"/>
      <c r="J91" s="5"/>
    </row>
    <row r="94" spans="1:10">
      <c r="A94" s="1" t="s">
        <v>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3" t="s">
        <v>269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69" t="s">
        <v>0</v>
      </c>
      <c r="B96" s="69" t="s">
        <v>2</v>
      </c>
      <c r="C96" s="69" t="s">
        <v>3</v>
      </c>
      <c r="D96" s="69" t="s">
        <v>4</v>
      </c>
      <c r="E96" s="69" t="s">
        <v>5</v>
      </c>
      <c r="F96" s="71" t="s">
        <v>6</v>
      </c>
      <c r="G96" s="72"/>
      <c r="H96" s="73"/>
      <c r="I96" s="69" t="s">
        <v>7</v>
      </c>
      <c r="J96" s="69" t="s">
        <v>8</v>
      </c>
    </row>
    <row r="97" spans="1:10">
      <c r="A97" s="70"/>
      <c r="B97" s="70"/>
      <c r="C97" s="70"/>
      <c r="D97" s="70"/>
      <c r="E97" s="70"/>
      <c r="F97" s="4" t="s">
        <v>9</v>
      </c>
      <c r="G97" s="4" t="s">
        <v>10</v>
      </c>
      <c r="H97" s="4" t="s">
        <v>11</v>
      </c>
      <c r="I97" s="70"/>
      <c r="J97" s="70"/>
    </row>
    <row r="98" spans="1:10">
      <c r="A98" s="5" t="s">
        <v>270</v>
      </c>
      <c r="B98" s="6">
        <v>44937.80608278935</v>
      </c>
      <c r="C98" s="5" t="s">
        <v>35</v>
      </c>
      <c r="D98" s="7"/>
      <c r="E98" s="8"/>
      <c r="F98" s="9">
        <v>4801.59</v>
      </c>
      <c r="I98" s="10" t="s">
        <v>9</v>
      </c>
      <c r="J98" s="8" t="s">
        <v>35</v>
      </c>
    </row>
    <row r="99" spans="1:10">
      <c r="A99" s="5" t="s">
        <v>270</v>
      </c>
      <c r="B99" s="6">
        <v>44937.80608278935</v>
      </c>
      <c r="C99" s="5" t="s">
        <v>35</v>
      </c>
      <c r="D99" s="7"/>
      <c r="E99" s="8"/>
      <c r="H99" s="9">
        <v>3416.01</v>
      </c>
      <c r="I99" s="5" t="s">
        <v>36</v>
      </c>
      <c r="J99" s="8" t="s">
        <v>35</v>
      </c>
    </row>
    <row r="100" spans="1:10">
      <c r="A100" s="11" t="s">
        <v>22</v>
      </c>
      <c r="B100" s="3"/>
      <c r="C100" s="3"/>
      <c r="D100" s="7"/>
      <c r="E100" s="8"/>
      <c r="H100" s="9"/>
      <c r="I100" s="10"/>
      <c r="J100" s="8"/>
    </row>
    <row r="101" spans="1:10" ht="15.75">
      <c r="A101" s="13" t="s">
        <v>23</v>
      </c>
      <c r="B101" s="13" t="s">
        <v>24</v>
      </c>
      <c r="C101" s="13" t="s">
        <v>25</v>
      </c>
      <c r="D101" s="24">
        <v>112578793</v>
      </c>
      <c r="E101" s="14">
        <v>112584145</v>
      </c>
      <c r="H101" s="9"/>
      <c r="I101" s="10"/>
      <c r="J101" s="8"/>
    </row>
    <row r="104" spans="1:10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3" t="s">
        <v>275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69" t="s">
        <v>0</v>
      </c>
      <c r="B106" s="69" t="s">
        <v>2</v>
      </c>
      <c r="C106" s="69" t="s">
        <v>3</v>
      </c>
      <c r="D106" s="69" t="s">
        <v>4</v>
      </c>
      <c r="E106" s="69" t="s">
        <v>5</v>
      </c>
      <c r="F106" s="71" t="s">
        <v>6</v>
      </c>
      <c r="G106" s="72"/>
      <c r="H106" s="73"/>
      <c r="I106" s="69" t="s">
        <v>7</v>
      </c>
      <c r="J106" s="69" t="s">
        <v>8</v>
      </c>
    </row>
    <row r="107" spans="1:10">
      <c r="A107" s="70"/>
      <c r="B107" s="70"/>
      <c r="C107" s="70"/>
      <c r="D107" s="70"/>
      <c r="E107" s="70"/>
      <c r="F107" s="4" t="s">
        <v>9</v>
      </c>
      <c r="G107" s="4" t="s">
        <v>10</v>
      </c>
      <c r="H107" s="4" t="s">
        <v>11</v>
      </c>
      <c r="I107" s="70"/>
      <c r="J107" s="70"/>
    </row>
    <row r="108" spans="1:10">
      <c r="A108" s="5" t="s">
        <v>278</v>
      </c>
      <c r="B108" s="6">
        <v>44938.792898368054</v>
      </c>
      <c r="C108" s="5" t="s">
        <v>35</v>
      </c>
      <c r="D108" s="7"/>
      <c r="E108" s="8"/>
      <c r="F108" s="9">
        <v>3941.64</v>
      </c>
      <c r="I108" s="10" t="s">
        <v>9</v>
      </c>
      <c r="J108" s="8" t="s">
        <v>35</v>
      </c>
    </row>
    <row r="109" spans="1:10">
      <c r="A109" s="5" t="s">
        <v>278</v>
      </c>
      <c r="B109" s="6">
        <v>44938.792898368054</v>
      </c>
      <c r="C109" s="5" t="s">
        <v>35</v>
      </c>
      <c r="D109" s="7"/>
      <c r="E109" s="8"/>
      <c r="H109" s="9">
        <v>1211.26</v>
      </c>
      <c r="I109" s="5" t="s">
        <v>36</v>
      </c>
      <c r="J109" s="8" t="s">
        <v>35</v>
      </c>
    </row>
    <row r="110" spans="1:10">
      <c r="A110" s="11" t="s">
        <v>22</v>
      </c>
      <c r="B110" s="3"/>
      <c r="C110" s="3"/>
      <c r="D110" s="7"/>
      <c r="E110" s="8"/>
      <c r="F110" s="9"/>
      <c r="I110" s="10"/>
      <c r="J110" s="8"/>
    </row>
    <row r="111" spans="1:10" ht="15.75">
      <c r="A111" s="13" t="s">
        <v>23</v>
      </c>
      <c r="B111" s="13" t="s">
        <v>24</v>
      </c>
      <c r="C111" s="13" t="s">
        <v>25</v>
      </c>
      <c r="D111" s="24">
        <v>112587007</v>
      </c>
      <c r="E111" s="14">
        <v>112587183</v>
      </c>
      <c r="F111" s="9"/>
      <c r="I111" s="10"/>
      <c r="J111" s="8"/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288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69" t="s">
        <v>0</v>
      </c>
      <c r="B116" s="69" t="s">
        <v>2</v>
      </c>
      <c r="C116" s="69" t="s">
        <v>3</v>
      </c>
      <c r="D116" s="69" t="s">
        <v>4</v>
      </c>
      <c r="E116" s="69" t="s">
        <v>5</v>
      </c>
      <c r="F116" s="71" t="s">
        <v>6</v>
      </c>
      <c r="G116" s="72"/>
      <c r="H116" s="73"/>
      <c r="I116" s="69" t="s">
        <v>7</v>
      </c>
      <c r="J116" s="69" t="s">
        <v>8</v>
      </c>
    </row>
    <row r="117" spans="1:10">
      <c r="A117" s="70"/>
      <c r="B117" s="70"/>
      <c r="C117" s="70"/>
      <c r="D117" s="70"/>
      <c r="E117" s="70"/>
      <c r="F117" s="4" t="s">
        <v>9</v>
      </c>
      <c r="G117" s="4" t="s">
        <v>10</v>
      </c>
      <c r="H117" s="4" t="s">
        <v>11</v>
      </c>
      <c r="I117" s="70"/>
      <c r="J117" s="70"/>
    </row>
    <row r="118" spans="1:10">
      <c r="A118" s="5" t="s">
        <v>289</v>
      </c>
      <c r="B118" s="6">
        <v>44939.792600358793</v>
      </c>
      <c r="C118" s="5" t="s">
        <v>35</v>
      </c>
      <c r="D118" s="7"/>
      <c r="E118" s="8"/>
      <c r="F118" s="9">
        <v>6283.34</v>
      </c>
      <c r="I118" s="10" t="s">
        <v>9</v>
      </c>
      <c r="J118" s="8" t="s">
        <v>35</v>
      </c>
    </row>
    <row r="119" spans="1:10">
      <c r="A119" s="5" t="s">
        <v>289</v>
      </c>
      <c r="B119" s="6">
        <v>44939.792600358793</v>
      </c>
      <c r="C119" s="5" t="s">
        <v>35</v>
      </c>
      <c r="D119" s="7"/>
      <c r="E119" s="8"/>
      <c r="H119" s="9">
        <v>1067.24</v>
      </c>
      <c r="I119" s="5" t="s">
        <v>36</v>
      </c>
      <c r="J119" s="8" t="s">
        <v>35</v>
      </c>
    </row>
    <row r="120" spans="1:10">
      <c r="A120" s="5" t="s">
        <v>289</v>
      </c>
      <c r="B120" s="6">
        <v>44939.792600358793</v>
      </c>
      <c r="C120" s="5" t="s">
        <v>35</v>
      </c>
      <c r="D120" s="7"/>
      <c r="E120" s="8"/>
      <c r="H120" s="9">
        <v>48.4</v>
      </c>
      <c r="I120" s="10" t="s">
        <v>37</v>
      </c>
      <c r="J120" s="8" t="s">
        <v>35</v>
      </c>
    </row>
    <row r="121" spans="1:10">
      <c r="A121" s="11" t="s">
        <v>22</v>
      </c>
      <c r="B121" s="3"/>
      <c r="C121" s="3"/>
      <c r="D121" s="7"/>
      <c r="E121" s="8"/>
      <c r="H121" s="9"/>
      <c r="I121" s="5"/>
      <c r="J121" s="8"/>
    </row>
    <row r="122" spans="1:10" ht="15.75">
      <c r="A122" s="13" t="s">
        <v>23</v>
      </c>
      <c r="B122" s="13" t="s">
        <v>24</v>
      </c>
      <c r="C122" s="13" t="s">
        <v>25</v>
      </c>
      <c r="D122" s="24">
        <v>112587009</v>
      </c>
      <c r="E122" s="14">
        <v>112587184</v>
      </c>
      <c r="H122" s="9"/>
      <c r="I122" s="5"/>
      <c r="J122" s="8"/>
    </row>
    <row r="123" spans="1:10">
      <c r="A123" s="5"/>
      <c r="B123" s="6"/>
      <c r="C123" s="5"/>
      <c r="D123" s="7"/>
      <c r="E123" s="8"/>
      <c r="H123" s="9"/>
      <c r="I123" s="5"/>
      <c r="J123" s="8"/>
    </row>
    <row r="124" spans="1:10">
      <c r="A124" s="5"/>
      <c r="B124" s="6"/>
      <c r="C124" s="5"/>
      <c r="D124" s="7"/>
      <c r="E124" s="8"/>
      <c r="H124" s="9"/>
      <c r="I124" s="5"/>
      <c r="J124" s="8"/>
    </row>
    <row r="125" spans="1:10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3" t="s">
        <v>284</v>
      </c>
      <c r="B126" s="2"/>
      <c r="C126" s="2"/>
      <c r="D126" s="2"/>
      <c r="E126" s="2"/>
      <c r="F126" s="2"/>
      <c r="G126" s="2"/>
      <c r="H126" s="2"/>
      <c r="I126" s="2"/>
      <c r="J126" s="2"/>
    </row>
    <row r="127" spans="1:10">
      <c r="A127" s="69" t="s">
        <v>0</v>
      </c>
      <c r="B127" s="69" t="s">
        <v>2</v>
      </c>
      <c r="C127" s="69" t="s">
        <v>3</v>
      </c>
      <c r="D127" s="69" t="s">
        <v>4</v>
      </c>
      <c r="E127" s="69" t="s">
        <v>5</v>
      </c>
      <c r="F127" s="71" t="s">
        <v>6</v>
      </c>
      <c r="G127" s="72"/>
      <c r="H127" s="73"/>
      <c r="I127" s="69" t="s">
        <v>7</v>
      </c>
      <c r="J127" s="69" t="s">
        <v>8</v>
      </c>
    </row>
    <row r="128" spans="1:10">
      <c r="A128" s="70"/>
      <c r="B128" s="70"/>
      <c r="C128" s="70"/>
      <c r="D128" s="70"/>
      <c r="E128" s="70"/>
      <c r="F128" s="4" t="s">
        <v>9</v>
      </c>
      <c r="G128" s="4" t="s">
        <v>10</v>
      </c>
      <c r="H128" s="4" t="s">
        <v>11</v>
      </c>
      <c r="I128" s="70"/>
      <c r="J128" s="70"/>
    </row>
    <row r="129" spans="1:10">
      <c r="A129" s="5" t="s">
        <v>290</v>
      </c>
      <c r="B129" s="6">
        <v>44940.583696886577</v>
      </c>
      <c r="C129" s="5" t="s">
        <v>35</v>
      </c>
      <c r="D129" s="7"/>
      <c r="E129" s="8"/>
      <c r="F129" s="9">
        <v>2364.1999999999998</v>
      </c>
      <c r="I129" s="10" t="s">
        <v>9</v>
      </c>
      <c r="J129" s="8" t="s">
        <v>35</v>
      </c>
    </row>
    <row r="130" spans="1:10">
      <c r="A130" s="5" t="s">
        <v>290</v>
      </c>
      <c r="B130" s="6">
        <v>44940.583696886577</v>
      </c>
      <c r="C130" s="5" t="s">
        <v>35</v>
      </c>
      <c r="D130" s="7"/>
      <c r="E130" s="8"/>
      <c r="H130" s="9">
        <v>1726.06</v>
      </c>
      <c r="I130" s="5" t="s">
        <v>36</v>
      </c>
      <c r="J130" s="8" t="s">
        <v>35</v>
      </c>
    </row>
    <row r="131" spans="1:10">
      <c r="A131" s="11" t="s">
        <v>22</v>
      </c>
      <c r="B131" s="3"/>
      <c r="C131" s="3"/>
      <c r="D131" s="7"/>
      <c r="E131" s="8"/>
      <c r="H131" s="9"/>
      <c r="I131" s="5"/>
      <c r="J131" s="8"/>
    </row>
    <row r="132" spans="1:10" ht="15.75">
      <c r="A132" s="13" t="s">
        <v>23</v>
      </c>
      <c r="B132" s="13" t="s">
        <v>24</v>
      </c>
      <c r="C132" s="13" t="s">
        <v>25</v>
      </c>
      <c r="D132" s="24">
        <v>112593691</v>
      </c>
      <c r="E132" s="14">
        <v>112603429</v>
      </c>
      <c r="H132" s="9"/>
      <c r="I132" s="5"/>
      <c r="J132" s="8"/>
    </row>
    <row r="135" spans="1:10">
      <c r="A135" s="1" t="s">
        <v>0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3" t="s">
        <v>303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69" t="s">
        <v>0</v>
      </c>
      <c r="B137" s="69" t="s">
        <v>2</v>
      </c>
      <c r="C137" s="69" t="s">
        <v>3</v>
      </c>
      <c r="D137" s="69" t="s">
        <v>4</v>
      </c>
      <c r="E137" s="69" t="s">
        <v>5</v>
      </c>
      <c r="F137" s="71" t="s">
        <v>6</v>
      </c>
      <c r="G137" s="72"/>
      <c r="H137" s="73"/>
      <c r="I137" s="69" t="s">
        <v>7</v>
      </c>
      <c r="J137" s="69" t="s">
        <v>8</v>
      </c>
    </row>
    <row r="138" spans="1:10">
      <c r="A138" s="70"/>
      <c r="B138" s="70"/>
      <c r="C138" s="70"/>
      <c r="D138" s="70"/>
      <c r="E138" s="70"/>
      <c r="F138" s="4" t="s">
        <v>9</v>
      </c>
      <c r="G138" s="4" t="s">
        <v>10</v>
      </c>
      <c r="H138" s="4" t="s">
        <v>11</v>
      </c>
      <c r="I138" s="70"/>
      <c r="J138" s="70"/>
    </row>
    <row r="139" spans="1:10">
      <c r="A139" s="5" t="s">
        <v>304</v>
      </c>
      <c r="B139" s="6">
        <v>44942.792110312497</v>
      </c>
      <c r="C139" s="5" t="s">
        <v>35</v>
      </c>
      <c r="D139" s="7"/>
      <c r="E139" s="8"/>
      <c r="F139" s="9">
        <v>4649.0600000000004</v>
      </c>
      <c r="I139" s="10" t="s">
        <v>9</v>
      </c>
      <c r="J139" s="8" t="s">
        <v>35</v>
      </c>
    </row>
    <row r="140" spans="1:10">
      <c r="A140" s="5" t="s">
        <v>304</v>
      </c>
      <c r="B140" s="6">
        <v>44942.792110312497</v>
      </c>
      <c r="C140" s="5" t="s">
        <v>35</v>
      </c>
      <c r="D140" s="7"/>
      <c r="E140" s="8"/>
      <c r="H140" s="9">
        <v>1089.9000000000001</v>
      </c>
      <c r="I140" s="5" t="s">
        <v>36</v>
      </c>
      <c r="J140" s="8" t="s">
        <v>35</v>
      </c>
    </row>
    <row r="141" spans="1:10">
      <c r="A141" s="11" t="s">
        <v>22</v>
      </c>
      <c r="B141" s="3"/>
      <c r="C141" s="3"/>
      <c r="D141" s="7"/>
      <c r="E141" s="8"/>
      <c r="H141" s="9"/>
      <c r="I141" s="10"/>
      <c r="J141" s="5"/>
    </row>
    <row r="142" spans="1:10" ht="15.75">
      <c r="A142" s="13" t="s">
        <v>23</v>
      </c>
      <c r="B142" s="13" t="s">
        <v>24</v>
      </c>
      <c r="C142" s="13" t="s">
        <v>25</v>
      </c>
      <c r="D142" s="24">
        <v>112608120</v>
      </c>
      <c r="E142" s="14">
        <v>112610066</v>
      </c>
      <c r="H142" s="9"/>
      <c r="I142" s="10"/>
      <c r="J142" s="5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314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69" t="s">
        <v>0</v>
      </c>
      <c r="B147" s="69" t="s">
        <v>2</v>
      </c>
      <c r="C147" s="69" t="s">
        <v>3</v>
      </c>
      <c r="D147" s="69" t="s">
        <v>4</v>
      </c>
      <c r="E147" s="69" t="s">
        <v>5</v>
      </c>
      <c r="F147" s="71" t="s">
        <v>6</v>
      </c>
      <c r="G147" s="72"/>
      <c r="H147" s="73"/>
      <c r="I147" s="69" t="s">
        <v>7</v>
      </c>
      <c r="J147" s="69" t="s">
        <v>8</v>
      </c>
    </row>
    <row r="148" spans="1:10">
      <c r="A148" s="70"/>
      <c r="B148" s="70"/>
      <c r="C148" s="70"/>
      <c r="D148" s="70"/>
      <c r="E148" s="70"/>
      <c r="F148" s="4" t="s">
        <v>9</v>
      </c>
      <c r="G148" s="4" t="s">
        <v>10</v>
      </c>
      <c r="H148" s="4" t="s">
        <v>11</v>
      </c>
      <c r="I148" s="70"/>
      <c r="J148" s="70"/>
    </row>
    <row r="149" spans="1:10">
      <c r="A149" s="5" t="s">
        <v>315</v>
      </c>
      <c r="B149" s="6">
        <v>44943.798014270833</v>
      </c>
      <c r="C149" s="5" t="s">
        <v>35</v>
      </c>
      <c r="D149" s="7"/>
      <c r="E149" s="8"/>
      <c r="F149" s="9">
        <v>4259.72</v>
      </c>
      <c r="I149" s="10" t="s">
        <v>9</v>
      </c>
      <c r="J149" s="8" t="s">
        <v>35</v>
      </c>
    </row>
    <row r="150" spans="1:10">
      <c r="A150" s="5" t="s">
        <v>315</v>
      </c>
      <c r="B150" s="6">
        <v>44943.798014270833</v>
      </c>
      <c r="C150" s="5" t="s">
        <v>35</v>
      </c>
      <c r="D150" s="7"/>
      <c r="E150" s="8"/>
      <c r="H150" s="9">
        <v>672.71</v>
      </c>
      <c r="I150" s="5" t="s">
        <v>36</v>
      </c>
      <c r="J150" s="8" t="s">
        <v>35</v>
      </c>
    </row>
    <row r="151" spans="1:10">
      <c r="A151" s="11" t="s">
        <v>22</v>
      </c>
      <c r="B151" s="3"/>
      <c r="C151" s="3"/>
      <c r="D151" s="7"/>
      <c r="E151" s="8"/>
      <c r="G151" s="9"/>
      <c r="I151" s="10"/>
      <c r="J151" s="5"/>
    </row>
    <row r="152" spans="1:10" ht="15.75">
      <c r="A152" s="13" t="s">
        <v>23</v>
      </c>
      <c r="B152" s="13" t="s">
        <v>24</v>
      </c>
      <c r="C152" s="13" t="s">
        <v>25</v>
      </c>
      <c r="D152" s="24">
        <v>112617031</v>
      </c>
      <c r="E152" s="14">
        <v>112617411</v>
      </c>
      <c r="G152" s="9"/>
      <c r="I152" s="10"/>
      <c r="J152" s="5"/>
    </row>
    <row r="155" spans="1:10">
      <c r="A155" s="1" t="s">
        <v>0</v>
      </c>
      <c r="B155" s="2"/>
      <c r="C155" s="2"/>
      <c r="D155" s="2"/>
      <c r="E155" s="2"/>
      <c r="F155" s="2"/>
      <c r="G155" s="2"/>
      <c r="H155" s="2"/>
      <c r="I155" s="2"/>
      <c r="J155" s="2"/>
    </row>
    <row r="156" spans="1:10">
      <c r="A156" s="3" t="s">
        <v>324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69" t="s">
        <v>0</v>
      </c>
      <c r="B157" s="69" t="s">
        <v>2</v>
      </c>
      <c r="C157" s="69" t="s">
        <v>3</v>
      </c>
      <c r="D157" s="69" t="s">
        <v>4</v>
      </c>
      <c r="E157" s="69" t="s">
        <v>5</v>
      </c>
      <c r="F157" s="71" t="s">
        <v>6</v>
      </c>
      <c r="G157" s="72"/>
      <c r="H157" s="73"/>
      <c r="I157" s="69" t="s">
        <v>7</v>
      </c>
      <c r="J157" s="69" t="s">
        <v>8</v>
      </c>
    </row>
    <row r="158" spans="1:10">
      <c r="A158" s="70"/>
      <c r="B158" s="70"/>
      <c r="C158" s="70"/>
      <c r="D158" s="70"/>
      <c r="E158" s="70"/>
      <c r="F158" s="4" t="s">
        <v>9</v>
      </c>
      <c r="G158" s="4" t="s">
        <v>10</v>
      </c>
      <c r="H158" s="4" t="s">
        <v>11</v>
      </c>
      <c r="I158" s="70"/>
      <c r="J158" s="70"/>
    </row>
    <row r="159" spans="1:10">
      <c r="A159" s="5" t="s">
        <v>325</v>
      </c>
      <c r="B159" s="6">
        <v>44944.792030185185</v>
      </c>
      <c r="C159" s="5" t="s">
        <v>35</v>
      </c>
      <c r="D159" s="7"/>
      <c r="E159" s="8"/>
      <c r="F159" s="9">
        <v>2598.7800000000002</v>
      </c>
      <c r="I159" s="10" t="s">
        <v>9</v>
      </c>
      <c r="J159" s="8" t="s">
        <v>35</v>
      </c>
    </row>
    <row r="160" spans="1:10">
      <c r="A160" s="5" t="s">
        <v>325</v>
      </c>
      <c r="B160" s="6">
        <v>44944.792030185185</v>
      </c>
      <c r="C160" s="5" t="s">
        <v>35</v>
      </c>
      <c r="D160" s="7"/>
      <c r="E160" s="8"/>
      <c r="H160" s="9">
        <v>1374.82</v>
      </c>
      <c r="I160" s="5" t="s">
        <v>36</v>
      </c>
      <c r="J160" s="8" t="s">
        <v>35</v>
      </c>
    </row>
    <row r="161" spans="1:10">
      <c r="A161" s="11" t="s">
        <v>22</v>
      </c>
      <c r="B161" s="3"/>
      <c r="C161" s="3"/>
      <c r="D161" s="7"/>
      <c r="E161" s="8"/>
      <c r="F161" s="9"/>
      <c r="I161" s="10"/>
      <c r="J161" s="5"/>
    </row>
    <row r="162" spans="1:10" ht="15.75">
      <c r="A162" s="13" t="s">
        <v>23</v>
      </c>
      <c r="B162" s="13" t="s">
        <v>24</v>
      </c>
      <c r="C162" s="13" t="s">
        <v>25</v>
      </c>
      <c r="D162" s="41">
        <v>112624833</v>
      </c>
      <c r="E162" s="14">
        <v>112625125</v>
      </c>
      <c r="F162" s="9"/>
      <c r="I162" s="10"/>
      <c r="J162" s="5"/>
    </row>
    <row r="163" spans="1:10">
      <c r="D163" s="42" t="s">
        <v>298</v>
      </c>
    </row>
    <row r="165" spans="1:10">
      <c r="A165" s="1" t="s">
        <v>0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3" t="s">
        <v>334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69" t="s">
        <v>0</v>
      </c>
      <c r="B167" s="69" t="s">
        <v>2</v>
      </c>
      <c r="C167" s="69" t="s">
        <v>3</v>
      </c>
      <c r="D167" s="69" t="s">
        <v>4</v>
      </c>
      <c r="E167" s="69" t="s">
        <v>5</v>
      </c>
      <c r="F167" s="71" t="s">
        <v>6</v>
      </c>
      <c r="G167" s="72"/>
      <c r="H167" s="73"/>
      <c r="I167" s="69" t="s">
        <v>7</v>
      </c>
      <c r="J167" s="69" t="s">
        <v>8</v>
      </c>
    </row>
    <row r="168" spans="1:10">
      <c r="A168" s="70"/>
      <c r="B168" s="70"/>
      <c r="C168" s="70"/>
      <c r="D168" s="70"/>
      <c r="E168" s="70"/>
      <c r="F168" s="4" t="s">
        <v>9</v>
      </c>
      <c r="G168" s="4" t="s">
        <v>10</v>
      </c>
      <c r="H168" s="4" t="s">
        <v>11</v>
      </c>
      <c r="I168" s="70"/>
      <c r="J168" s="70"/>
    </row>
    <row r="169" spans="1:10">
      <c r="A169" s="5" t="s">
        <v>335</v>
      </c>
      <c r="B169" s="6">
        <v>44945.791948958336</v>
      </c>
      <c r="C169" s="5" t="s">
        <v>35</v>
      </c>
      <c r="D169" s="7"/>
      <c r="E169" s="8"/>
      <c r="F169" s="9">
        <v>3864.87</v>
      </c>
      <c r="I169" s="10" t="s">
        <v>9</v>
      </c>
      <c r="J169" s="8" t="s">
        <v>35</v>
      </c>
    </row>
    <row r="170" spans="1:10">
      <c r="A170" s="5" t="s">
        <v>335</v>
      </c>
      <c r="B170" s="6">
        <v>44945.791948958336</v>
      </c>
      <c r="C170" s="5" t="s">
        <v>35</v>
      </c>
      <c r="D170" s="7"/>
      <c r="E170" s="8"/>
      <c r="H170" s="9">
        <v>2136.84</v>
      </c>
      <c r="I170" s="5" t="s">
        <v>36</v>
      </c>
      <c r="J170" s="8" t="s">
        <v>35</v>
      </c>
    </row>
    <row r="171" spans="1:10">
      <c r="A171" s="5" t="s">
        <v>335</v>
      </c>
      <c r="B171" s="6">
        <v>44945.791948958336</v>
      </c>
      <c r="C171" s="5" t="s">
        <v>35</v>
      </c>
      <c r="D171" s="7"/>
      <c r="E171" s="8"/>
      <c r="H171" s="9">
        <v>72.5</v>
      </c>
      <c r="I171" s="10" t="s">
        <v>37</v>
      </c>
      <c r="J171" s="8" t="s">
        <v>35</v>
      </c>
    </row>
    <row r="172" spans="1:10">
      <c r="A172" s="11" t="s">
        <v>22</v>
      </c>
      <c r="B172" s="3"/>
      <c r="C172" s="3"/>
      <c r="D172" s="7"/>
      <c r="E172" s="8"/>
      <c r="H172" s="9"/>
      <c r="I172" s="10"/>
      <c r="J172" s="5"/>
    </row>
    <row r="173" spans="1:10" ht="15.75">
      <c r="A173" s="13" t="s">
        <v>23</v>
      </c>
      <c r="B173" s="13" t="s">
        <v>24</v>
      </c>
      <c r="C173" s="13" t="s">
        <v>25</v>
      </c>
      <c r="D173" s="41">
        <v>112626646</v>
      </c>
      <c r="E173" s="14">
        <v>112636274</v>
      </c>
      <c r="H173" s="9"/>
      <c r="I173" s="10"/>
      <c r="J173" s="5"/>
    </row>
    <row r="174" spans="1:10">
      <c r="D174" s="42" t="s">
        <v>298</v>
      </c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344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69" t="s">
        <v>0</v>
      </c>
      <c r="B178" s="69" t="s">
        <v>2</v>
      </c>
      <c r="C178" s="69" t="s">
        <v>3</v>
      </c>
      <c r="D178" s="69" t="s">
        <v>4</v>
      </c>
      <c r="E178" s="69" t="s">
        <v>5</v>
      </c>
      <c r="F178" s="71" t="s">
        <v>6</v>
      </c>
      <c r="G178" s="72"/>
      <c r="H178" s="73"/>
      <c r="I178" s="69" t="s">
        <v>7</v>
      </c>
      <c r="J178" s="69" t="s">
        <v>8</v>
      </c>
    </row>
    <row r="179" spans="1:10">
      <c r="A179" s="70"/>
      <c r="B179" s="70"/>
      <c r="C179" s="70"/>
      <c r="D179" s="70"/>
      <c r="E179" s="70"/>
      <c r="F179" s="4" t="s">
        <v>9</v>
      </c>
      <c r="G179" s="4" t="s">
        <v>10</v>
      </c>
      <c r="H179" s="4" t="s">
        <v>11</v>
      </c>
      <c r="I179" s="70"/>
      <c r="J179" s="70"/>
    </row>
    <row r="180" spans="1:10">
      <c r="A180" s="5" t="s">
        <v>345</v>
      </c>
      <c r="B180" s="6">
        <v>44946.794350601849</v>
      </c>
      <c r="C180" s="5" t="s">
        <v>35</v>
      </c>
      <c r="D180" s="7"/>
      <c r="E180" s="8"/>
      <c r="F180" s="9">
        <v>3216.78</v>
      </c>
      <c r="I180" s="10" t="s">
        <v>9</v>
      </c>
      <c r="J180" s="8" t="s">
        <v>35</v>
      </c>
    </row>
    <row r="181" spans="1:10">
      <c r="A181" s="5" t="s">
        <v>345</v>
      </c>
      <c r="B181" s="6">
        <v>44946.794350601849</v>
      </c>
      <c r="C181" s="5" t="s">
        <v>35</v>
      </c>
      <c r="D181" s="7"/>
      <c r="E181" s="8"/>
      <c r="H181" s="9">
        <v>1362.78</v>
      </c>
      <c r="I181" s="5" t="s">
        <v>36</v>
      </c>
      <c r="J181" s="8" t="s">
        <v>35</v>
      </c>
    </row>
    <row r="182" spans="1:10">
      <c r="A182" s="11" t="s">
        <v>22</v>
      </c>
      <c r="B182" s="3"/>
      <c r="C182" s="3"/>
      <c r="D182" s="10"/>
      <c r="E182" s="8"/>
      <c r="H182" s="9"/>
      <c r="I182" s="10"/>
      <c r="J182" s="5"/>
    </row>
    <row r="183" spans="1:10" ht="15.75">
      <c r="A183" s="13" t="s">
        <v>23</v>
      </c>
      <c r="B183" s="13" t="s">
        <v>24</v>
      </c>
      <c r="C183" s="13" t="s">
        <v>25</v>
      </c>
      <c r="D183" s="24">
        <v>112627053</v>
      </c>
      <c r="E183" s="14">
        <v>112636275</v>
      </c>
      <c r="H183" s="9"/>
      <c r="I183" s="10"/>
      <c r="J183" s="5"/>
    </row>
    <row r="184" spans="1:10">
      <c r="A184" s="5"/>
      <c r="B184" s="6"/>
      <c r="C184" s="5"/>
      <c r="D184" s="7"/>
      <c r="E184" s="8"/>
      <c r="H184" s="9"/>
      <c r="I184" s="10"/>
      <c r="J184" s="5"/>
    </row>
    <row r="185" spans="1:10">
      <c r="A185" s="5"/>
      <c r="B185" s="6"/>
      <c r="C185" s="5"/>
      <c r="D185" s="7"/>
      <c r="E185" s="8"/>
      <c r="H185" s="9"/>
      <c r="I185" s="10"/>
      <c r="J185" s="5"/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340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69" t="s">
        <v>0</v>
      </c>
      <c r="B188" s="69" t="s">
        <v>2</v>
      </c>
      <c r="C188" s="69" t="s">
        <v>3</v>
      </c>
      <c r="D188" s="69" t="s">
        <v>4</v>
      </c>
      <c r="E188" s="69" t="s">
        <v>5</v>
      </c>
      <c r="F188" s="71" t="s">
        <v>6</v>
      </c>
      <c r="G188" s="72"/>
      <c r="H188" s="73"/>
      <c r="I188" s="69" t="s">
        <v>7</v>
      </c>
      <c r="J188" s="69" t="s">
        <v>8</v>
      </c>
    </row>
    <row r="189" spans="1:10">
      <c r="A189" s="70"/>
      <c r="B189" s="70"/>
      <c r="C189" s="70"/>
      <c r="D189" s="70"/>
      <c r="E189" s="70"/>
      <c r="F189" s="4" t="s">
        <v>9</v>
      </c>
      <c r="G189" s="4" t="s">
        <v>10</v>
      </c>
      <c r="H189" s="4" t="s">
        <v>11</v>
      </c>
      <c r="I189" s="70"/>
      <c r="J189" s="70"/>
    </row>
    <row r="190" spans="1:10">
      <c r="A190" s="5" t="s">
        <v>346</v>
      </c>
      <c r="B190" s="6">
        <v>44947.583533935183</v>
      </c>
      <c r="C190" s="5" t="s">
        <v>35</v>
      </c>
      <c r="D190" s="7"/>
      <c r="E190" s="8"/>
      <c r="F190" s="9">
        <v>2436.54</v>
      </c>
      <c r="I190" s="10" t="s">
        <v>9</v>
      </c>
      <c r="J190" s="8" t="s">
        <v>35</v>
      </c>
    </row>
    <row r="191" spans="1:10">
      <c r="A191" s="5" t="s">
        <v>346</v>
      </c>
      <c r="B191" s="6">
        <v>44947.583533935183</v>
      </c>
      <c r="C191" s="5" t="s">
        <v>35</v>
      </c>
      <c r="D191" s="7"/>
      <c r="E191" s="8"/>
      <c r="H191" s="9">
        <v>2381.2800000000002</v>
      </c>
      <c r="I191" s="5" t="s">
        <v>36</v>
      </c>
      <c r="J191" s="8" t="s">
        <v>35</v>
      </c>
    </row>
    <row r="192" spans="1:10">
      <c r="A192" s="5" t="s">
        <v>346</v>
      </c>
      <c r="B192" s="6">
        <v>44947.583533935183</v>
      </c>
      <c r="C192" s="5" t="s">
        <v>35</v>
      </c>
      <c r="D192" s="7"/>
      <c r="E192" s="8"/>
      <c r="H192" s="9">
        <v>178.6</v>
      </c>
      <c r="I192" s="10" t="s">
        <v>37</v>
      </c>
      <c r="J192" s="8" t="s">
        <v>35</v>
      </c>
    </row>
    <row r="193" spans="1:10">
      <c r="A193" s="11" t="s">
        <v>22</v>
      </c>
      <c r="B193" s="3"/>
      <c r="C193" s="3"/>
      <c r="D193" s="10"/>
      <c r="E193" s="8"/>
      <c r="H193" s="9"/>
      <c r="I193" s="10"/>
      <c r="J193" s="5"/>
    </row>
    <row r="194" spans="1:10" ht="15.75">
      <c r="A194" s="13" t="s">
        <v>23</v>
      </c>
      <c r="B194" s="13" t="s">
        <v>24</v>
      </c>
      <c r="C194" s="13" t="s">
        <v>25</v>
      </c>
      <c r="D194" s="49">
        <v>112644366</v>
      </c>
      <c r="E194" s="14">
        <v>112644406</v>
      </c>
      <c r="H194" s="9"/>
      <c r="I194" s="10"/>
      <c r="J194" s="5"/>
    </row>
    <row r="195" spans="1:10">
      <c r="D195" s="29" t="s">
        <v>298</v>
      </c>
    </row>
    <row r="197" spans="1:10">
      <c r="A197" s="1" t="s">
        <v>0</v>
      </c>
      <c r="B197" s="2"/>
      <c r="C197" s="2"/>
      <c r="D197" s="2"/>
      <c r="E197" s="2"/>
      <c r="F197" s="2"/>
      <c r="G197" s="2"/>
      <c r="H197" s="2"/>
      <c r="I197" s="2"/>
      <c r="J197" s="2"/>
    </row>
    <row r="198" spans="1:10">
      <c r="A198" s="3" t="s">
        <v>374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69" t="s">
        <v>0</v>
      </c>
      <c r="B199" s="69" t="s">
        <v>2</v>
      </c>
      <c r="C199" s="69" t="s">
        <v>3</v>
      </c>
      <c r="D199" s="69" t="s">
        <v>4</v>
      </c>
      <c r="E199" s="69" t="s">
        <v>5</v>
      </c>
      <c r="F199" s="71" t="s">
        <v>6</v>
      </c>
      <c r="G199" s="72"/>
      <c r="H199" s="73"/>
      <c r="I199" s="69" t="s">
        <v>7</v>
      </c>
      <c r="J199" s="69" t="s">
        <v>8</v>
      </c>
    </row>
    <row r="200" spans="1:10">
      <c r="A200" s="70"/>
      <c r="B200" s="70"/>
      <c r="C200" s="70"/>
      <c r="D200" s="70"/>
      <c r="E200" s="70"/>
      <c r="F200" s="4" t="s">
        <v>9</v>
      </c>
      <c r="G200" s="4" t="s">
        <v>10</v>
      </c>
      <c r="H200" s="4" t="s">
        <v>11</v>
      </c>
      <c r="I200" s="70"/>
      <c r="J200" s="70"/>
    </row>
    <row r="201" spans="1:10">
      <c r="A201" s="34" t="s">
        <v>375</v>
      </c>
      <c r="B201" s="35"/>
      <c r="C201" s="36"/>
      <c r="D201" s="50"/>
      <c r="E201" s="51"/>
      <c r="F201" s="9"/>
      <c r="I201" s="10"/>
      <c r="J201" s="5"/>
    </row>
    <row r="202" spans="1:10">
      <c r="A202" s="11" t="s">
        <v>22</v>
      </c>
      <c r="B202" s="3"/>
      <c r="C202" s="3"/>
      <c r="D202" s="7"/>
      <c r="E202" s="8"/>
      <c r="H202" s="9"/>
      <c r="I202" s="10"/>
      <c r="J202" s="5"/>
    </row>
    <row r="203" spans="1:10" ht="15.75">
      <c r="A203" s="13" t="s">
        <v>23</v>
      </c>
      <c r="B203" s="13" t="s">
        <v>24</v>
      </c>
      <c r="C203" s="13" t="s">
        <v>25</v>
      </c>
      <c r="D203" s="24"/>
      <c r="E203" s="14"/>
      <c r="H203" s="9"/>
      <c r="I203" s="10"/>
      <c r="J203" s="5"/>
    </row>
    <row r="206" spans="1:10">
      <c r="A206" s="1" t="s">
        <v>0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3" t="s">
        <v>360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69" t="s">
        <v>0</v>
      </c>
      <c r="B208" s="69" t="s">
        <v>2</v>
      </c>
      <c r="C208" s="69" t="s">
        <v>3</v>
      </c>
      <c r="D208" s="69" t="s">
        <v>4</v>
      </c>
      <c r="E208" s="69" t="s">
        <v>5</v>
      </c>
      <c r="F208" s="71" t="s">
        <v>6</v>
      </c>
      <c r="G208" s="72"/>
      <c r="H208" s="73"/>
      <c r="I208" s="69" t="s">
        <v>7</v>
      </c>
      <c r="J208" s="69" t="s">
        <v>8</v>
      </c>
    </row>
    <row r="209" spans="1:10">
      <c r="A209" s="70"/>
      <c r="B209" s="70"/>
      <c r="C209" s="70"/>
      <c r="D209" s="70"/>
      <c r="E209" s="70"/>
      <c r="F209" s="4" t="s">
        <v>9</v>
      </c>
      <c r="G209" s="4" t="s">
        <v>10</v>
      </c>
      <c r="H209" s="4" t="s">
        <v>11</v>
      </c>
      <c r="I209" s="70"/>
      <c r="J209" s="70"/>
    </row>
    <row r="210" spans="1:10">
      <c r="A210" s="5" t="s">
        <v>361</v>
      </c>
      <c r="B210" s="6">
        <v>44950.79236673611</v>
      </c>
      <c r="C210" s="5" t="s">
        <v>35</v>
      </c>
      <c r="D210" s="7"/>
      <c r="E210" s="8"/>
      <c r="F210" s="9">
        <v>3107.18</v>
      </c>
      <c r="I210" s="10" t="s">
        <v>9</v>
      </c>
      <c r="J210" s="8" t="s">
        <v>35</v>
      </c>
    </row>
    <row r="211" spans="1:10">
      <c r="A211" s="5" t="s">
        <v>361</v>
      </c>
      <c r="B211" s="6">
        <v>44950.79236673611</v>
      </c>
      <c r="C211" s="5" t="s">
        <v>35</v>
      </c>
      <c r="D211" s="7"/>
      <c r="E211" s="8"/>
      <c r="H211" s="9">
        <v>3103.63</v>
      </c>
      <c r="I211" s="5" t="s">
        <v>36</v>
      </c>
      <c r="J211" s="8" t="s">
        <v>35</v>
      </c>
    </row>
    <row r="212" spans="1:10">
      <c r="A212" s="5" t="s">
        <v>361</v>
      </c>
      <c r="B212" s="6">
        <v>44950.79236673611</v>
      </c>
      <c r="C212" s="5" t="s">
        <v>35</v>
      </c>
      <c r="D212" s="7"/>
      <c r="E212" s="8"/>
      <c r="H212" s="9">
        <v>294.83999999999997</v>
      </c>
      <c r="I212" s="10" t="s">
        <v>37</v>
      </c>
      <c r="J212" s="8" t="s">
        <v>35</v>
      </c>
    </row>
    <row r="213" spans="1:10">
      <c r="A213" s="11" t="s">
        <v>22</v>
      </c>
      <c r="B213" s="3"/>
      <c r="C213" s="3"/>
      <c r="D213" s="7"/>
      <c r="E213" s="8"/>
      <c r="H213" s="9"/>
      <c r="I213" s="10"/>
      <c r="J213" s="5"/>
    </row>
    <row r="214" spans="1:10" ht="15.75">
      <c r="A214" s="13" t="s">
        <v>23</v>
      </c>
      <c r="B214" s="13" t="s">
        <v>24</v>
      </c>
      <c r="C214" s="13" t="s">
        <v>25</v>
      </c>
      <c r="D214" s="49">
        <v>112648787</v>
      </c>
      <c r="E214" s="14">
        <v>112651327</v>
      </c>
      <c r="H214" s="9"/>
      <c r="I214" s="10"/>
      <c r="J214" s="5"/>
    </row>
    <row r="215" spans="1:10">
      <c r="A215" s="5"/>
      <c r="B215" s="6"/>
      <c r="C215" s="5"/>
      <c r="D215" s="29" t="s">
        <v>298</v>
      </c>
      <c r="E215" s="8"/>
      <c r="H215" s="9"/>
      <c r="I215" s="10"/>
      <c r="J215" s="5"/>
    </row>
    <row r="217" spans="1:10">
      <c r="A217" s="1" t="s">
        <v>0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3" t="s">
        <v>369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69" t="s">
        <v>0</v>
      </c>
      <c r="B219" s="69" t="s">
        <v>2</v>
      </c>
      <c r="C219" s="69" t="s">
        <v>3</v>
      </c>
      <c r="D219" s="69" t="s">
        <v>4</v>
      </c>
      <c r="E219" s="69" t="s">
        <v>5</v>
      </c>
      <c r="F219" s="71" t="s">
        <v>6</v>
      </c>
      <c r="G219" s="72"/>
      <c r="H219" s="73"/>
      <c r="I219" s="69" t="s">
        <v>7</v>
      </c>
      <c r="J219" s="69" t="s">
        <v>8</v>
      </c>
    </row>
    <row r="220" spans="1:10">
      <c r="A220" s="70"/>
      <c r="B220" s="70"/>
      <c r="C220" s="70"/>
      <c r="D220" s="70"/>
      <c r="E220" s="70"/>
      <c r="F220" s="4" t="s">
        <v>9</v>
      </c>
      <c r="G220" s="4" t="s">
        <v>10</v>
      </c>
      <c r="H220" s="4" t="s">
        <v>11</v>
      </c>
      <c r="I220" s="70"/>
      <c r="J220" s="70"/>
    </row>
    <row r="221" spans="1:10">
      <c r="A221" s="5" t="s">
        <v>370</v>
      </c>
      <c r="B221" s="6">
        <v>44951.792323368056</v>
      </c>
      <c r="C221" s="5" t="s">
        <v>35</v>
      </c>
      <c r="D221" s="7"/>
      <c r="E221" s="8"/>
      <c r="F221" s="9">
        <v>3725.15</v>
      </c>
      <c r="I221" s="10" t="s">
        <v>9</v>
      </c>
      <c r="J221" s="8" t="s">
        <v>35</v>
      </c>
    </row>
    <row r="222" spans="1:10">
      <c r="A222" s="5" t="s">
        <v>370</v>
      </c>
      <c r="B222" s="6">
        <v>44951.792323368056</v>
      </c>
      <c r="C222" s="5" t="s">
        <v>35</v>
      </c>
      <c r="D222" s="7"/>
      <c r="E222" s="8"/>
      <c r="H222" s="9">
        <v>1127.68</v>
      </c>
      <c r="I222" s="5" t="s">
        <v>329</v>
      </c>
      <c r="J222" s="8" t="s">
        <v>35</v>
      </c>
    </row>
    <row r="223" spans="1:10">
      <c r="A223" s="5" t="s">
        <v>370</v>
      </c>
      <c r="B223" s="6">
        <v>44951.792323368056</v>
      </c>
      <c r="C223" s="5" t="s">
        <v>35</v>
      </c>
      <c r="D223" s="7"/>
      <c r="E223" s="8"/>
      <c r="H223" s="9">
        <v>29.5</v>
      </c>
      <c r="I223" s="10" t="s">
        <v>37</v>
      </c>
      <c r="J223" s="8" t="s">
        <v>35</v>
      </c>
    </row>
    <row r="224" spans="1:10">
      <c r="A224" s="11" t="s">
        <v>22</v>
      </c>
      <c r="B224" s="3"/>
      <c r="C224" s="3"/>
      <c r="D224" s="7"/>
      <c r="E224" s="8"/>
      <c r="H224" s="9"/>
      <c r="I224" s="10"/>
      <c r="J224" s="5"/>
    </row>
    <row r="225" spans="1:10" ht="15.75">
      <c r="A225" s="13" t="s">
        <v>23</v>
      </c>
      <c r="B225" s="13" t="s">
        <v>24</v>
      </c>
      <c r="C225" s="13" t="s">
        <v>25</v>
      </c>
      <c r="D225" s="49">
        <v>112659389</v>
      </c>
      <c r="E225" s="14">
        <v>112659529</v>
      </c>
      <c r="H225" s="9"/>
      <c r="I225" s="10"/>
      <c r="J225" s="5"/>
    </row>
    <row r="226" spans="1:10">
      <c r="D226" s="29" t="s">
        <v>298</v>
      </c>
    </row>
    <row r="228" spans="1:10">
      <c r="A228" s="1" t="s">
        <v>0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3" t="s">
        <v>378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69" t="s">
        <v>0</v>
      </c>
      <c r="B230" s="69" t="s">
        <v>2</v>
      </c>
      <c r="C230" s="69" t="s">
        <v>3</v>
      </c>
      <c r="D230" s="69" t="s">
        <v>4</v>
      </c>
      <c r="E230" s="69" t="s">
        <v>5</v>
      </c>
      <c r="F230" s="71" t="s">
        <v>6</v>
      </c>
      <c r="G230" s="72"/>
      <c r="H230" s="73"/>
      <c r="I230" s="69" t="s">
        <v>7</v>
      </c>
      <c r="J230" s="69" t="s">
        <v>8</v>
      </c>
    </row>
    <row r="231" spans="1:10">
      <c r="A231" s="70"/>
      <c r="B231" s="70"/>
      <c r="C231" s="70"/>
      <c r="D231" s="70"/>
      <c r="E231" s="70"/>
      <c r="F231" s="4" t="s">
        <v>9</v>
      </c>
      <c r="G231" s="4" t="s">
        <v>10</v>
      </c>
      <c r="H231" s="4" t="s">
        <v>11</v>
      </c>
      <c r="I231" s="70"/>
      <c r="J231" s="70"/>
    </row>
    <row r="232" spans="1:10">
      <c r="A232" s="5" t="s">
        <v>379</v>
      </c>
      <c r="B232" s="6">
        <v>44952.803897268517</v>
      </c>
      <c r="C232" s="5" t="s">
        <v>35</v>
      </c>
      <c r="D232" s="7"/>
      <c r="E232" s="8"/>
      <c r="F232" s="9">
        <v>3904.26</v>
      </c>
      <c r="I232" s="10" t="s">
        <v>9</v>
      </c>
      <c r="J232" s="8" t="s">
        <v>35</v>
      </c>
    </row>
    <row r="233" spans="1:10">
      <c r="A233" s="5" t="s">
        <v>379</v>
      </c>
      <c r="B233" s="6">
        <v>44952.803897268517</v>
      </c>
      <c r="C233" s="5" t="s">
        <v>35</v>
      </c>
      <c r="D233" s="7"/>
      <c r="E233" s="8"/>
      <c r="H233" s="9">
        <v>683.58</v>
      </c>
      <c r="I233" s="5" t="s">
        <v>36</v>
      </c>
      <c r="J233" s="8" t="s">
        <v>35</v>
      </c>
    </row>
    <row r="234" spans="1:10">
      <c r="A234" s="5" t="s">
        <v>379</v>
      </c>
      <c r="B234" s="6">
        <v>44952.803897268517</v>
      </c>
      <c r="C234" s="5" t="s">
        <v>35</v>
      </c>
      <c r="D234" s="7"/>
      <c r="E234" s="8"/>
      <c r="H234" s="9">
        <v>16.7</v>
      </c>
      <c r="I234" s="10" t="s">
        <v>37</v>
      </c>
      <c r="J234" s="8" t="s">
        <v>35</v>
      </c>
    </row>
    <row r="235" spans="1:10">
      <c r="A235" s="11" t="s">
        <v>22</v>
      </c>
      <c r="B235" s="3"/>
      <c r="C235" s="3"/>
      <c r="D235" s="7"/>
      <c r="E235" s="8"/>
      <c r="H235" s="9"/>
      <c r="I235" s="10"/>
      <c r="J235" s="5"/>
    </row>
    <row r="236" spans="1:10" ht="15.75">
      <c r="A236" s="13" t="s">
        <v>23</v>
      </c>
      <c r="B236" s="13" t="s">
        <v>24</v>
      </c>
      <c r="C236" s="13" t="s">
        <v>25</v>
      </c>
      <c r="D236" s="24">
        <v>112672273</v>
      </c>
      <c r="E236" s="14">
        <v>112672330</v>
      </c>
      <c r="H236" s="9"/>
      <c r="I236" s="10"/>
      <c r="J236" s="5"/>
    </row>
    <row r="239" spans="1:10">
      <c r="A239" s="1" t="s">
        <v>0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3" t="s">
        <v>390</v>
      </c>
      <c r="B240" s="2"/>
      <c r="C240" s="2"/>
      <c r="D240" s="2"/>
      <c r="E240" s="2"/>
      <c r="F240" s="2"/>
      <c r="G240" s="2"/>
      <c r="H240" s="2"/>
      <c r="I240" s="2"/>
      <c r="J240" s="2"/>
    </row>
    <row r="241" spans="1:10">
      <c r="A241" s="69" t="s">
        <v>0</v>
      </c>
      <c r="B241" s="69" t="s">
        <v>2</v>
      </c>
      <c r="C241" s="69" t="s">
        <v>3</v>
      </c>
      <c r="D241" s="69" t="s">
        <v>4</v>
      </c>
      <c r="E241" s="69" t="s">
        <v>5</v>
      </c>
      <c r="F241" s="71" t="s">
        <v>6</v>
      </c>
      <c r="G241" s="72"/>
      <c r="H241" s="73"/>
      <c r="I241" s="69" t="s">
        <v>7</v>
      </c>
      <c r="J241" s="69" t="s">
        <v>8</v>
      </c>
    </row>
    <row r="242" spans="1:10">
      <c r="A242" s="70"/>
      <c r="B242" s="70"/>
      <c r="C242" s="70"/>
      <c r="D242" s="70"/>
      <c r="E242" s="70"/>
      <c r="F242" s="4" t="s">
        <v>9</v>
      </c>
      <c r="G242" s="4" t="s">
        <v>10</v>
      </c>
      <c r="H242" s="4" t="s">
        <v>11</v>
      </c>
      <c r="I242" s="70"/>
      <c r="J242" s="70"/>
    </row>
    <row r="243" spans="1:10">
      <c r="A243" s="5" t="s">
        <v>391</v>
      </c>
      <c r="B243" s="6">
        <v>44953.797889629626</v>
      </c>
      <c r="C243" s="5" t="s">
        <v>35</v>
      </c>
      <c r="D243" s="7"/>
      <c r="E243" s="8"/>
      <c r="F243" s="9">
        <v>5018.46</v>
      </c>
      <c r="I243" s="10" t="s">
        <v>9</v>
      </c>
      <c r="J243" s="8" t="s">
        <v>35</v>
      </c>
    </row>
    <row r="244" spans="1:10">
      <c r="A244" s="5" t="s">
        <v>391</v>
      </c>
      <c r="B244" s="6">
        <v>44953.797889629626</v>
      </c>
      <c r="C244" s="5" t="s">
        <v>35</v>
      </c>
      <c r="D244" s="7"/>
      <c r="E244" s="8"/>
      <c r="H244" s="9">
        <v>2041.91</v>
      </c>
      <c r="I244" s="5" t="s">
        <v>36</v>
      </c>
      <c r="J244" s="8" t="s">
        <v>35</v>
      </c>
    </row>
    <row r="245" spans="1:10">
      <c r="A245" s="5" t="s">
        <v>391</v>
      </c>
      <c r="B245" s="6">
        <v>44953.797889629626</v>
      </c>
      <c r="C245" s="5" t="s">
        <v>35</v>
      </c>
      <c r="D245" s="7"/>
      <c r="E245" s="8"/>
      <c r="H245" s="9">
        <v>96.6</v>
      </c>
      <c r="I245" s="10" t="s">
        <v>37</v>
      </c>
      <c r="J245" s="8" t="s">
        <v>35</v>
      </c>
    </row>
    <row r="246" spans="1:10">
      <c r="A246" s="11" t="s">
        <v>22</v>
      </c>
      <c r="B246" s="3"/>
      <c r="C246" s="3"/>
      <c r="D246" s="7"/>
      <c r="E246" s="8"/>
      <c r="H246" s="9"/>
      <c r="I246" s="5"/>
      <c r="J246" s="8"/>
    </row>
    <row r="247" spans="1:10" ht="15.75">
      <c r="A247" s="13" t="s">
        <v>23</v>
      </c>
      <c r="B247" s="13" t="s">
        <v>24</v>
      </c>
      <c r="C247" s="13" t="s">
        <v>25</v>
      </c>
      <c r="D247" s="24">
        <v>112672279</v>
      </c>
      <c r="E247" s="14">
        <v>112672331</v>
      </c>
      <c r="H247" s="9"/>
      <c r="I247" s="5"/>
      <c r="J247" s="8"/>
    </row>
    <row r="248" spans="1:10">
      <c r="A248" s="5"/>
      <c r="B248" s="6"/>
      <c r="C248" s="5"/>
      <c r="D248" s="7"/>
      <c r="E248" s="8"/>
      <c r="H248" s="9"/>
      <c r="I248" s="5"/>
      <c r="J248" s="8"/>
    </row>
    <row r="249" spans="1:10">
      <c r="A249" s="5"/>
      <c r="B249" s="6"/>
      <c r="C249" s="5"/>
      <c r="D249" s="7"/>
      <c r="E249" s="8"/>
      <c r="H249" s="9"/>
      <c r="I249" s="5"/>
      <c r="J249" s="8"/>
    </row>
    <row r="250" spans="1:10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</row>
    <row r="251" spans="1:10">
      <c r="A251" s="3" t="s">
        <v>386</v>
      </c>
      <c r="B251" s="2"/>
      <c r="C251" s="2"/>
      <c r="D251" s="2"/>
      <c r="E251" s="2"/>
      <c r="F251" s="2"/>
      <c r="G251" s="2"/>
      <c r="H251" s="2"/>
      <c r="I251" s="2"/>
      <c r="J251" s="2"/>
    </row>
    <row r="252" spans="1:10">
      <c r="A252" s="69" t="s">
        <v>0</v>
      </c>
      <c r="B252" s="69" t="s">
        <v>2</v>
      </c>
      <c r="C252" s="69" t="s">
        <v>3</v>
      </c>
      <c r="D252" s="69" t="s">
        <v>4</v>
      </c>
      <c r="E252" s="69" t="s">
        <v>5</v>
      </c>
      <c r="F252" s="71" t="s">
        <v>6</v>
      </c>
      <c r="G252" s="72"/>
      <c r="H252" s="73"/>
      <c r="I252" s="69" t="s">
        <v>7</v>
      </c>
      <c r="J252" s="69" t="s">
        <v>8</v>
      </c>
    </row>
    <row r="253" spans="1:10">
      <c r="A253" s="70"/>
      <c r="B253" s="70"/>
      <c r="C253" s="70"/>
      <c r="D253" s="70"/>
      <c r="E253" s="70"/>
      <c r="F253" s="4" t="s">
        <v>9</v>
      </c>
      <c r="G253" s="4" t="s">
        <v>10</v>
      </c>
      <c r="H253" s="4" t="s">
        <v>11</v>
      </c>
      <c r="I253" s="70"/>
      <c r="J253" s="70"/>
    </row>
    <row r="254" spans="1:10">
      <c r="A254" s="5" t="s">
        <v>392</v>
      </c>
      <c r="B254" s="6">
        <v>44954.584275104164</v>
      </c>
      <c r="C254" s="5" t="s">
        <v>35</v>
      </c>
      <c r="D254" s="7"/>
      <c r="E254" s="8"/>
      <c r="F254" s="9">
        <v>2335.2199999999998</v>
      </c>
      <c r="I254" s="10" t="s">
        <v>9</v>
      </c>
      <c r="J254" s="8" t="s">
        <v>35</v>
      </c>
    </row>
    <row r="255" spans="1:10">
      <c r="A255" s="5" t="s">
        <v>392</v>
      </c>
      <c r="B255" s="6">
        <v>44954.584275104164</v>
      </c>
      <c r="C255" s="5" t="s">
        <v>35</v>
      </c>
      <c r="D255" s="7"/>
      <c r="E255" s="8"/>
      <c r="H255" s="9">
        <v>2101.37</v>
      </c>
      <c r="I255" s="5" t="s">
        <v>36</v>
      </c>
      <c r="J255" s="8" t="s">
        <v>35</v>
      </c>
    </row>
    <row r="256" spans="1:10">
      <c r="A256" s="11" t="s">
        <v>22</v>
      </c>
      <c r="B256" s="3"/>
      <c r="C256" s="3"/>
      <c r="D256" s="7"/>
      <c r="E256" s="8"/>
      <c r="H256" s="9"/>
      <c r="I256" s="5"/>
      <c r="J256" s="8"/>
    </row>
    <row r="257" spans="1:10" ht="15.75">
      <c r="A257" s="13" t="s">
        <v>23</v>
      </c>
      <c r="B257" s="13" t="s">
        <v>24</v>
      </c>
      <c r="C257" s="13" t="s">
        <v>25</v>
      </c>
      <c r="D257" s="24">
        <v>112673657</v>
      </c>
      <c r="E257" s="14">
        <v>112674189</v>
      </c>
      <c r="H257" s="9"/>
      <c r="I257" s="5"/>
      <c r="J257" s="8"/>
    </row>
    <row r="260" spans="1:10">
      <c r="A260" s="1" t="s">
        <v>0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3" t="s">
        <v>402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69" t="s">
        <v>0</v>
      </c>
      <c r="B262" s="69" t="s">
        <v>2</v>
      </c>
      <c r="C262" s="69" t="s">
        <v>3</v>
      </c>
      <c r="D262" s="69" t="s">
        <v>4</v>
      </c>
      <c r="E262" s="69" t="s">
        <v>5</v>
      </c>
      <c r="F262" s="71" t="s">
        <v>6</v>
      </c>
      <c r="G262" s="72"/>
      <c r="H262" s="73"/>
      <c r="I262" s="69" t="s">
        <v>7</v>
      </c>
      <c r="J262" s="69" t="s">
        <v>8</v>
      </c>
    </row>
    <row r="263" spans="1:10">
      <c r="A263" s="70"/>
      <c r="B263" s="70"/>
      <c r="C263" s="70"/>
      <c r="D263" s="70"/>
      <c r="E263" s="70"/>
      <c r="F263" s="4" t="s">
        <v>9</v>
      </c>
      <c r="G263" s="4" t="s">
        <v>10</v>
      </c>
      <c r="H263" s="4" t="s">
        <v>11</v>
      </c>
      <c r="I263" s="70"/>
      <c r="J263" s="70"/>
    </row>
    <row r="264" spans="1:10">
      <c r="A264" s="5" t="s">
        <v>403</v>
      </c>
      <c r="B264" s="6">
        <v>44956.793618958334</v>
      </c>
      <c r="C264" s="5" t="s">
        <v>35</v>
      </c>
      <c r="D264" s="7"/>
      <c r="E264" s="8"/>
      <c r="F264" s="9">
        <v>4774.2700000000004</v>
      </c>
      <c r="I264" s="10" t="s">
        <v>9</v>
      </c>
      <c r="J264" s="8" t="s">
        <v>35</v>
      </c>
    </row>
    <row r="265" spans="1:10">
      <c r="A265" s="5" t="s">
        <v>403</v>
      </c>
      <c r="B265" s="6">
        <v>44956.793618958334</v>
      </c>
      <c r="C265" s="5" t="s">
        <v>35</v>
      </c>
      <c r="D265" s="7"/>
      <c r="E265" s="8"/>
      <c r="H265" s="9">
        <v>587.29999999999995</v>
      </c>
      <c r="I265" s="5" t="s">
        <v>36</v>
      </c>
      <c r="J265" s="8" t="s">
        <v>35</v>
      </c>
    </row>
    <row r="266" spans="1:10">
      <c r="A266" s="5" t="s">
        <v>403</v>
      </c>
      <c r="B266" s="6">
        <v>44956.793618958334</v>
      </c>
      <c r="C266" s="5" t="s">
        <v>35</v>
      </c>
      <c r="D266" s="7"/>
      <c r="E266" s="8"/>
      <c r="H266" s="9">
        <v>122</v>
      </c>
      <c r="I266" s="10" t="s">
        <v>37</v>
      </c>
      <c r="J266" s="8" t="s">
        <v>35</v>
      </c>
    </row>
    <row r="267" spans="1:10">
      <c r="A267" s="11" t="s">
        <v>22</v>
      </c>
      <c r="B267" s="3"/>
      <c r="C267" s="3"/>
      <c r="D267" s="7"/>
      <c r="E267" s="8"/>
      <c r="G267" s="9"/>
      <c r="I267" s="10"/>
      <c r="J267" s="8"/>
    </row>
    <row r="268" spans="1:10" ht="15.75">
      <c r="A268" s="13" t="s">
        <v>23</v>
      </c>
      <c r="B268" s="13" t="s">
        <v>24</v>
      </c>
      <c r="C268" s="13" t="s">
        <v>25</v>
      </c>
      <c r="D268" s="24">
        <v>112691554</v>
      </c>
      <c r="E268" s="14">
        <v>112691829</v>
      </c>
      <c r="G268" s="9"/>
      <c r="I268" s="10"/>
      <c r="J268" s="8"/>
    </row>
    <row r="269" spans="1:10" ht="15.75">
      <c r="D269" s="49">
        <v>112691614</v>
      </c>
      <c r="E269" s="28">
        <v>112691828</v>
      </c>
      <c r="F269" s="29" t="s">
        <v>419</v>
      </c>
    </row>
    <row r="270" spans="1:10">
      <c r="A270" s="16" t="s">
        <v>503</v>
      </c>
      <c r="B270" s="16"/>
      <c r="C270" s="16"/>
    </row>
    <row r="272" spans="1:10">
      <c r="A272" s="1" t="s">
        <v>0</v>
      </c>
      <c r="B272" s="2"/>
      <c r="C272" s="2"/>
      <c r="D272" s="2"/>
      <c r="E272" s="2"/>
      <c r="F272" s="2"/>
      <c r="G272" s="2"/>
      <c r="H272" s="2"/>
      <c r="I272" s="2"/>
      <c r="J272" s="2"/>
    </row>
    <row r="273" spans="1:10">
      <c r="A273" s="3" t="s">
        <v>414</v>
      </c>
      <c r="B273" s="2"/>
      <c r="C273" s="2"/>
      <c r="D273" s="2"/>
      <c r="E273" s="2"/>
      <c r="F273" s="2"/>
      <c r="G273" s="2"/>
      <c r="H273" s="2"/>
      <c r="I273" s="2"/>
      <c r="J273" s="2"/>
    </row>
    <row r="274" spans="1:10">
      <c r="A274" s="69" t="s">
        <v>0</v>
      </c>
      <c r="B274" s="69" t="s">
        <v>2</v>
      </c>
      <c r="C274" s="69" t="s">
        <v>3</v>
      </c>
      <c r="D274" s="69" t="s">
        <v>4</v>
      </c>
      <c r="E274" s="69" t="s">
        <v>5</v>
      </c>
      <c r="F274" s="71" t="s">
        <v>6</v>
      </c>
      <c r="G274" s="72"/>
      <c r="H274" s="73"/>
      <c r="I274" s="69" t="s">
        <v>7</v>
      </c>
      <c r="J274" s="69" t="s">
        <v>8</v>
      </c>
    </row>
    <row r="275" spans="1:10">
      <c r="A275" s="70"/>
      <c r="B275" s="70"/>
      <c r="C275" s="70"/>
      <c r="D275" s="70"/>
      <c r="E275" s="70"/>
      <c r="F275" s="4" t="s">
        <v>9</v>
      </c>
      <c r="G275" s="4" t="s">
        <v>10</v>
      </c>
      <c r="H275" s="4" t="s">
        <v>11</v>
      </c>
      <c r="I275" s="70"/>
      <c r="J275" s="70"/>
    </row>
    <row r="276" spans="1:10">
      <c r="A276" s="5" t="s">
        <v>415</v>
      </c>
      <c r="B276" s="6">
        <v>44957.7453475</v>
      </c>
      <c r="C276" s="5" t="s">
        <v>35</v>
      </c>
      <c r="D276" s="10"/>
      <c r="E276" s="8"/>
      <c r="F276" s="9">
        <v>3319.94</v>
      </c>
      <c r="I276" s="10" t="s">
        <v>9</v>
      </c>
      <c r="J276" s="8" t="s">
        <v>35</v>
      </c>
    </row>
    <row r="277" spans="1:10">
      <c r="A277" s="5" t="s">
        <v>415</v>
      </c>
      <c r="B277" s="6">
        <v>44957.7453475</v>
      </c>
      <c r="C277" s="5" t="s">
        <v>35</v>
      </c>
      <c r="D277" s="10"/>
      <c r="E277" s="8"/>
      <c r="H277" s="9">
        <v>3718.16</v>
      </c>
      <c r="I277" s="5" t="s">
        <v>36</v>
      </c>
      <c r="J277" s="8" t="s">
        <v>35</v>
      </c>
    </row>
    <row r="278" spans="1:10">
      <c r="A278" s="5" t="s">
        <v>415</v>
      </c>
      <c r="B278" s="6">
        <v>44957.7453475</v>
      </c>
      <c r="C278" s="5" t="s">
        <v>35</v>
      </c>
      <c r="D278" s="10"/>
      <c r="E278" s="8"/>
      <c r="H278" s="9">
        <v>327</v>
      </c>
      <c r="I278" s="10" t="s">
        <v>37</v>
      </c>
      <c r="J278" s="8" t="s">
        <v>35</v>
      </c>
    </row>
    <row r="279" spans="1:10">
      <c r="A279" s="11" t="s">
        <v>22</v>
      </c>
      <c r="B279" s="3"/>
      <c r="C279" s="3"/>
      <c r="D279" s="7"/>
      <c r="E279" s="8"/>
      <c r="F279" s="55"/>
      <c r="G279" s="9"/>
      <c r="I279" s="10"/>
      <c r="J279" s="5"/>
    </row>
    <row r="280" spans="1:10" ht="15.75">
      <c r="A280" s="13" t="s">
        <v>23</v>
      </c>
      <c r="B280" s="13" t="s">
        <v>24</v>
      </c>
      <c r="C280" s="13" t="s">
        <v>25</v>
      </c>
      <c r="D280" s="49">
        <v>112692561</v>
      </c>
      <c r="E280" s="14">
        <v>112692794</v>
      </c>
      <c r="G280" s="9"/>
      <c r="I280" s="10"/>
      <c r="J280" s="5"/>
    </row>
    <row r="281" spans="1:10">
      <c r="A281" s="5"/>
      <c r="B281" s="6"/>
      <c r="C281" s="5"/>
      <c r="D281" s="57" t="s">
        <v>298</v>
      </c>
      <c r="E281" s="8"/>
      <c r="G281" s="9"/>
      <c r="I281" s="10"/>
      <c r="J281" s="5"/>
    </row>
    <row r="283" spans="1:10">
      <c r="A283" s="1" t="s">
        <v>0</v>
      </c>
      <c r="B283" s="2"/>
      <c r="C283" s="2"/>
      <c r="D283" s="2"/>
      <c r="E283" s="2"/>
      <c r="F283" s="2"/>
      <c r="G283" s="2"/>
      <c r="H283" s="2"/>
      <c r="I283" s="2"/>
      <c r="J283" s="2"/>
    </row>
    <row r="284" spans="1:10">
      <c r="A284" s="3" t="s">
        <v>423</v>
      </c>
      <c r="B284" s="2"/>
      <c r="C284" s="2"/>
      <c r="D284" s="2"/>
      <c r="E284" s="2"/>
      <c r="F284" s="2"/>
      <c r="G284" s="2"/>
      <c r="H284" s="2"/>
      <c r="I284" s="2"/>
      <c r="J284" s="2"/>
    </row>
    <row r="285" spans="1:10">
      <c r="A285" s="69" t="s">
        <v>0</v>
      </c>
      <c r="B285" s="69" t="s">
        <v>2</v>
      </c>
      <c r="C285" s="69" t="s">
        <v>3</v>
      </c>
      <c r="D285" s="69" t="s">
        <v>4</v>
      </c>
      <c r="E285" s="69" t="s">
        <v>5</v>
      </c>
      <c r="F285" s="71" t="s">
        <v>6</v>
      </c>
      <c r="G285" s="72"/>
      <c r="H285" s="73"/>
      <c r="I285" s="69" t="s">
        <v>7</v>
      </c>
      <c r="J285" s="69" t="s">
        <v>8</v>
      </c>
    </row>
    <row r="286" spans="1:10">
      <c r="A286" s="70"/>
      <c r="B286" s="70"/>
      <c r="C286" s="70"/>
      <c r="D286" s="70"/>
      <c r="E286" s="70"/>
      <c r="F286" s="4" t="s">
        <v>9</v>
      </c>
      <c r="G286" s="4" t="s">
        <v>10</v>
      </c>
      <c r="H286" s="4" t="s">
        <v>11</v>
      </c>
      <c r="I286" s="70"/>
      <c r="J286" s="70"/>
    </row>
    <row r="287" spans="1:10">
      <c r="A287" s="5" t="s">
        <v>424</v>
      </c>
      <c r="B287" s="6">
        <v>44958.791889699074</v>
      </c>
      <c r="C287" s="5" t="s">
        <v>35</v>
      </c>
      <c r="D287" s="7"/>
      <c r="E287" s="8"/>
      <c r="F287" s="9">
        <v>4838.7700000000004</v>
      </c>
      <c r="I287" s="10" t="s">
        <v>9</v>
      </c>
      <c r="J287" s="8" t="s">
        <v>35</v>
      </c>
    </row>
    <row r="288" spans="1:10">
      <c r="A288" s="5" t="s">
        <v>424</v>
      </c>
      <c r="B288" s="6">
        <v>44958.791889699074</v>
      </c>
      <c r="C288" s="5" t="s">
        <v>35</v>
      </c>
      <c r="D288" s="7"/>
      <c r="E288" s="8"/>
      <c r="H288" s="9">
        <v>1383.01</v>
      </c>
      <c r="I288" s="5" t="s">
        <v>36</v>
      </c>
      <c r="J288" s="8" t="s">
        <v>35</v>
      </c>
    </row>
    <row r="289" spans="1:10">
      <c r="A289" s="11" t="s">
        <v>22</v>
      </c>
      <c r="B289" s="3"/>
      <c r="C289" s="3"/>
      <c r="D289" s="7"/>
      <c r="E289" s="8"/>
      <c r="F289" s="55"/>
      <c r="H289" s="9"/>
      <c r="I289" s="10"/>
      <c r="J289" s="8"/>
    </row>
    <row r="290" spans="1:10" ht="15.75">
      <c r="A290" s="13" t="s">
        <v>23</v>
      </c>
      <c r="B290" s="13" t="s">
        <v>24</v>
      </c>
      <c r="C290" s="13" t="s">
        <v>25</v>
      </c>
      <c r="D290" s="49">
        <v>112695131</v>
      </c>
      <c r="E290" s="14">
        <v>112695330</v>
      </c>
      <c r="H290" s="9"/>
      <c r="I290" s="10"/>
      <c r="J290" s="8"/>
    </row>
    <row r="291" spans="1:10">
      <c r="D291" s="57" t="s">
        <v>298</v>
      </c>
    </row>
    <row r="293" spans="1:10">
      <c r="A293" s="1" t="s">
        <v>0</v>
      </c>
      <c r="B293" s="2"/>
      <c r="C293" s="2"/>
      <c r="D293" s="2"/>
      <c r="E293" s="2"/>
      <c r="F293" s="2"/>
      <c r="G293" s="2"/>
      <c r="H293" s="2"/>
      <c r="I293" s="2"/>
      <c r="J293" s="2"/>
    </row>
    <row r="294" spans="1:10">
      <c r="A294" s="3" t="s">
        <v>461</v>
      </c>
      <c r="B294" s="2"/>
      <c r="C294" s="2"/>
      <c r="D294" s="2"/>
      <c r="E294" s="2"/>
      <c r="F294" s="2"/>
      <c r="G294" s="2"/>
      <c r="H294" s="2"/>
      <c r="I294" s="2"/>
      <c r="J294" s="2"/>
    </row>
    <row r="295" spans="1:10">
      <c r="A295" s="69" t="s">
        <v>0</v>
      </c>
      <c r="B295" s="69" t="s">
        <v>2</v>
      </c>
      <c r="C295" s="69" t="s">
        <v>3</v>
      </c>
      <c r="D295" s="69" t="s">
        <v>4</v>
      </c>
      <c r="E295" s="69" t="s">
        <v>5</v>
      </c>
      <c r="F295" s="71" t="s">
        <v>6</v>
      </c>
      <c r="G295" s="72"/>
      <c r="H295" s="73"/>
      <c r="I295" s="69" t="s">
        <v>7</v>
      </c>
      <c r="J295" s="69" t="s">
        <v>8</v>
      </c>
    </row>
    <row r="296" spans="1:10">
      <c r="A296" s="70"/>
      <c r="B296" s="70"/>
      <c r="C296" s="70"/>
      <c r="D296" s="70"/>
      <c r="E296" s="70"/>
      <c r="F296" s="4" t="s">
        <v>9</v>
      </c>
      <c r="G296" s="4" t="s">
        <v>10</v>
      </c>
      <c r="H296" s="4" t="s">
        <v>11</v>
      </c>
      <c r="I296" s="70"/>
      <c r="J296" s="70"/>
    </row>
    <row r="297" spans="1:10">
      <c r="A297" s="5" t="s">
        <v>462</v>
      </c>
      <c r="B297" s="6">
        <v>44959.791052974535</v>
      </c>
      <c r="C297" s="5" t="s">
        <v>35</v>
      </c>
      <c r="D297" s="7"/>
      <c r="E297" s="8"/>
      <c r="F297" s="9">
        <v>6526.73</v>
      </c>
      <c r="I297" s="10" t="s">
        <v>9</v>
      </c>
      <c r="J297" s="8" t="s">
        <v>35</v>
      </c>
    </row>
    <row r="298" spans="1:10">
      <c r="A298" s="5" t="s">
        <v>462</v>
      </c>
      <c r="B298" s="6">
        <v>44959.791052974535</v>
      </c>
      <c r="C298" s="5" t="s">
        <v>35</v>
      </c>
      <c r="D298" s="7"/>
      <c r="E298" s="8"/>
      <c r="H298" s="9">
        <v>1516.69</v>
      </c>
      <c r="I298" s="5" t="s">
        <v>36</v>
      </c>
      <c r="J298" s="8" t="s">
        <v>35</v>
      </c>
    </row>
    <row r="299" spans="1:10">
      <c r="A299" s="11" t="s">
        <v>22</v>
      </c>
      <c r="B299" s="3"/>
      <c r="C299" s="3"/>
      <c r="D299" s="7"/>
      <c r="E299" s="8"/>
      <c r="H299" s="9"/>
      <c r="I299" s="10"/>
      <c r="J299" s="5"/>
    </row>
    <row r="300" spans="1:10" ht="15.75">
      <c r="A300" s="13" t="s">
        <v>23</v>
      </c>
      <c r="B300" s="13" t="s">
        <v>24</v>
      </c>
      <c r="C300" s="13" t="s">
        <v>25</v>
      </c>
      <c r="D300" s="49">
        <v>112723153</v>
      </c>
      <c r="E300" s="14">
        <v>112728948</v>
      </c>
      <c r="H300" s="9"/>
      <c r="I300" s="10"/>
      <c r="J300" s="5"/>
    </row>
    <row r="301" spans="1:10">
      <c r="D301" s="57" t="s">
        <v>298</v>
      </c>
    </row>
    <row r="303" spans="1:10">
      <c r="A303" s="1" t="s">
        <v>0</v>
      </c>
      <c r="B303" s="2"/>
      <c r="C303" s="2"/>
      <c r="D303" s="2"/>
      <c r="E303" s="2"/>
      <c r="F303" s="2"/>
      <c r="G303" s="2"/>
      <c r="H303" s="2"/>
      <c r="I303" s="2"/>
      <c r="J303" s="2"/>
    </row>
    <row r="304" spans="1:10">
      <c r="A304" s="3" t="s">
        <v>509</v>
      </c>
      <c r="B304" s="2"/>
      <c r="C304" s="2"/>
      <c r="D304" s="2"/>
      <c r="E304" s="2"/>
      <c r="F304" s="2"/>
      <c r="G304" s="2"/>
      <c r="H304" s="2"/>
      <c r="I304" s="2"/>
      <c r="J304" s="2"/>
    </row>
    <row r="305" spans="1:10">
      <c r="A305" s="69" t="s">
        <v>0</v>
      </c>
      <c r="B305" s="69" t="s">
        <v>2</v>
      </c>
      <c r="C305" s="69" t="s">
        <v>3</v>
      </c>
      <c r="D305" s="69" t="s">
        <v>4</v>
      </c>
      <c r="E305" s="69" t="s">
        <v>5</v>
      </c>
      <c r="F305" s="71" t="s">
        <v>6</v>
      </c>
      <c r="G305" s="72"/>
      <c r="H305" s="73"/>
      <c r="I305" s="69" t="s">
        <v>7</v>
      </c>
      <c r="J305" s="69" t="s">
        <v>8</v>
      </c>
    </row>
    <row r="306" spans="1:10">
      <c r="A306" s="70"/>
      <c r="B306" s="70"/>
      <c r="C306" s="70"/>
      <c r="D306" s="70"/>
      <c r="E306" s="70"/>
      <c r="F306" s="4" t="s">
        <v>9</v>
      </c>
      <c r="G306" s="4" t="s">
        <v>10</v>
      </c>
      <c r="H306" s="4" t="s">
        <v>11</v>
      </c>
      <c r="I306" s="70"/>
      <c r="J306" s="70"/>
    </row>
    <row r="307" spans="1:10">
      <c r="A307" s="5" t="s">
        <v>510</v>
      </c>
      <c r="B307" s="6">
        <v>44960.792540127317</v>
      </c>
      <c r="C307" s="5" t="s">
        <v>35</v>
      </c>
      <c r="D307" s="7"/>
      <c r="E307" s="8"/>
      <c r="F307" s="9">
        <v>4918.04</v>
      </c>
      <c r="I307" s="10" t="s">
        <v>9</v>
      </c>
      <c r="J307" s="8" t="s">
        <v>35</v>
      </c>
    </row>
    <row r="308" spans="1:10">
      <c r="A308" s="5" t="s">
        <v>510</v>
      </c>
      <c r="B308" s="6">
        <v>44960.792540127317</v>
      </c>
      <c r="C308" s="5" t="s">
        <v>35</v>
      </c>
      <c r="D308" s="7"/>
      <c r="E308" s="8"/>
      <c r="H308" s="9">
        <v>1673.24</v>
      </c>
      <c r="I308" s="5" t="s">
        <v>36</v>
      </c>
      <c r="J308" s="8" t="s">
        <v>35</v>
      </c>
    </row>
    <row r="309" spans="1:10">
      <c r="A309" s="11" t="s">
        <v>22</v>
      </c>
      <c r="B309" s="3"/>
      <c r="C309" s="3"/>
      <c r="D309" s="7"/>
      <c r="E309" s="8"/>
      <c r="H309" s="9"/>
      <c r="I309" s="10"/>
      <c r="J309" s="5"/>
    </row>
    <row r="310" spans="1:10" ht="15.75">
      <c r="A310" s="13" t="s">
        <v>23</v>
      </c>
      <c r="B310" s="13" t="s">
        <v>24</v>
      </c>
      <c r="C310" s="13" t="s">
        <v>25</v>
      </c>
      <c r="D310" s="49">
        <v>112723156</v>
      </c>
      <c r="E310" s="14">
        <v>112728949</v>
      </c>
      <c r="H310" s="9"/>
      <c r="I310" s="10"/>
      <c r="J310" s="5"/>
    </row>
    <row r="311" spans="1:10">
      <c r="D311" s="57" t="s">
        <v>298</v>
      </c>
    </row>
    <row r="313" spans="1:10">
      <c r="A313" s="1" t="s">
        <v>0</v>
      </c>
      <c r="B313" s="2"/>
      <c r="C313" s="2"/>
      <c r="D313" s="2"/>
      <c r="E313" s="2"/>
      <c r="F313" s="2"/>
      <c r="G313" s="2"/>
      <c r="H313" s="2"/>
      <c r="I313" s="2"/>
      <c r="J313" s="2"/>
    </row>
    <row r="314" spans="1:10">
      <c r="A314" s="3" t="s">
        <v>506</v>
      </c>
      <c r="B314" s="2"/>
      <c r="C314" s="2"/>
      <c r="D314" s="2"/>
      <c r="E314" s="2"/>
      <c r="F314" s="2"/>
      <c r="G314" s="2"/>
      <c r="H314" s="2"/>
      <c r="I314" s="2"/>
      <c r="J314" s="2"/>
    </row>
    <row r="315" spans="1:10">
      <c r="A315" s="69" t="s">
        <v>0</v>
      </c>
      <c r="B315" s="69" t="s">
        <v>2</v>
      </c>
      <c r="C315" s="69" t="s">
        <v>3</v>
      </c>
      <c r="D315" s="69" t="s">
        <v>4</v>
      </c>
      <c r="E315" s="69" t="s">
        <v>5</v>
      </c>
      <c r="F315" s="71" t="s">
        <v>6</v>
      </c>
      <c r="G315" s="72"/>
      <c r="H315" s="73"/>
      <c r="I315" s="69" t="s">
        <v>7</v>
      </c>
      <c r="J315" s="69" t="s">
        <v>8</v>
      </c>
    </row>
    <row r="316" spans="1:10">
      <c r="A316" s="70"/>
      <c r="B316" s="70"/>
      <c r="C316" s="70"/>
      <c r="D316" s="70"/>
      <c r="E316" s="70"/>
      <c r="F316" s="4" t="s">
        <v>9</v>
      </c>
      <c r="G316" s="4" t="s">
        <v>10</v>
      </c>
      <c r="H316" s="4" t="s">
        <v>11</v>
      </c>
      <c r="I316" s="70"/>
      <c r="J316" s="70"/>
    </row>
    <row r="317" spans="1:10">
      <c r="A317" s="5" t="s">
        <v>517</v>
      </c>
      <c r="B317" s="6">
        <v>44961.58353635417</v>
      </c>
      <c r="C317" s="5" t="s">
        <v>35</v>
      </c>
      <c r="D317" s="7"/>
      <c r="E317" s="8"/>
      <c r="F317" s="9">
        <v>4938.24</v>
      </c>
      <c r="I317" s="10" t="s">
        <v>9</v>
      </c>
      <c r="J317" s="8" t="s">
        <v>35</v>
      </c>
    </row>
    <row r="318" spans="1:10">
      <c r="A318" s="5" t="s">
        <v>517</v>
      </c>
      <c r="B318" s="6">
        <v>44961.58353635417</v>
      </c>
      <c r="C318" s="5" t="s">
        <v>35</v>
      </c>
      <c r="D318" s="7"/>
      <c r="E318" s="8"/>
      <c r="H318" s="9">
        <v>808.36</v>
      </c>
      <c r="I318" s="5" t="s">
        <v>36</v>
      </c>
      <c r="J318" s="8" t="s">
        <v>35</v>
      </c>
    </row>
    <row r="319" spans="1:10">
      <c r="A319" s="11" t="s">
        <v>22</v>
      </c>
      <c r="B319" s="3"/>
      <c r="C319" s="3"/>
      <c r="D319" s="7"/>
      <c r="E319" s="8"/>
      <c r="H319" s="9"/>
      <c r="I319" s="10"/>
      <c r="J319" s="5"/>
    </row>
    <row r="320" spans="1:10" ht="15.75">
      <c r="A320" s="13" t="s">
        <v>23</v>
      </c>
      <c r="B320" s="13" t="s">
        <v>24</v>
      </c>
      <c r="C320" s="13" t="s">
        <v>25</v>
      </c>
      <c r="D320" s="49">
        <v>112728767</v>
      </c>
      <c r="E320" s="14">
        <v>112728950</v>
      </c>
      <c r="H320" s="9"/>
      <c r="I320" s="10"/>
      <c r="J320" s="5"/>
    </row>
    <row r="321" spans="1:10">
      <c r="D321" s="57" t="s">
        <v>298</v>
      </c>
    </row>
    <row r="323" spans="1:10">
      <c r="A323" s="1" t="s">
        <v>0</v>
      </c>
      <c r="B323" s="2"/>
      <c r="C323" s="2"/>
      <c r="D323" s="2"/>
      <c r="E323" s="2"/>
      <c r="F323" s="2"/>
      <c r="G323" s="2"/>
      <c r="H323" s="2"/>
      <c r="I323" s="2"/>
      <c r="J323" s="2"/>
    </row>
    <row r="324" spans="1:10">
      <c r="A324" s="3" t="s">
        <v>575</v>
      </c>
      <c r="B324" s="2"/>
      <c r="C324" s="2"/>
      <c r="D324" s="2"/>
      <c r="E324" s="2"/>
      <c r="F324" s="2"/>
      <c r="G324" s="2"/>
      <c r="H324" s="2"/>
      <c r="I324" s="2"/>
      <c r="J324" s="2"/>
    </row>
    <row r="325" spans="1:10">
      <c r="A325" s="69" t="s">
        <v>0</v>
      </c>
      <c r="B325" s="69" t="s">
        <v>2</v>
      </c>
      <c r="C325" s="69" t="s">
        <v>3</v>
      </c>
      <c r="D325" s="69" t="s">
        <v>4</v>
      </c>
      <c r="E325" s="69" t="s">
        <v>5</v>
      </c>
      <c r="F325" s="71" t="s">
        <v>6</v>
      </c>
      <c r="G325" s="72"/>
      <c r="H325" s="73"/>
      <c r="I325" s="69" t="s">
        <v>7</v>
      </c>
      <c r="J325" s="69" t="s">
        <v>8</v>
      </c>
    </row>
    <row r="326" spans="1:10">
      <c r="A326" s="70"/>
      <c r="B326" s="70"/>
      <c r="C326" s="70"/>
      <c r="D326" s="70"/>
      <c r="E326" s="70"/>
      <c r="F326" s="4" t="s">
        <v>9</v>
      </c>
      <c r="G326" s="4" t="s">
        <v>10</v>
      </c>
      <c r="H326" s="4" t="s">
        <v>11</v>
      </c>
      <c r="I326" s="70"/>
      <c r="J326" s="70"/>
    </row>
    <row r="327" spans="1:10">
      <c r="A327" s="5" t="s">
        <v>576</v>
      </c>
      <c r="B327" s="6">
        <v>44963.793147118056</v>
      </c>
      <c r="C327" s="5" t="s">
        <v>35</v>
      </c>
      <c r="D327" s="7"/>
      <c r="E327" s="8"/>
      <c r="F327" s="9">
        <v>4690.71</v>
      </c>
      <c r="I327" s="10" t="s">
        <v>9</v>
      </c>
      <c r="J327" s="8" t="s">
        <v>35</v>
      </c>
    </row>
    <row r="328" spans="1:10">
      <c r="A328" s="5" t="s">
        <v>576</v>
      </c>
      <c r="B328" s="6">
        <v>44963.793147118056</v>
      </c>
      <c r="C328" s="5" t="s">
        <v>35</v>
      </c>
      <c r="D328" s="7"/>
      <c r="E328" s="8"/>
      <c r="H328" s="9">
        <v>2713.26</v>
      </c>
      <c r="I328" s="5" t="s">
        <v>36</v>
      </c>
      <c r="J328" s="8" t="s">
        <v>35</v>
      </c>
    </row>
    <row r="329" spans="1:10">
      <c r="A329" s="11" t="s">
        <v>22</v>
      </c>
      <c r="B329" s="3"/>
      <c r="C329" s="3"/>
      <c r="D329" s="7"/>
      <c r="E329" s="8"/>
      <c r="H329" s="9"/>
      <c r="I329" s="10"/>
      <c r="J329" s="5"/>
    </row>
    <row r="330" spans="1:10" ht="15.75">
      <c r="A330" s="13" t="s">
        <v>23</v>
      </c>
      <c r="B330" s="13" t="s">
        <v>24</v>
      </c>
      <c r="C330" s="13" t="s">
        <v>25</v>
      </c>
      <c r="D330" s="49">
        <v>112730343</v>
      </c>
      <c r="E330" s="14">
        <v>112730435</v>
      </c>
      <c r="H330" s="9"/>
      <c r="I330" s="10"/>
      <c r="J330" s="5"/>
    </row>
    <row r="331" spans="1:10">
      <c r="D331" s="57" t="s">
        <v>298</v>
      </c>
    </row>
    <row r="333" spans="1:10">
      <c r="A333" s="1" t="s">
        <v>0</v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>
      <c r="A334" s="3" t="s">
        <v>614</v>
      </c>
      <c r="B334" s="2"/>
      <c r="C334" s="2"/>
      <c r="D334" s="2"/>
      <c r="E334" s="2"/>
      <c r="F334" s="2"/>
      <c r="G334" s="2"/>
      <c r="H334" s="2"/>
      <c r="I334" s="2"/>
      <c r="J334" s="2"/>
    </row>
    <row r="335" spans="1:10">
      <c r="A335" s="69" t="s">
        <v>0</v>
      </c>
      <c r="B335" s="69" t="s">
        <v>2</v>
      </c>
      <c r="C335" s="69" t="s">
        <v>3</v>
      </c>
      <c r="D335" s="69" t="s">
        <v>4</v>
      </c>
      <c r="E335" s="69" t="s">
        <v>5</v>
      </c>
      <c r="F335" s="71" t="s">
        <v>6</v>
      </c>
      <c r="G335" s="72"/>
      <c r="H335" s="73"/>
      <c r="I335" s="69" t="s">
        <v>7</v>
      </c>
      <c r="J335" s="69" t="s">
        <v>8</v>
      </c>
    </row>
    <row r="336" spans="1:10">
      <c r="A336" s="70"/>
      <c r="B336" s="70"/>
      <c r="C336" s="70"/>
      <c r="D336" s="70"/>
      <c r="E336" s="70"/>
      <c r="F336" s="4" t="s">
        <v>9</v>
      </c>
      <c r="G336" s="4" t="s">
        <v>10</v>
      </c>
      <c r="H336" s="4" t="s">
        <v>11</v>
      </c>
      <c r="I336" s="70"/>
      <c r="J336" s="70"/>
    </row>
    <row r="337" spans="1:10">
      <c r="A337" s="5" t="s">
        <v>615</v>
      </c>
      <c r="B337" s="6">
        <v>44964.791741932873</v>
      </c>
      <c r="C337" s="5" t="s">
        <v>35</v>
      </c>
      <c r="D337" s="7"/>
      <c r="E337" s="8"/>
      <c r="F337" s="9">
        <v>3938.47</v>
      </c>
      <c r="I337" s="10" t="s">
        <v>9</v>
      </c>
      <c r="J337" s="8" t="s">
        <v>35</v>
      </c>
    </row>
    <row r="338" spans="1:10">
      <c r="A338" s="5" t="s">
        <v>615</v>
      </c>
      <c r="B338" s="6">
        <v>44964.791741932873</v>
      </c>
      <c r="C338" s="5" t="s">
        <v>35</v>
      </c>
      <c r="D338" s="7"/>
      <c r="E338" s="8"/>
      <c r="H338" s="9">
        <v>1536.14</v>
      </c>
      <c r="I338" s="5" t="s">
        <v>36</v>
      </c>
      <c r="J338" s="8" t="s">
        <v>35</v>
      </c>
    </row>
    <row r="339" spans="1:10">
      <c r="A339" s="11" t="s">
        <v>22</v>
      </c>
      <c r="B339" s="3"/>
      <c r="C339" s="3"/>
      <c r="D339" s="7"/>
      <c r="E339" s="8"/>
      <c r="H339" s="9"/>
      <c r="I339" s="10"/>
      <c r="J339" s="5"/>
    </row>
    <row r="340" spans="1:10" ht="15.75">
      <c r="A340" s="13" t="s">
        <v>23</v>
      </c>
      <c r="B340" s="13" t="s">
        <v>24</v>
      </c>
      <c r="C340" s="13" t="s">
        <v>25</v>
      </c>
      <c r="D340" s="49">
        <v>112732198</v>
      </c>
      <c r="E340" s="14">
        <v>112732445</v>
      </c>
      <c r="H340" s="9"/>
      <c r="I340" s="10"/>
      <c r="J340" s="5"/>
    </row>
    <row r="341" spans="1:10">
      <c r="D341" s="57" t="s">
        <v>298</v>
      </c>
    </row>
    <row r="343" spans="1:10">
      <c r="A343" s="1" t="s">
        <v>0</v>
      </c>
      <c r="B343" s="2"/>
      <c r="C343" s="2"/>
      <c r="D343" s="2"/>
      <c r="E343" s="2"/>
      <c r="F343" s="2"/>
      <c r="G343" s="2"/>
      <c r="H343" s="2"/>
      <c r="I343" s="2"/>
      <c r="J343" s="2"/>
    </row>
    <row r="344" spans="1:10">
      <c r="A344" s="3" t="s">
        <v>647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>
      <c r="A345" s="69" t="s">
        <v>0</v>
      </c>
      <c r="B345" s="69" t="s">
        <v>2</v>
      </c>
      <c r="C345" s="69" t="s">
        <v>3</v>
      </c>
      <c r="D345" s="69" t="s">
        <v>4</v>
      </c>
      <c r="E345" s="69" t="s">
        <v>5</v>
      </c>
      <c r="F345" s="71" t="s">
        <v>6</v>
      </c>
      <c r="G345" s="72"/>
      <c r="H345" s="73"/>
      <c r="I345" s="69" t="s">
        <v>7</v>
      </c>
      <c r="J345" s="69" t="s">
        <v>8</v>
      </c>
    </row>
    <row r="346" spans="1:10">
      <c r="A346" s="70"/>
      <c r="B346" s="70"/>
      <c r="C346" s="70"/>
      <c r="D346" s="70"/>
      <c r="E346" s="70"/>
      <c r="F346" s="4" t="s">
        <v>9</v>
      </c>
      <c r="G346" s="4" t="s">
        <v>10</v>
      </c>
      <c r="H346" s="4" t="s">
        <v>11</v>
      </c>
      <c r="I346" s="70"/>
      <c r="J346" s="70"/>
    </row>
    <row r="347" spans="1:10">
      <c r="A347" s="5" t="s">
        <v>648</v>
      </c>
      <c r="B347" s="6">
        <v>44965.792372627315</v>
      </c>
      <c r="C347" s="5" t="s">
        <v>35</v>
      </c>
      <c r="D347" s="7"/>
      <c r="E347" s="8"/>
      <c r="F347" s="9">
        <v>3848.57</v>
      </c>
      <c r="I347" s="10" t="s">
        <v>9</v>
      </c>
      <c r="J347" s="8" t="s">
        <v>35</v>
      </c>
    </row>
    <row r="348" spans="1:10">
      <c r="A348" s="5" t="s">
        <v>648</v>
      </c>
      <c r="B348" s="6">
        <v>44965.792372627315</v>
      </c>
      <c r="C348" s="5" t="s">
        <v>35</v>
      </c>
      <c r="D348" s="7"/>
      <c r="E348" s="8"/>
      <c r="H348" s="9">
        <v>1034.1300000000001</v>
      </c>
      <c r="I348" s="5" t="s">
        <v>36</v>
      </c>
      <c r="J348" s="8" t="s">
        <v>35</v>
      </c>
    </row>
    <row r="349" spans="1:10">
      <c r="A349" s="11" t="s">
        <v>22</v>
      </c>
      <c r="B349" s="3"/>
      <c r="C349" s="3"/>
      <c r="D349" s="7"/>
      <c r="E349" s="8"/>
      <c r="F349" s="9"/>
      <c r="I349" s="10"/>
      <c r="J349" s="5"/>
    </row>
    <row r="350" spans="1:10" ht="15.75">
      <c r="A350" s="13" t="s">
        <v>23</v>
      </c>
      <c r="B350" s="13" t="s">
        <v>24</v>
      </c>
      <c r="C350" s="13" t="s">
        <v>25</v>
      </c>
      <c r="D350" s="49">
        <v>112733901</v>
      </c>
      <c r="E350" s="14">
        <v>112734046</v>
      </c>
      <c r="F350" s="9"/>
      <c r="I350" s="10"/>
      <c r="J350" s="5"/>
    </row>
    <row r="351" spans="1:10">
      <c r="D351" s="57" t="s">
        <v>298</v>
      </c>
    </row>
    <row r="353" spans="1:10">
      <c r="A353" s="1" t="s">
        <v>0</v>
      </c>
      <c r="B353" s="2"/>
      <c r="C353" s="2"/>
      <c r="D353" s="2"/>
      <c r="E353" s="2"/>
      <c r="F353" s="2"/>
      <c r="G353" s="2"/>
      <c r="H353" s="2"/>
      <c r="I353" s="2"/>
      <c r="J353" s="2"/>
    </row>
    <row r="354" spans="1:10">
      <c r="A354" s="3" t="s">
        <v>686</v>
      </c>
      <c r="B354" s="2"/>
      <c r="C354" s="2"/>
      <c r="D354" s="2"/>
      <c r="E354" s="2"/>
      <c r="F354" s="2"/>
      <c r="G354" s="2"/>
      <c r="H354" s="2"/>
      <c r="I354" s="2"/>
      <c r="J354" s="2"/>
    </row>
    <row r="355" spans="1:10">
      <c r="A355" s="69" t="s">
        <v>0</v>
      </c>
      <c r="B355" s="69" t="s">
        <v>2</v>
      </c>
      <c r="C355" s="69" t="s">
        <v>3</v>
      </c>
      <c r="D355" s="69" t="s">
        <v>4</v>
      </c>
      <c r="E355" s="69" t="s">
        <v>5</v>
      </c>
      <c r="F355" s="71" t="s">
        <v>6</v>
      </c>
      <c r="G355" s="72"/>
      <c r="H355" s="73"/>
      <c r="I355" s="69" t="s">
        <v>7</v>
      </c>
      <c r="J355" s="69" t="s">
        <v>8</v>
      </c>
    </row>
    <row r="356" spans="1:10">
      <c r="A356" s="70"/>
      <c r="B356" s="70"/>
      <c r="C356" s="70"/>
      <c r="D356" s="70"/>
      <c r="E356" s="70"/>
      <c r="F356" s="4" t="s">
        <v>9</v>
      </c>
      <c r="G356" s="4" t="s">
        <v>10</v>
      </c>
      <c r="H356" s="4" t="s">
        <v>11</v>
      </c>
      <c r="I356" s="70"/>
      <c r="J356" s="70"/>
    </row>
    <row r="357" spans="1:10">
      <c r="A357" s="5" t="s">
        <v>687</v>
      </c>
      <c r="B357" s="6">
        <v>44966.791762962966</v>
      </c>
      <c r="C357" s="5" t="s">
        <v>35</v>
      </c>
      <c r="D357" s="7"/>
      <c r="E357" s="8"/>
      <c r="F357" s="9">
        <v>4687.16</v>
      </c>
      <c r="I357" s="10" t="s">
        <v>9</v>
      </c>
      <c r="J357" s="8" t="s">
        <v>35</v>
      </c>
    </row>
    <row r="358" spans="1:10">
      <c r="A358" s="5" t="s">
        <v>687</v>
      </c>
      <c r="B358" s="6">
        <v>44966.791762962966</v>
      </c>
      <c r="C358" s="5" t="s">
        <v>35</v>
      </c>
      <c r="D358" s="7"/>
      <c r="E358" s="8"/>
      <c r="H358" s="9">
        <v>1739.2</v>
      </c>
      <c r="I358" s="5" t="s">
        <v>36</v>
      </c>
      <c r="J358" s="8" t="s">
        <v>35</v>
      </c>
    </row>
    <row r="359" spans="1:10">
      <c r="A359" s="11" t="s">
        <v>22</v>
      </c>
      <c r="B359" s="3"/>
      <c r="C359" s="3"/>
      <c r="D359" s="7"/>
      <c r="E359" s="8"/>
      <c r="G359" s="9"/>
      <c r="I359" s="10"/>
      <c r="J359" s="8"/>
    </row>
    <row r="360" spans="1:10" ht="15.75">
      <c r="A360" s="13" t="s">
        <v>23</v>
      </c>
      <c r="B360" s="13" t="s">
        <v>24</v>
      </c>
      <c r="C360" s="13" t="s">
        <v>25</v>
      </c>
      <c r="D360" s="49">
        <v>112736188</v>
      </c>
      <c r="E360" s="14">
        <v>112736336</v>
      </c>
      <c r="G360" s="9"/>
      <c r="I360" s="10"/>
      <c r="J360" s="8"/>
    </row>
    <row r="361" spans="1:10">
      <c r="A361" s="5"/>
      <c r="B361" s="6"/>
      <c r="C361" s="5"/>
      <c r="D361" s="57" t="s">
        <v>298</v>
      </c>
      <c r="E361" s="8"/>
      <c r="G361" s="9"/>
      <c r="I361" s="10"/>
      <c r="J361" s="8"/>
    </row>
    <row r="363" spans="1:10">
      <c r="A363" s="1" t="s">
        <v>0</v>
      </c>
      <c r="B363" s="2"/>
      <c r="C363" s="2"/>
      <c r="D363" s="2"/>
      <c r="E363" s="2"/>
      <c r="F363" s="2"/>
      <c r="G363" s="2"/>
      <c r="H363" s="2"/>
      <c r="I363" s="2"/>
      <c r="J363" s="2"/>
    </row>
    <row r="364" spans="1:10">
      <c r="A364" s="3" t="s">
        <v>725</v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>
      <c r="A365" s="69" t="s">
        <v>0</v>
      </c>
      <c r="B365" s="69" t="s">
        <v>2</v>
      </c>
      <c r="C365" s="69" t="s">
        <v>3</v>
      </c>
      <c r="D365" s="69" t="s">
        <v>4</v>
      </c>
      <c r="E365" s="69" t="s">
        <v>5</v>
      </c>
      <c r="F365" s="71" t="s">
        <v>6</v>
      </c>
      <c r="G365" s="72"/>
      <c r="H365" s="73"/>
      <c r="I365" s="69" t="s">
        <v>7</v>
      </c>
      <c r="J365" s="69" t="s">
        <v>8</v>
      </c>
    </row>
    <row r="366" spans="1:10">
      <c r="A366" s="70"/>
      <c r="B366" s="70"/>
      <c r="C366" s="70"/>
      <c r="D366" s="70"/>
      <c r="E366" s="70"/>
      <c r="F366" s="4" t="s">
        <v>9</v>
      </c>
      <c r="G366" s="4" t="s">
        <v>10</v>
      </c>
      <c r="H366" s="4" t="s">
        <v>11</v>
      </c>
      <c r="I366" s="70"/>
      <c r="J366" s="70"/>
    </row>
    <row r="367" spans="1:10">
      <c r="A367" s="5" t="s">
        <v>727</v>
      </c>
      <c r="B367" s="6">
        <v>44967.791930613428</v>
      </c>
      <c r="C367" s="5" t="s">
        <v>35</v>
      </c>
      <c r="D367" s="7"/>
      <c r="E367" s="8"/>
      <c r="F367" s="9">
        <v>4283.08</v>
      </c>
      <c r="I367" s="10" t="s">
        <v>9</v>
      </c>
      <c r="J367" s="8" t="s">
        <v>35</v>
      </c>
    </row>
    <row r="368" spans="1:10">
      <c r="A368" s="5" t="s">
        <v>727</v>
      </c>
      <c r="B368" s="6">
        <v>44967.791930613428</v>
      </c>
      <c r="C368" s="5" t="s">
        <v>35</v>
      </c>
      <c r="D368" s="7"/>
      <c r="E368" s="8"/>
      <c r="H368" s="9">
        <v>3967.1</v>
      </c>
      <c r="I368" s="5" t="s">
        <v>36</v>
      </c>
      <c r="J368" s="8" t="s">
        <v>35</v>
      </c>
    </row>
    <row r="369" spans="1:10">
      <c r="A369" s="11" t="s">
        <v>22</v>
      </c>
      <c r="B369" s="3"/>
      <c r="C369" s="3"/>
      <c r="D369" s="7"/>
      <c r="E369" s="8"/>
      <c r="H369" s="9"/>
      <c r="I369" s="10"/>
      <c r="J369" s="5"/>
    </row>
    <row r="370" spans="1:10" ht="15.75">
      <c r="A370" s="13" t="s">
        <v>23</v>
      </c>
      <c r="B370" s="13" t="s">
        <v>24</v>
      </c>
      <c r="C370" s="13" t="s">
        <v>25</v>
      </c>
      <c r="D370" s="24">
        <v>112736282</v>
      </c>
      <c r="E370" s="14">
        <v>112736338</v>
      </c>
      <c r="H370" s="9"/>
      <c r="I370" s="10"/>
      <c r="J370" s="5"/>
    </row>
    <row r="371" spans="1:10">
      <c r="A371" s="5"/>
      <c r="B371" s="6"/>
      <c r="C371" s="5"/>
      <c r="D371" s="58"/>
      <c r="E371" s="8"/>
      <c r="H371" s="9"/>
      <c r="I371" s="10"/>
      <c r="J371" s="5"/>
    </row>
    <row r="372" spans="1:10">
      <c r="A372" s="5"/>
      <c r="B372" s="6"/>
      <c r="C372" s="5"/>
      <c r="D372" s="7"/>
      <c r="E372" s="8"/>
      <c r="H372" s="9"/>
      <c r="I372" s="10"/>
      <c r="J372" s="5"/>
    </row>
    <row r="373" spans="1:10">
      <c r="A373" s="1" t="s">
        <v>0</v>
      </c>
      <c r="B373" s="2"/>
      <c r="C373" s="2"/>
      <c r="D373" s="2"/>
      <c r="E373" s="2"/>
      <c r="F373" s="2"/>
      <c r="G373" s="2"/>
      <c r="H373" s="2"/>
      <c r="I373" s="2"/>
      <c r="J373" s="2"/>
    </row>
    <row r="374" spans="1:10">
      <c r="A374" s="3" t="s">
        <v>721</v>
      </c>
      <c r="B374" s="2"/>
      <c r="C374" s="2"/>
      <c r="D374" s="2"/>
      <c r="E374" s="2"/>
      <c r="F374" s="2"/>
      <c r="G374" s="2"/>
      <c r="H374" s="2"/>
      <c r="I374" s="2"/>
      <c r="J374" s="2"/>
    </row>
    <row r="375" spans="1:10">
      <c r="A375" s="69" t="s">
        <v>0</v>
      </c>
      <c r="B375" s="69" t="s">
        <v>2</v>
      </c>
      <c r="C375" s="69" t="s">
        <v>3</v>
      </c>
      <c r="D375" s="69" t="s">
        <v>4</v>
      </c>
      <c r="E375" s="69" t="s">
        <v>5</v>
      </c>
      <c r="F375" s="71" t="s">
        <v>6</v>
      </c>
      <c r="G375" s="72"/>
      <c r="H375" s="73"/>
      <c r="I375" s="69" t="s">
        <v>7</v>
      </c>
      <c r="J375" s="69" t="s">
        <v>8</v>
      </c>
    </row>
    <row r="376" spans="1:10">
      <c r="A376" s="70"/>
      <c r="B376" s="70"/>
      <c r="C376" s="70"/>
      <c r="D376" s="70"/>
      <c r="E376" s="70"/>
      <c r="F376" s="4" t="s">
        <v>9</v>
      </c>
      <c r="G376" s="4" t="s">
        <v>10</v>
      </c>
      <c r="H376" s="4" t="s">
        <v>11</v>
      </c>
      <c r="I376" s="70"/>
      <c r="J376" s="70"/>
    </row>
    <row r="377" spans="1:10">
      <c r="A377" s="5" t="s">
        <v>726</v>
      </c>
      <c r="B377" s="6">
        <v>44968.584251423614</v>
      </c>
      <c r="C377" s="5" t="s">
        <v>35</v>
      </c>
      <c r="D377" s="7"/>
      <c r="E377" s="8"/>
      <c r="F377" s="9">
        <v>4411.05</v>
      </c>
      <c r="I377" s="10" t="s">
        <v>9</v>
      </c>
      <c r="J377" s="8" t="s">
        <v>35</v>
      </c>
    </row>
    <row r="378" spans="1:10">
      <c r="A378" s="5" t="s">
        <v>726</v>
      </c>
      <c r="B378" s="6">
        <v>44968.584251423614</v>
      </c>
      <c r="C378" s="5" t="s">
        <v>35</v>
      </c>
      <c r="D378" s="7"/>
      <c r="E378" s="8"/>
      <c r="H378" s="9">
        <v>864.16</v>
      </c>
      <c r="I378" s="5" t="s">
        <v>36</v>
      </c>
      <c r="J378" s="8" t="s">
        <v>35</v>
      </c>
    </row>
    <row r="379" spans="1:10">
      <c r="A379" s="11" t="s">
        <v>22</v>
      </c>
      <c r="B379" s="3"/>
      <c r="C379" s="3"/>
      <c r="D379" s="7"/>
      <c r="E379" s="8"/>
      <c r="H379" s="9"/>
      <c r="I379" s="10"/>
      <c r="J379" s="5"/>
    </row>
    <row r="380" spans="1:10" ht="15.75">
      <c r="A380" s="13" t="s">
        <v>23</v>
      </c>
      <c r="B380" s="13" t="s">
        <v>24</v>
      </c>
      <c r="C380" s="13" t="s">
        <v>25</v>
      </c>
      <c r="D380" s="49">
        <v>112762117</v>
      </c>
      <c r="E380" s="14">
        <v>112774109</v>
      </c>
      <c r="H380" s="9"/>
      <c r="I380" s="10"/>
      <c r="J380" s="5"/>
    </row>
    <row r="381" spans="1:10">
      <c r="D381" s="57" t="s">
        <v>298</v>
      </c>
    </row>
    <row r="382" spans="1:10">
      <c r="A382" s="16" t="s">
        <v>860</v>
      </c>
      <c r="B382" s="26"/>
      <c r="C382" s="26"/>
    </row>
    <row r="383" spans="1:10">
      <c r="A383" s="1" t="s">
        <v>0</v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>
      <c r="A384" s="3" t="s">
        <v>788</v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>
      <c r="A385" s="69" t="s">
        <v>0</v>
      </c>
      <c r="B385" s="69" t="s">
        <v>2</v>
      </c>
      <c r="C385" s="69" t="s">
        <v>3</v>
      </c>
      <c r="D385" s="69" t="s">
        <v>4</v>
      </c>
      <c r="E385" s="69" t="s">
        <v>5</v>
      </c>
      <c r="F385" s="71" t="s">
        <v>6</v>
      </c>
      <c r="G385" s="72"/>
      <c r="H385" s="73"/>
      <c r="I385" s="69" t="s">
        <v>7</v>
      </c>
      <c r="J385" s="69" t="s">
        <v>8</v>
      </c>
    </row>
    <row r="386" spans="1:10">
      <c r="A386" s="70"/>
      <c r="B386" s="70"/>
      <c r="C386" s="70"/>
      <c r="D386" s="70"/>
      <c r="E386" s="70"/>
      <c r="F386" s="4" t="s">
        <v>9</v>
      </c>
      <c r="G386" s="4" t="s">
        <v>10</v>
      </c>
      <c r="H386" s="4" t="s">
        <v>11</v>
      </c>
      <c r="I386" s="70"/>
      <c r="J386" s="70"/>
    </row>
    <row r="387" spans="1:10">
      <c r="A387" s="5" t="s">
        <v>789</v>
      </c>
      <c r="B387" s="6">
        <v>44970.791855543983</v>
      </c>
      <c r="C387" s="5" t="s">
        <v>35</v>
      </c>
      <c r="D387" s="7"/>
      <c r="E387" s="8"/>
      <c r="F387" s="9">
        <v>20613.22</v>
      </c>
      <c r="I387" s="10" t="s">
        <v>9</v>
      </c>
      <c r="J387" s="8" t="s">
        <v>35</v>
      </c>
    </row>
    <row r="388" spans="1:10">
      <c r="A388" s="5" t="s">
        <v>789</v>
      </c>
      <c r="B388" s="6">
        <v>44970.791855543983</v>
      </c>
      <c r="C388" s="5" t="s">
        <v>35</v>
      </c>
      <c r="D388" s="7"/>
      <c r="E388" s="8"/>
      <c r="H388" s="9">
        <v>1672.25</v>
      </c>
      <c r="I388" s="5" t="s">
        <v>36</v>
      </c>
      <c r="J388" s="8" t="s">
        <v>35</v>
      </c>
    </row>
    <row r="389" spans="1:10">
      <c r="A389" s="11" t="s">
        <v>22</v>
      </c>
      <c r="B389" s="3"/>
      <c r="C389" s="3"/>
      <c r="D389" s="7"/>
      <c r="E389" s="8"/>
      <c r="H389" s="9"/>
      <c r="I389" s="10"/>
      <c r="J389" s="5"/>
    </row>
    <row r="390" spans="1:10" ht="15.75">
      <c r="A390" s="13" t="s">
        <v>23</v>
      </c>
      <c r="B390" s="13" t="s">
        <v>24</v>
      </c>
      <c r="C390" s="13" t="s">
        <v>25</v>
      </c>
      <c r="D390" s="49">
        <v>112774001</v>
      </c>
      <c r="E390" s="14">
        <v>112774111</v>
      </c>
      <c r="H390" s="9"/>
      <c r="I390" s="10"/>
      <c r="J390" s="5"/>
    </row>
    <row r="391" spans="1:10">
      <c r="D391" s="57" t="s">
        <v>298</v>
      </c>
    </row>
    <row r="393" spans="1:10">
      <c r="A393" s="1" t="s">
        <v>0</v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>
      <c r="A394" s="3" t="s">
        <v>827</v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>
      <c r="A395" s="69" t="s">
        <v>0</v>
      </c>
      <c r="B395" s="69" t="s">
        <v>2</v>
      </c>
      <c r="C395" s="69" t="s">
        <v>3</v>
      </c>
      <c r="D395" s="69" t="s">
        <v>4</v>
      </c>
      <c r="E395" s="69" t="s">
        <v>5</v>
      </c>
      <c r="F395" s="71" t="s">
        <v>6</v>
      </c>
      <c r="G395" s="72"/>
      <c r="H395" s="73"/>
      <c r="I395" s="69" t="s">
        <v>7</v>
      </c>
      <c r="J395" s="69" t="s">
        <v>8</v>
      </c>
    </row>
    <row r="396" spans="1:10">
      <c r="A396" s="70"/>
      <c r="B396" s="70"/>
      <c r="C396" s="70"/>
      <c r="D396" s="70"/>
      <c r="E396" s="70"/>
      <c r="F396" s="4" t="s">
        <v>9</v>
      </c>
      <c r="G396" s="4" t="s">
        <v>10</v>
      </c>
      <c r="H396" s="4" t="s">
        <v>11</v>
      </c>
      <c r="I396" s="70"/>
      <c r="J396" s="70"/>
    </row>
    <row r="397" spans="1:10">
      <c r="A397" s="5" t="s">
        <v>828</v>
      </c>
      <c r="B397" s="6">
        <v>44971.79510275463</v>
      </c>
      <c r="C397" s="5" t="s">
        <v>35</v>
      </c>
      <c r="D397" s="7"/>
      <c r="E397" s="8"/>
      <c r="F397" s="9">
        <v>5031.3500000000004</v>
      </c>
      <c r="I397" s="10" t="s">
        <v>9</v>
      </c>
      <c r="J397" s="8" t="s">
        <v>35</v>
      </c>
    </row>
    <row r="398" spans="1:10">
      <c r="A398" s="5" t="s">
        <v>828</v>
      </c>
      <c r="B398" s="6">
        <v>44971.79510275463</v>
      </c>
      <c r="C398" s="5" t="s">
        <v>35</v>
      </c>
      <c r="D398" s="7"/>
      <c r="E398" s="8"/>
      <c r="H398" s="9">
        <v>2380.16</v>
      </c>
      <c r="I398" s="5" t="s">
        <v>36</v>
      </c>
      <c r="J398" s="8" t="s">
        <v>35</v>
      </c>
    </row>
    <row r="399" spans="1:10">
      <c r="A399" s="11" t="s">
        <v>22</v>
      </c>
      <c r="B399" s="3"/>
      <c r="C399" s="3"/>
      <c r="D399" s="7"/>
      <c r="E399" s="8"/>
      <c r="H399" s="9"/>
      <c r="I399" s="10"/>
      <c r="J399" s="5"/>
    </row>
    <row r="400" spans="1:10" ht="15.75">
      <c r="A400" s="13" t="s">
        <v>23</v>
      </c>
      <c r="B400" s="13" t="s">
        <v>24</v>
      </c>
      <c r="C400" s="13" t="s">
        <v>25</v>
      </c>
      <c r="D400" s="49">
        <v>112775839</v>
      </c>
      <c r="E400" s="14">
        <v>112782186</v>
      </c>
      <c r="H400" s="9"/>
      <c r="I400" s="10"/>
      <c r="J400" s="5"/>
    </row>
    <row r="401" spans="1:10">
      <c r="D401" s="57" t="s">
        <v>298</v>
      </c>
    </row>
    <row r="403" spans="1:10">
      <c r="A403" s="1" t="s">
        <v>0</v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>
      <c r="A404" s="3" t="s">
        <v>864</v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69" t="s">
        <v>0</v>
      </c>
      <c r="B405" s="69" t="s">
        <v>2</v>
      </c>
      <c r="C405" s="69" t="s">
        <v>3</v>
      </c>
      <c r="D405" s="69" t="s">
        <v>4</v>
      </c>
      <c r="E405" s="69" t="s">
        <v>5</v>
      </c>
      <c r="F405" s="71" t="s">
        <v>6</v>
      </c>
      <c r="G405" s="72"/>
      <c r="H405" s="73"/>
      <c r="I405" s="69" t="s">
        <v>7</v>
      </c>
      <c r="J405" s="69" t="s">
        <v>8</v>
      </c>
    </row>
    <row r="406" spans="1:10">
      <c r="A406" s="70"/>
      <c r="B406" s="70"/>
      <c r="C406" s="70"/>
      <c r="D406" s="70"/>
      <c r="E406" s="70"/>
      <c r="F406" s="4" t="s">
        <v>9</v>
      </c>
      <c r="G406" s="4" t="s">
        <v>10</v>
      </c>
      <c r="H406" s="4" t="s">
        <v>11</v>
      </c>
      <c r="I406" s="70"/>
      <c r="J406" s="70"/>
    </row>
    <row r="407" spans="1:10">
      <c r="A407" s="5" t="s">
        <v>865</v>
      </c>
      <c r="B407" s="6">
        <v>44972.791746863426</v>
      </c>
      <c r="C407" s="5" t="s">
        <v>35</v>
      </c>
      <c r="D407" s="7"/>
      <c r="E407" s="8"/>
      <c r="F407" s="9">
        <v>4127.2299999999996</v>
      </c>
      <c r="I407" s="10" t="s">
        <v>9</v>
      </c>
      <c r="J407" s="8" t="s">
        <v>35</v>
      </c>
    </row>
    <row r="408" spans="1:10">
      <c r="A408" s="5" t="s">
        <v>865</v>
      </c>
      <c r="B408" s="6">
        <v>44972.791746863426</v>
      </c>
      <c r="C408" s="5" t="s">
        <v>35</v>
      </c>
      <c r="D408" s="7"/>
      <c r="E408" s="8"/>
      <c r="H408" s="9">
        <v>1852.84</v>
      </c>
      <c r="I408" s="5" t="s">
        <v>36</v>
      </c>
      <c r="J408" s="8" t="s">
        <v>35</v>
      </c>
    </row>
    <row r="409" spans="1:10">
      <c r="A409" s="11" t="s">
        <v>22</v>
      </c>
      <c r="B409" s="3"/>
      <c r="C409" s="3"/>
      <c r="D409" s="7"/>
      <c r="E409" s="8"/>
      <c r="H409" s="9"/>
      <c r="I409" s="10"/>
      <c r="J409" s="5"/>
    </row>
    <row r="410" spans="1:10" ht="15.75">
      <c r="A410" s="13" t="s">
        <v>23</v>
      </c>
      <c r="B410" s="13" t="s">
        <v>24</v>
      </c>
      <c r="C410" s="13" t="s">
        <v>25</v>
      </c>
      <c r="D410" s="49">
        <v>112790241</v>
      </c>
      <c r="E410" s="14">
        <v>112790417</v>
      </c>
      <c r="H410" s="9"/>
      <c r="I410" s="10"/>
      <c r="J410" s="5"/>
    </row>
    <row r="411" spans="1:10">
      <c r="D411" s="57" t="s">
        <v>298</v>
      </c>
    </row>
    <row r="413" spans="1:10">
      <c r="A413" s="1" t="s">
        <v>0</v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>
      <c r="A414" s="3" t="s">
        <v>904</v>
      </c>
      <c r="B414" s="2"/>
      <c r="C414" s="2"/>
      <c r="D414" s="2"/>
      <c r="E414" s="2"/>
      <c r="F414" s="2"/>
      <c r="G414" s="2"/>
      <c r="H414" s="2"/>
      <c r="I414" s="2"/>
      <c r="J414" s="2"/>
    </row>
    <row r="415" spans="1:10">
      <c r="A415" s="69" t="s">
        <v>0</v>
      </c>
      <c r="B415" s="69" t="s">
        <v>2</v>
      </c>
      <c r="C415" s="69" t="s">
        <v>3</v>
      </c>
      <c r="D415" s="69" t="s">
        <v>4</v>
      </c>
      <c r="E415" s="69" t="s">
        <v>5</v>
      </c>
      <c r="F415" s="71" t="s">
        <v>6</v>
      </c>
      <c r="G415" s="72"/>
      <c r="H415" s="73"/>
      <c r="I415" s="69" t="s">
        <v>7</v>
      </c>
      <c r="J415" s="69" t="s">
        <v>8</v>
      </c>
    </row>
    <row r="416" spans="1:10">
      <c r="A416" s="70"/>
      <c r="B416" s="70"/>
      <c r="C416" s="70"/>
      <c r="D416" s="70"/>
      <c r="E416" s="70"/>
      <c r="F416" s="4" t="s">
        <v>9</v>
      </c>
      <c r="G416" s="4" t="s">
        <v>10</v>
      </c>
      <c r="H416" s="4" t="s">
        <v>11</v>
      </c>
      <c r="I416" s="70"/>
      <c r="J416" s="70"/>
    </row>
    <row r="417" spans="1:10">
      <c r="A417" s="5" t="s">
        <v>905</v>
      </c>
      <c r="B417" s="6">
        <v>44973.79174064815</v>
      </c>
      <c r="C417" s="5" t="s">
        <v>35</v>
      </c>
      <c r="D417" s="7"/>
      <c r="E417" s="8"/>
      <c r="F417" s="9">
        <v>4600.3100000000004</v>
      </c>
      <c r="I417" s="10" t="s">
        <v>9</v>
      </c>
      <c r="J417" s="8" t="s">
        <v>35</v>
      </c>
    </row>
    <row r="418" spans="1:10">
      <c r="A418" s="5" t="s">
        <v>905</v>
      </c>
      <c r="B418" s="6">
        <v>44973.79174064815</v>
      </c>
      <c r="C418" s="5" t="s">
        <v>35</v>
      </c>
      <c r="D418" s="7"/>
      <c r="E418" s="8"/>
      <c r="H418" s="9">
        <v>1359.83</v>
      </c>
      <c r="I418" s="5" t="s">
        <v>36</v>
      </c>
      <c r="J418" s="8" t="s">
        <v>35</v>
      </c>
    </row>
    <row r="419" spans="1:10">
      <c r="A419" s="11" t="s">
        <v>22</v>
      </c>
      <c r="B419" s="3"/>
      <c r="C419" s="3"/>
      <c r="D419" s="7"/>
      <c r="E419" s="8"/>
      <c r="H419" s="9"/>
      <c r="I419" s="10"/>
      <c r="J419" s="8"/>
    </row>
    <row r="420" spans="1:10" ht="15.75">
      <c r="A420" s="13" t="s">
        <v>23</v>
      </c>
      <c r="B420" s="13" t="s">
        <v>24</v>
      </c>
      <c r="C420" s="13" t="s">
        <v>25</v>
      </c>
      <c r="D420" s="49">
        <v>112799837</v>
      </c>
      <c r="E420" s="14">
        <v>112799950</v>
      </c>
      <c r="H420" s="9"/>
      <c r="I420" s="10"/>
      <c r="J420" s="8"/>
    </row>
    <row r="421" spans="1:10">
      <c r="D421" s="57" t="s">
        <v>298</v>
      </c>
    </row>
    <row r="423" spans="1:10">
      <c r="A423" s="1" t="s">
        <v>0</v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3" t="s">
        <v>948</v>
      </c>
      <c r="B424" s="2"/>
      <c r="C424" s="2"/>
      <c r="D424" s="2"/>
      <c r="E424" s="2"/>
      <c r="F424" s="2"/>
      <c r="G424" s="2"/>
      <c r="H424" s="2"/>
      <c r="I424" s="2"/>
      <c r="J424" s="2"/>
    </row>
    <row r="425" spans="1:10">
      <c r="A425" s="69" t="s">
        <v>0</v>
      </c>
      <c r="B425" s="69" t="s">
        <v>2</v>
      </c>
      <c r="C425" s="69" t="s">
        <v>3</v>
      </c>
      <c r="D425" s="69" t="s">
        <v>4</v>
      </c>
      <c r="E425" s="69" t="s">
        <v>5</v>
      </c>
      <c r="F425" s="71" t="s">
        <v>6</v>
      </c>
      <c r="G425" s="72"/>
      <c r="H425" s="73"/>
      <c r="I425" s="69" t="s">
        <v>7</v>
      </c>
      <c r="J425" s="69" t="s">
        <v>8</v>
      </c>
    </row>
    <row r="426" spans="1:10">
      <c r="A426" s="70"/>
      <c r="B426" s="70"/>
      <c r="C426" s="70"/>
      <c r="D426" s="70"/>
      <c r="E426" s="70"/>
      <c r="F426" s="4" t="s">
        <v>9</v>
      </c>
      <c r="G426" s="4" t="s">
        <v>10</v>
      </c>
      <c r="H426" s="4" t="s">
        <v>11</v>
      </c>
      <c r="I426" s="70"/>
      <c r="J426" s="70"/>
    </row>
    <row r="427" spans="1:10">
      <c r="A427" s="5" t="s">
        <v>950</v>
      </c>
      <c r="B427" s="6">
        <v>44974.814158067129</v>
      </c>
      <c r="C427" s="5" t="s">
        <v>35</v>
      </c>
      <c r="D427" s="7"/>
      <c r="E427" s="8"/>
      <c r="F427" s="9">
        <v>5030.8599999999997</v>
      </c>
      <c r="I427" s="10" t="s">
        <v>9</v>
      </c>
      <c r="J427" s="8" t="s">
        <v>35</v>
      </c>
    </row>
    <row r="428" spans="1:10">
      <c r="A428" s="5" t="s">
        <v>950</v>
      </c>
      <c r="B428" s="6">
        <v>44974.814158067129</v>
      </c>
      <c r="C428" s="5" t="s">
        <v>35</v>
      </c>
      <c r="D428" s="7"/>
      <c r="E428" s="8"/>
      <c r="H428" s="9">
        <v>1461.81</v>
      </c>
      <c r="I428" s="5" t="s">
        <v>36</v>
      </c>
      <c r="J428" s="8" t="s">
        <v>35</v>
      </c>
    </row>
    <row r="429" spans="1:10">
      <c r="A429" s="11" t="s">
        <v>22</v>
      </c>
      <c r="B429" s="3"/>
      <c r="C429" s="3"/>
      <c r="D429" s="7"/>
      <c r="E429" s="8"/>
      <c r="G429" s="9"/>
      <c r="I429" s="10"/>
      <c r="J429" s="8"/>
    </row>
    <row r="430" spans="1:10" ht="15.75">
      <c r="A430" s="13" t="s">
        <v>23</v>
      </c>
      <c r="B430" s="13" t="s">
        <v>24</v>
      </c>
      <c r="C430" s="13" t="s">
        <v>25</v>
      </c>
      <c r="D430" s="49">
        <v>112799801</v>
      </c>
      <c r="E430" s="14">
        <v>112799951</v>
      </c>
      <c r="G430" s="9"/>
      <c r="I430" s="10"/>
      <c r="J430" s="8"/>
    </row>
    <row r="431" spans="1:10">
      <c r="A431" s="5"/>
      <c r="B431" s="6"/>
      <c r="C431" s="5"/>
      <c r="D431" s="57" t="s">
        <v>298</v>
      </c>
      <c r="E431" s="8"/>
      <c r="G431" s="9"/>
      <c r="I431" s="10"/>
      <c r="J431" s="8"/>
    </row>
    <row r="432" spans="1:10">
      <c r="A432" s="5"/>
      <c r="B432" s="6"/>
      <c r="C432" s="5"/>
      <c r="D432" s="7"/>
      <c r="E432" s="8"/>
      <c r="G432" s="9"/>
      <c r="I432" s="10"/>
      <c r="J432" s="8"/>
    </row>
    <row r="433" spans="1:10">
      <c r="A433" s="1" t="s">
        <v>0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3" t="s">
        <v>941</v>
      </c>
      <c r="B434" s="2"/>
      <c r="C434" s="2"/>
      <c r="D434" s="2"/>
      <c r="E434" s="2"/>
      <c r="F434" s="2"/>
      <c r="G434" s="2"/>
      <c r="H434" s="2"/>
      <c r="I434" s="2"/>
      <c r="J434" s="2"/>
    </row>
    <row r="435" spans="1:10">
      <c r="A435" s="69" t="s">
        <v>0</v>
      </c>
      <c r="B435" s="69" t="s">
        <v>2</v>
      </c>
      <c r="C435" s="69" t="s">
        <v>3</v>
      </c>
      <c r="D435" s="69" t="s">
        <v>4</v>
      </c>
      <c r="E435" s="69" t="s">
        <v>5</v>
      </c>
      <c r="F435" s="71" t="s">
        <v>6</v>
      </c>
      <c r="G435" s="72"/>
      <c r="H435" s="73"/>
      <c r="I435" s="69" t="s">
        <v>7</v>
      </c>
      <c r="J435" s="69" t="s">
        <v>8</v>
      </c>
    </row>
    <row r="436" spans="1:10">
      <c r="A436" s="70"/>
      <c r="B436" s="70"/>
      <c r="C436" s="70"/>
      <c r="D436" s="70"/>
      <c r="E436" s="70"/>
      <c r="F436" s="4" t="s">
        <v>9</v>
      </c>
      <c r="G436" s="4" t="s">
        <v>10</v>
      </c>
      <c r="H436" s="4" t="s">
        <v>11</v>
      </c>
      <c r="I436" s="70"/>
      <c r="J436" s="70"/>
    </row>
    <row r="437" spans="1:10">
      <c r="A437" s="5" t="s">
        <v>949</v>
      </c>
      <c r="B437" s="6">
        <v>44975.594503668981</v>
      </c>
      <c r="C437" s="5" t="s">
        <v>35</v>
      </c>
      <c r="D437" s="7"/>
      <c r="E437" s="8"/>
      <c r="F437" s="9">
        <v>3851.91</v>
      </c>
      <c r="I437" s="10" t="s">
        <v>9</v>
      </c>
      <c r="J437" s="8" t="s">
        <v>35</v>
      </c>
    </row>
    <row r="438" spans="1:10">
      <c r="A438" s="5" t="s">
        <v>949</v>
      </c>
      <c r="B438" s="6">
        <v>44975.594503668981</v>
      </c>
      <c r="C438" s="5" t="s">
        <v>35</v>
      </c>
      <c r="D438" s="7"/>
      <c r="E438" s="8"/>
      <c r="H438" s="9">
        <v>1016.57</v>
      </c>
      <c r="I438" s="5" t="s">
        <v>36</v>
      </c>
      <c r="J438" s="8" t="s">
        <v>35</v>
      </c>
    </row>
    <row r="439" spans="1:10">
      <c r="A439" s="11" t="s">
        <v>22</v>
      </c>
      <c r="B439" s="3"/>
      <c r="C439" s="3"/>
      <c r="D439" s="7"/>
      <c r="E439" s="8"/>
      <c r="G439" s="9"/>
      <c r="I439" s="10"/>
      <c r="J439" s="8"/>
    </row>
    <row r="440" spans="1:10" ht="15.75">
      <c r="A440" s="13" t="s">
        <v>23</v>
      </c>
      <c r="B440" s="13" t="s">
        <v>24</v>
      </c>
      <c r="C440" s="13" t="s">
        <v>25</v>
      </c>
      <c r="D440" s="49">
        <v>112808014</v>
      </c>
      <c r="E440" s="14">
        <v>112808128</v>
      </c>
      <c r="G440" s="9"/>
      <c r="I440" s="10"/>
      <c r="J440" s="8"/>
    </row>
    <row r="441" spans="1:10">
      <c r="D441" s="57" t="s">
        <v>298</v>
      </c>
    </row>
    <row r="443" spans="1:10">
      <c r="A443" s="1" t="s">
        <v>0</v>
      </c>
      <c r="B443" s="2"/>
      <c r="C443" s="2"/>
      <c r="D443" s="2"/>
      <c r="E443" s="2"/>
      <c r="F443" s="2"/>
      <c r="G443" s="2"/>
      <c r="H443" s="2"/>
      <c r="I443" s="2"/>
      <c r="J443" s="2"/>
    </row>
    <row r="444" spans="1:10">
      <c r="A444" s="3" t="s">
        <v>1006</v>
      </c>
      <c r="B444" s="2"/>
      <c r="C444" s="2"/>
      <c r="D444" s="2"/>
      <c r="E444" s="2"/>
      <c r="F444" s="2"/>
      <c r="G444" s="2"/>
      <c r="H444" s="2"/>
      <c r="I444" s="2"/>
      <c r="J444" s="2"/>
    </row>
    <row r="445" spans="1:10">
      <c r="A445" s="69" t="s">
        <v>0</v>
      </c>
      <c r="B445" s="69" t="s">
        <v>2</v>
      </c>
      <c r="C445" s="69" t="s">
        <v>3</v>
      </c>
      <c r="D445" s="69" t="s">
        <v>4</v>
      </c>
      <c r="E445" s="69" t="s">
        <v>5</v>
      </c>
      <c r="F445" s="71" t="s">
        <v>6</v>
      </c>
      <c r="G445" s="72"/>
      <c r="H445" s="73"/>
      <c r="I445" s="69" t="s">
        <v>7</v>
      </c>
      <c r="J445" s="69" t="s">
        <v>8</v>
      </c>
    </row>
    <row r="446" spans="1:10">
      <c r="A446" s="70"/>
      <c r="B446" s="70"/>
      <c r="C446" s="70"/>
      <c r="D446" s="70"/>
      <c r="E446" s="70"/>
      <c r="F446" s="4" t="s">
        <v>9</v>
      </c>
      <c r="G446" s="4" t="s">
        <v>10</v>
      </c>
      <c r="H446" s="4" t="s">
        <v>11</v>
      </c>
      <c r="I446" s="70"/>
      <c r="J446" s="70"/>
    </row>
    <row r="447" spans="1:10">
      <c r="A447" s="34" t="s">
        <v>1007</v>
      </c>
      <c r="B447" s="39"/>
      <c r="C447" s="34"/>
      <c r="D447" s="21"/>
      <c r="E447" s="8"/>
      <c r="H447" s="9"/>
      <c r="I447" s="5"/>
      <c r="J447" s="8"/>
    </row>
    <row r="448" spans="1:10">
      <c r="A448" s="11" t="s">
        <v>22</v>
      </c>
      <c r="B448" s="3"/>
      <c r="C448" s="3"/>
      <c r="D448" s="7"/>
      <c r="E448" s="8"/>
      <c r="G448" s="9"/>
      <c r="I448" s="10"/>
      <c r="J448" s="8"/>
    </row>
    <row r="449" spans="1:10">
      <c r="A449" s="13" t="s">
        <v>23</v>
      </c>
      <c r="B449" s="13" t="s">
        <v>24</v>
      </c>
      <c r="C449" s="13" t="s">
        <v>25</v>
      </c>
      <c r="D449" s="7"/>
      <c r="E449" s="8"/>
      <c r="G449" s="9"/>
      <c r="I449" s="10"/>
      <c r="J449" s="8"/>
    </row>
    <row r="451" spans="1:10">
      <c r="A451" s="1" t="s">
        <v>0</v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>
      <c r="A452" s="3" t="s">
        <v>1008</v>
      </c>
      <c r="B452" s="2"/>
      <c r="C452" s="2"/>
      <c r="D452" s="2"/>
      <c r="E452" s="2"/>
      <c r="F452" s="2"/>
      <c r="G452" s="2"/>
      <c r="H452" s="2"/>
      <c r="I452" s="2"/>
      <c r="J452" s="2"/>
    </row>
    <row r="453" spans="1:10">
      <c r="A453" s="69" t="s">
        <v>0</v>
      </c>
      <c r="B453" s="69" t="s">
        <v>2</v>
      </c>
      <c r="C453" s="69" t="s">
        <v>3</v>
      </c>
      <c r="D453" s="69" t="s">
        <v>4</v>
      </c>
      <c r="E453" s="69" t="s">
        <v>5</v>
      </c>
      <c r="F453" s="71" t="s">
        <v>6</v>
      </c>
      <c r="G453" s="72"/>
      <c r="H453" s="73"/>
      <c r="I453" s="69" t="s">
        <v>7</v>
      </c>
      <c r="J453" s="69" t="s">
        <v>8</v>
      </c>
    </row>
    <row r="454" spans="1:10">
      <c r="A454" s="70"/>
      <c r="B454" s="70"/>
      <c r="C454" s="70"/>
      <c r="D454" s="70"/>
      <c r="E454" s="70"/>
      <c r="F454" s="4" t="s">
        <v>9</v>
      </c>
      <c r="G454" s="4" t="s">
        <v>10</v>
      </c>
      <c r="H454" s="4" t="s">
        <v>11</v>
      </c>
      <c r="I454" s="70"/>
      <c r="J454" s="70"/>
    </row>
    <row r="455" spans="1:10">
      <c r="A455" s="34" t="s">
        <v>1007</v>
      </c>
      <c r="B455" s="39"/>
      <c r="C455" s="34"/>
      <c r="D455" s="21"/>
      <c r="E455" s="8"/>
      <c r="H455" s="9"/>
      <c r="I455" s="5"/>
      <c r="J455" s="8"/>
    </row>
    <row r="456" spans="1:10">
      <c r="A456" s="11" t="s">
        <v>22</v>
      </c>
      <c r="B456" s="3"/>
      <c r="C456" s="3"/>
      <c r="D456" s="7"/>
      <c r="E456" s="8"/>
      <c r="G456" s="9"/>
      <c r="I456" s="10"/>
      <c r="J456" s="8"/>
    </row>
    <row r="457" spans="1:10">
      <c r="A457" s="13" t="s">
        <v>23</v>
      </c>
      <c r="B457" s="13" t="s">
        <v>24</v>
      </c>
      <c r="C457" s="13" t="s">
        <v>25</v>
      </c>
      <c r="D457" s="7"/>
      <c r="E457" s="8"/>
      <c r="G457" s="9"/>
      <c r="I457" s="10"/>
      <c r="J457" s="8"/>
    </row>
    <row r="460" spans="1:10">
      <c r="A460" s="1" t="s">
        <v>0</v>
      </c>
      <c r="B460" s="2"/>
      <c r="C460" s="2"/>
      <c r="D460" s="2"/>
      <c r="E460" s="2"/>
      <c r="F460" s="2"/>
      <c r="G460" s="2"/>
      <c r="H460" s="2"/>
      <c r="I460" s="2"/>
      <c r="J460" s="2"/>
    </row>
    <row r="461" spans="1:10">
      <c r="A461" s="3" t="s">
        <v>1020</v>
      </c>
      <c r="B461" s="2"/>
      <c r="C461" s="2"/>
      <c r="D461" s="2"/>
      <c r="E461" s="2"/>
      <c r="F461" s="2"/>
      <c r="G461" s="2"/>
      <c r="H461" s="2"/>
      <c r="I461" s="2"/>
      <c r="J461" s="2"/>
    </row>
    <row r="462" spans="1:10">
      <c r="A462" s="69" t="s">
        <v>0</v>
      </c>
      <c r="B462" s="69" t="s">
        <v>2</v>
      </c>
      <c r="C462" s="69" t="s">
        <v>3</v>
      </c>
      <c r="D462" s="69" t="s">
        <v>4</v>
      </c>
      <c r="E462" s="69" t="s">
        <v>5</v>
      </c>
      <c r="F462" s="71" t="s">
        <v>6</v>
      </c>
      <c r="G462" s="72"/>
      <c r="H462" s="73"/>
      <c r="I462" s="69" t="s">
        <v>7</v>
      </c>
      <c r="J462" s="69" t="s">
        <v>8</v>
      </c>
    </row>
    <row r="463" spans="1:10">
      <c r="A463" s="70"/>
      <c r="B463" s="70"/>
      <c r="C463" s="70"/>
      <c r="D463" s="70"/>
      <c r="E463" s="70"/>
      <c r="F463" s="4" t="s">
        <v>9</v>
      </c>
      <c r="G463" s="4" t="s">
        <v>10</v>
      </c>
      <c r="H463" s="4" t="s">
        <v>11</v>
      </c>
      <c r="I463" s="70"/>
      <c r="J463" s="70"/>
    </row>
    <row r="464" spans="1:10">
      <c r="A464" s="5" t="s">
        <v>1021</v>
      </c>
      <c r="B464" s="6">
        <v>44979.795215752318</v>
      </c>
      <c r="C464" s="5" t="s">
        <v>35</v>
      </c>
      <c r="D464" s="7"/>
      <c r="E464" s="8"/>
      <c r="F464" s="9">
        <v>4269</v>
      </c>
      <c r="I464" s="10" t="s">
        <v>9</v>
      </c>
      <c r="J464" s="8" t="s">
        <v>35</v>
      </c>
    </row>
    <row r="465" spans="1:10">
      <c r="A465" s="5" t="s">
        <v>1021</v>
      </c>
      <c r="B465" s="6">
        <v>44979.795215752318</v>
      </c>
      <c r="C465" s="5" t="s">
        <v>35</v>
      </c>
      <c r="D465" s="7"/>
      <c r="E465" s="8"/>
      <c r="H465" s="9">
        <v>1313.05</v>
      </c>
      <c r="I465" s="5" t="s">
        <v>36</v>
      </c>
      <c r="J465" s="8" t="s">
        <v>35</v>
      </c>
    </row>
    <row r="466" spans="1:10">
      <c r="A466" s="11" t="s">
        <v>22</v>
      </c>
      <c r="B466" s="3"/>
      <c r="C466" s="3"/>
      <c r="D466" s="7"/>
      <c r="E466" s="8"/>
      <c r="H466" s="9"/>
      <c r="I466" s="10"/>
      <c r="J466" s="5"/>
    </row>
    <row r="467" spans="1:10" ht="15.75">
      <c r="A467" s="13" t="s">
        <v>23</v>
      </c>
      <c r="B467" s="13" t="s">
        <v>24</v>
      </c>
      <c r="C467" s="13" t="s">
        <v>25</v>
      </c>
      <c r="D467" s="49">
        <v>112814214</v>
      </c>
      <c r="E467" s="14">
        <v>112814307</v>
      </c>
      <c r="H467" s="9"/>
      <c r="I467" s="10"/>
      <c r="J467" s="5"/>
    </row>
    <row r="468" spans="1:10">
      <c r="D468" s="57" t="s">
        <v>298</v>
      </c>
    </row>
    <row r="470" spans="1:10">
      <c r="A470" s="1" t="s">
        <v>0</v>
      </c>
      <c r="B470" s="2"/>
      <c r="C470" s="2"/>
      <c r="D470" s="2"/>
      <c r="E470" s="2"/>
      <c r="F470" s="2"/>
      <c r="G470" s="2"/>
      <c r="H470" s="2"/>
      <c r="I470" s="2"/>
      <c r="J470" s="2"/>
    </row>
    <row r="471" spans="1:10">
      <c r="A471" s="3" t="s">
        <v>1064</v>
      </c>
      <c r="B471" s="2"/>
      <c r="C471" s="2"/>
      <c r="D471" s="2"/>
      <c r="E471" s="2"/>
      <c r="F471" s="2"/>
      <c r="G471" s="2"/>
      <c r="H471" s="2"/>
      <c r="I471" s="2"/>
      <c r="J471" s="2"/>
    </row>
    <row r="472" spans="1:10">
      <c r="A472" s="69" t="s">
        <v>0</v>
      </c>
      <c r="B472" s="69" t="s">
        <v>2</v>
      </c>
      <c r="C472" s="69" t="s">
        <v>3</v>
      </c>
      <c r="D472" s="69" t="s">
        <v>4</v>
      </c>
      <c r="E472" s="69" t="s">
        <v>5</v>
      </c>
      <c r="F472" s="71" t="s">
        <v>6</v>
      </c>
      <c r="G472" s="72"/>
      <c r="H472" s="73"/>
      <c r="I472" s="69" t="s">
        <v>7</v>
      </c>
      <c r="J472" s="69" t="s">
        <v>8</v>
      </c>
    </row>
    <row r="473" spans="1:10">
      <c r="A473" s="70"/>
      <c r="B473" s="70"/>
      <c r="C473" s="70"/>
      <c r="D473" s="70"/>
      <c r="E473" s="70"/>
      <c r="F473" s="4" t="s">
        <v>9</v>
      </c>
      <c r="G473" s="4" t="s">
        <v>10</v>
      </c>
      <c r="H473" s="4" t="s">
        <v>11</v>
      </c>
      <c r="I473" s="70"/>
      <c r="J473" s="70"/>
    </row>
    <row r="474" spans="1:10">
      <c r="A474" s="5" t="s">
        <v>1065</v>
      </c>
      <c r="B474" s="6">
        <v>44980.791727094911</v>
      </c>
      <c r="C474" s="5" t="s">
        <v>35</v>
      </c>
      <c r="D474" s="7"/>
      <c r="E474" s="8"/>
      <c r="F474" s="9">
        <v>5294.68</v>
      </c>
      <c r="I474" s="10" t="s">
        <v>9</v>
      </c>
      <c r="J474" s="8" t="s">
        <v>35</v>
      </c>
    </row>
    <row r="475" spans="1:10">
      <c r="A475" s="5" t="s">
        <v>1065</v>
      </c>
      <c r="B475" s="6">
        <v>44980.791727094911</v>
      </c>
      <c r="C475" s="5" t="s">
        <v>35</v>
      </c>
      <c r="D475" s="7"/>
      <c r="E475" s="8"/>
      <c r="H475" s="9">
        <v>1014.2</v>
      </c>
      <c r="I475" s="5" t="s">
        <v>36</v>
      </c>
      <c r="J475" s="8" t="s">
        <v>35</v>
      </c>
    </row>
    <row r="476" spans="1:10">
      <c r="A476" s="11" t="s">
        <v>22</v>
      </c>
      <c r="B476" s="3"/>
      <c r="C476" s="3"/>
      <c r="D476" s="7"/>
      <c r="E476" s="8"/>
      <c r="H476" s="9"/>
      <c r="I476" s="10"/>
      <c r="J476" s="8"/>
    </row>
    <row r="477" spans="1:10">
      <c r="A477" s="13" t="s">
        <v>23</v>
      </c>
      <c r="B477" s="13" t="s">
        <v>24</v>
      </c>
      <c r="C477" s="13" t="s">
        <v>25</v>
      </c>
      <c r="D477" s="7"/>
      <c r="E477" s="8"/>
      <c r="H477" s="9"/>
      <c r="I477" s="10"/>
      <c r="J477" s="8"/>
    </row>
    <row r="478" spans="1:10">
      <c r="A478" s="5"/>
      <c r="B478" s="6"/>
      <c r="C478" s="5"/>
      <c r="D478" s="7"/>
      <c r="E478" s="8"/>
      <c r="H478" s="9"/>
      <c r="I478" s="10"/>
      <c r="J478" s="8"/>
    </row>
  </sheetData>
  <mergeCells count="376">
    <mergeCell ref="I415:I416"/>
    <mergeCell ref="J415:J416"/>
    <mergeCell ref="A415:A416"/>
    <mergeCell ref="B415:B416"/>
    <mergeCell ref="C415:C416"/>
    <mergeCell ref="D415:D416"/>
    <mergeCell ref="E415:E416"/>
    <mergeCell ref="F415:H415"/>
    <mergeCell ref="I435:I436"/>
    <mergeCell ref="J435:J436"/>
    <mergeCell ref="A435:A436"/>
    <mergeCell ref="B435:B436"/>
    <mergeCell ref="C435:C436"/>
    <mergeCell ref="D435:D436"/>
    <mergeCell ref="E435:E436"/>
    <mergeCell ref="F435:H435"/>
    <mergeCell ref="A425:A426"/>
    <mergeCell ref="B425:B426"/>
    <mergeCell ref="C425:C426"/>
    <mergeCell ref="D425:D426"/>
    <mergeCell ref="E425:E426"/>
    <mergeCell ref="F425:H425"/>
    <mergeCell ref="I425:I426"/>
    <mergeCell ref="J425:J426"/>
    <mergeCell ref="I385:I386"/>
    <mergeCell ref="J385:J386"/>
    <mergeCell ref="A385:A386"/>
    <mergeCell ref="B385:B386"/>
    <mergeCell ref="C385:C386"/>
    <mergeCell ref="D385:D386"/>
    <mergeCell ref="E385:E386"/>
    <mergeCell ref="F385:H385"/>
    <mergeCell ref="I405:I406"/>
    <mergeCell ref="J405:J406"/>
    <mergeCell ref="A405:A406"/>
    <mergeCell ref="B405:B406"/>
    <mergeCell ref="C405:C406"/>
    <mergeCell ref="D405:D406"/>
    <mergeCell ref="E405:E406"/>
    <mergeCell ref="F405:H405"/>
    <mergeCell ref="I395:I396"/>
    <mergeCell ref="J395:J396"/>
    <mergeCell ref="A395:A396"/>
    <mergeCell ref="B395:B396"/>
    <mergeCell ref="C395:C396"/>
    <mergeCell ref="D395:D396"/>
    <mergeCell ref="E395:E396"/>
    <mergeCell ref="F395:H395"/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I375:I376"/>
    <mergeCell ref="J375:J376"/>
    <mergeCell ref="A375:A376"/>
    <mergeCell ref="B375:B376"/>
    <mergeCell ref="C375:C376"/>
    <mergeCell ref="D375:D376"/>
    <mergeCell ref="E375:E376"/>
    <mergeCell ref="F375:H375"/>
    <mergeCell ref="I365:I366"/>
    <mergeCell ref="J365:J366"/>
    <mergeCell ref="A365:A366"/>
    <mergeCell ref="B365:B366"/>
    <mergeCell ref="C365:C366"/>
    <mergeCell ref="D365:D366"/>
    <mergeCell ref="E365:E366"/>
    <mergeCell ref="F365:H365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A285:A286"/>
    <mergeCell ref="B285:B286"/>
    <mergeCell ref="C285:C286"/>
    <mergeCell ref="D285:D286"/>
    <mergeCell ref="E285:E286"/>
    <mergeCell ref="F285:H285"/>
    <mergeCell ref="I285:I286"/>
    <mergeCell ref="J285:J286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I167:I168"/>
    <mergeCell ref="J167:J168"/>
    <mergeCell ref="A167:A168"/>
    <mergeCell ref="B167:B168"/>
    <mergeCell ref="C167:C168"/>
    <mergeCell ref="D167:D168"/>
    <mergeCell ref="E167:E168"/>
    <mergeCell ref="F167:H167"/>
    <mergeCell ref="I157:I158"/>
    <mergeCell ref="J157:J158"/>
    <mergeCell ref="A157:A158"/>
    <mergeCell ref="B157:B158"/>
    <mergeCell ref="C157:C158"/>
    <mergeCell ref="D157:D158"/>
    <mergeCell ref="E157:E158"/>
    <mergeCell ref="F157:H157"/>
    <mergeCell ref="A116:A117"/>
    <mergeCell ref="B116:B117"/>
    <mergeCell ref="C116:C117"/>
    <mergeCell ref="D116:D117"/>
    <mergeCell ref="E116:E117"/>
    <mergeCell ref="F127:H127"/>
    <mergeCell ref="I127:I128"/>
    <mergeCell ref="J127:J128"/>
    <mergeCell ref="I116:I117"/>
    <mergeCell ref="J116:J117"/>
    <mergeCell ref="F116:H116"/>
    <mergeCell ref="A127:A128"/>
    <mergeCell ref="B127:B128"/>
    <mergeCell ref="C127:C128"/>
    <mergeCell ref="D127:D128"/>
    <mergeCell ref="E127:E128"/>
    <mergeCell ref="I75:I76"/>
    <mergeCell ref="J75:J76"/>
    <mergeCell ref="A75:A76"/>
    <mergeCell ref="B75:B76"/>
    <mergeCell ref="C75:C76"/>
    <mergeCell ref="D75:D76"/>
    <mergeCell ref="E75:E76"/>
    <mergeCell ref="F75:H75"/>
    <mergeCell ref="E86:E87"/>
    <mergeCell ref="F86:H86"/>
    <mergeCell ref="I86:I87"/>
    <mergeCell ref="J86:J87"/>
    <mergeCell ref="A86:A87"/>
    <mergeCell ref="B86:B87"/>
    <mergeCell ref="C86:C87"/>
    <mergeCell ref="D86:D87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E34:E35"/>
    <mergeCell ref="F34:H34"/>
    <mergeCell ref="I34:I35"/>
    <mergeCell ref="J34:J35"/>
    <mergeCell ref="A34:A35"/>
    <mergeCell ref="B34:B35"/>
    <mergeCell ref="C34:C35"/>
    <mergeCell ref="D34:D35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I96:I97"/>
    <mergeCell ref="J96:J97"/>
    <mergeCell ref="A96:A97"/>
    <mergeCell ref="B96:B97"/>
    <mergeCell ref="C96:C97"/>
    <mergeCell ref="D96:D97"/>
    <mergeCell ref="E96:E97"/>
    <mergeCell ref="F96:H96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I208:I209"/>
    <mergeCell ref="J208:J209"/>
    <mergeCell ref="A208:A209"/>
    <mergeCell ref="B208:B209"/>
    <mergeCell ref="C208:C209"/>
    <mergeCell ref="D208:D209"/>
    <mergeCell ref="E208:E209"/>
    <mergeCell ref="F208:H208"/>
    <mergeCell ref="J295:J296"/>
    <mergeCell ref="A295:A296"/>
    <mergeCell ref="B295:B296"/>
    <mergeCell ref="D295:D296"/>
    <mergeCell ref="E295:E296"/>
    <mergeCell ref="F295:H295"/>
    <mergeCell ref="I295:I296"/>
    <mergeCell ref="C295:C296"/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I274:I275"/>
    <mergeCell ref="J274:J275"/>
    <mergeCell ref="A274:A275"/>
    <mergeCell ref="B274:B275"/>
    <mergeCell ref="C274:C275"/>
    <mergeCell ref="D274:D275"/>
    <mergeCell ref="E274:E275"/>
    <mergeCell ref="F274:H274"/>
    <mergeCell ref="I335:I336"/>
    <mergeCell ref="J335:J336"/>
    <mergeCell ref="A335:A336"/>
    <mergeCell ref="B335:B336"/>
    <mergeCell ref="C335:C336"/>
    <mergeCell ref="D335:D336"/>
    <mergeCell ref="E335:E336"/>
    <mergeCell ref="F335:H335"/>
    <mergeCell ref="I305:I306"/>
    <mergeCell ref="J305:J306"/>
    <mergeCell ref="A305:A306"/>
    <mergeCell ref="B305:B306"/>
    <mergeCell ref="C305:C306"/>
    <mergeCell ref="D305:D306"/>
    <mergeCell ref="E305:E306"/>
    <mergeCell ref="F305:H305"/>
    <mergeCell ref="I315:I316"/>
    <mergeCell ref="J315:J316"/>
    <mergeCell ref="A315:A316"/>
    <mergeCell ref="B315:B316"/>
    <mergeCell ref="C315:C316"/>
    <mergeCell ref="D315:D316"/>
    <mergeCell ref="E315:E316"/>
    <mergeCell ref="F315:H315"/>
    <mergeCell ref="I355:I356"/>
    <mergeCell ref="J355:J356"/>
    <mergeCell ref="A355:A356"/>
    <mergeCell ref="B355:B356"/>
    <mergeCell ref="C355:C356"/>
    <mergeCell ref="D355:D356"/>
    <mergeCell ref="E355:E356"/>
    <mergeCell ref="F355:H355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A445:A446"/>
    <mergeCell ref="B445:B446"/>
    <mergeCell ref="C445:C446"/>
    <mergeCell ref="D445:D446"/>
    <mergeCell ref="E445:E446"/>
    <mergeCell ref="F445:H445"/>
    <mergeCell ref="I445:I446"/>
    <mergeCell ref="J445:J446"/>
    <mergeCell ref="A453:A454"/>
    <mergeCell ref="B453:B454"/>
    <mergeCell ref="C453:C454"/>
    <mergeCell ref="D453:D454"/>
    <mergeCell ref="E453:E454"/>
    <mergeCell ref="F453:H453"/>
    <mergeCell ref="I453:I454"/>
    <mergeCell ref="J453:J454"/>
    <mergeCell ref="A472:A473"/>
    <mergeCell ref="B472:B473"/>
    <mergeCell ref="C472:C473"/>
    <mergeCell ref="D472:D473"/>
    <mergeCell ref="E472:E473"/>
    <mergeCell ref="F472:H472"/>
    <mergeCell ref="I472:I473"/>
    <mergeCell ref="J472:J473"/>
    <mergeCell ref="I462:I463"/>
    <mergeCell ref="J462:J463"/>
    <mergeCell ref="A462:A463"/>
    <mergeCell ref="B462:B463"/>
    <mergeCell ref="C462:C463"/>
    <mergeCell ref="D462:D463"/>
    <mergeCell ref="E462:E463"/>
    <mergeCell ref="F462:H46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A262-2673-4FFE-90E0-5837DC2664A3}">
  <sheetPr>
    <tabColor theme="9"/>
  </sheetPr>
  <dimension ref="A1:J181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445</v>
      </c>
      <c r="B5" s="6">
        <v>44958.752166840277</v>
      </c>
      <c r="C5" s="5" t="s">
        <v>152</v>
      </c>
      <c r="D5" s="7"/>
      <c r="E5" s="8"/>
      <c r="F5" s="9">
        <v>7601.85</v>
      </c>
      <c r="I5" s="10" t="s">
        <v>9</v>
      </c>
      <c r="J5" s="5" t="s">
        <v>152</v>
      </c>
    </row>
    <row r="6" spans="1:10">
      <c r="A6" s="11" t="s">
        <v>22</v>
      </c>
      <c r="B6" s="3"/>
      <c r="C6" s="3"/>
      <c r="D6" s="7"/>
      <c r="E6" s="8"/>
      <c r="H6" s="9"/>
      <c r="I6" s="10"/>
      <c r="J6" s="8"/>
    </row>
    <row r="7" spans="1:10" ht="15.75">
      <c r="A7" s="13" t="s">
        <v>23</v>
      </c>
      <c r="B7" s="13" t="s">
        <v>24</v>
      </c>
      <c r="C7" s="13" t="s">
        <v>25</v>
      </c>
      <c r="D7" s="49">
        <v>112695145</v>
      </c>
      <c r="E7" s="14">
        <v>112695383</v>
      </c>
      <c r="H7" s="9"/>
      <c r="I7" s="10"/>
      <c r="J7" s="8"/>
    </row>
    <row r="8" spans="1:10">
      <c r="A8" s="5"/>
      <c r="B8" s="6"/>
      <c r="C8" s="5"/>
      <c r="D8" s="29" t="s">
        <v>298</v>
      </c>
      <c r="E8" s="8"/>
      <c r="H8" s="9"/>
      <c r="I8" s="10"/>
      <c r="J8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461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9" t="s">
        <v>0</v>
      </c>
      <c r="B12" s="69" t="s">
        <v>2</v>
      </c>
      <c r="C12" s="69" t="s">
        <v>3</v>
      </c>
      <c r="D12" s="69" t="s">
        <v>4</v>
      </c>
      <c r="E12" s="69" t="s">
        <v>5</v>
      </c>
      <c r="F12" s="71" t="s">
        <v>6</v>
      </c>
      <c r="G12" s="72"/>
      <c r="H12" s="73"/>
      <c r="I12" s="69" t="s">
        <v>7</v>
      </c>
      <c r="J12" s="69" t="s">
        <v>8</v>
      </c>
    </row>
    <row r="13" spans="1:10">
      <c r="A13" s="70"/>
      <c r="B13" s="70"/>
      <c r="C13" s="70"/>
      <c r="D13" s="70"/>
      <c r="E13" s="70"/>
      <c r="F13" s="4" t="s">
        <v>9</v>
      </c>
      <c r="G13" s="4" t="s">
        <v>10</v>
      </c>
      <c r="H13" s="4" t="s">
        <v>11</v>
      </c>
      <c r="I13" s="70"/>
      <c r="J13" s="70"/>
    </row>
    <row r="14" spans="1:10">
      <c r="A14" s="5" t="s">
        <v>487</v>
      </c>
      <c r="B14" s="6">
        <v>44959.758437696757</v>
      </c>
      <c r="C14" s="5" t="s">
        <v>152</v>
      </c>
      <c r="D14" s="7"/>
      <c r="E14" s="8"/>
      <c r="F14" s="9">
        <v>3454.98</v>
      </c>
      <c r="I14" s="10" t="s">
        <v>9</v>
      </c>
      <c r="J14" s="5" t="s">
        <v>152</v>
      </c>
    </row>
    <row r="15" spans="1:10">
      <c r="A15" s="11" t="s">
        <v>22</v>
      </c>
      <c r="B15" s="3"/>
      <c r="C15" s="3"/>
      <c r="D15" s="7"/>
      <c r="E15" s="8"/>
      <c r="H15" s="9"/>
      <c r="I15" s="10"/>
      <c r="J15" s="5"/>
    </row>
    <row r="16" spans="1:10" ht="15.75">
      <c r="A16" s="13" t="s">
        <v>23</v>
      </c>
      <c r="B16" s="13" t="s">
        <v>24</v>
      </c>
      <c r="C16" s="13" t="s">
        <v>25</v>
      </c>
      <c r="D16" s="49">
        <v>112728651</v>
      </c>
      <c r="E16" s="14">
        <v>112729022</v>
      </c>
      <c r="H16" s="9"/>
      <c r="I16" s="10"/>
      <c r="J16" s="5"/>
    </row>
    <row r="17" spans="1:10">
      <c r="D17" s="29" t="s">
        <v>298</v>
      </c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509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69" t="s">
        <v>0</v>
      </c>
      <c r="B21" s="69" t="s">
        <v>2</v>
      </c>
      <c r="C21" s="69" t="s">
        <v>3</v>
      </c>
      <c r="D21" s="69" t="s">
        <v>4</v>
      </c>
      <c r="E21" s="69" t="s">
        <v>5</v>
      </c>
      <c r="F21" s="71" t="s">
        <v>6</v>
      </c>
      <c r="G21" s="72"/>
      <c r="H21" s="73"/>
      <c r="I21" s="69" t="s">
        <v>7</v>
      </c>
      <c r="J21" s="69" t="s">
        <v>8</v>
      </c>
    </row>
    <row r="22" spans="1:10">
      <c r="A22" s="70"/>
      <c r="B22" s="70"/>
      <c r="C22" s="70"/>
      <c r="D22" s="70"/>
      <c r="E22" s="70"/>
      <c r="F22" s="4" t="s">
        <v>9</v>
      </c>
      <c r="G22" s="4" t="s">
        <v>10</v>
      </c>
      <c r="H22" s="4" t="s">
        <v>11</v>
      </c>
      <c r="I22" s="70"/>
      <c r="J22" s="70"/>
    </row>
    <row r="23" spans="1:10">
      <c r="A23" s="5" t="s">
        <v>555</v>
      </c>
      <c r="B23" s="6">
        <v>44960.752161331016</v>
      </c>
      <c r="C23" s="5" t="s">
        <v>152</v>
      </c>
      <c r="D23" s="7"/>
      <c r="E23" s="8"/>
      <c r="F23" s="9">
        <v>2616.42</v>
      </c>
      <c r="I23" s="10" t="s">
        <v>9</v>
      </c>
      <c r="J23" s="5" t="s">
        <v>152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5"/>
    </row>
    <row r="25" spans="1:10" ht="15.75">
      <c r="A25" s="13" t="s">
        <v>23</v>
      </c>
      <c r="B25" s="13" t="s">
        <v>24</v>
      </c>
      <c r="C25" s="13" t="s">
        <v>25</v>
      </c>
      <c r="D25" s="49">
        <v>112728719</v>
      </c>
      <c r="E25" s="14">
        <v>112729024</v>
      </c>
      <c r="H25" s="9"/>
      <c r="I25" s="10"/>
      <c r="J25" s="5"/>
    </row>
    <row r="26" spans="1:10">
      <c r="A26" s="5"/>
      <c r="B26" s="6"/>
      <c r="C26" s="5"/>
      <c r="D26" s="29" t="s">
        <v>298</v>
      </c>
      <c r="E26" s="8"/>
      <c r="H26" s="9"/>
      <c r="I26" s="10"/>
      <c r="J26" s="5"/>
    </row>
    <row r="27" spans="1:10">
      <c r="A27" s="5"/>
      <c r="B27" s="6"/>
      <c r="C27" s="5"/>
      <c r="D27" s="7"/>
      <c r="E27" s="8"/>
      <c r="H27" s="9"/>
      <c r="I27" s="10"/>
      <c r="J27" s="5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506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69" t="s">
        <v>0</v>
      </c>
      <c r="B30" s="69" t="s">
        <v>2</v>
      </c>
      <c r="C30" s="69" t="s">
        <v>3</v>
      </c>
      <c r="D30" s="69" t="s">
        <v>4</v>
      </c>
      <c r="E30" s="69" t="s">
        <v>5</v>
      </c>
      <c r="F30" s="71" t="s">
        <v>6</v>
      </c>
      <c r="G30" s="72"/>
      <c r="H30" s="73"/>
      <c r="I30" s="69" t="s">
        <v>7</v>
      </c>
      <c r="J30" s="69" t="s">
        <v>8</v>
      </c>
    </row>
    <row r="31" spans="1:10">
      <c r="A31" s="70"/>
      <c r="B31" s="70"/>
      <c r="C31" s="70"/>
      <c r="D31" s="70"/>
      <c r="E31" s="70"/>
      <c r="F31" s="4" t="s">
        <v>9</v>
      </c>
      <c r="G31" s="4" t="s">
        <v>10</v>
      </c>
      <c r="H31" s="4" t="s">
        <v>11</v>
      </c>
      <c r="I31" s="70"/>
      <c r="J31" s="70"/>
    </row>
    <row r="32" spans="1:10">
      <c r="A32" s="5" t="s">
        <v>556</v>
      </c>
      <c r="B32" s="6">
        <v>44961.544915636572</v>
      </c>
      <c r="C32" s="5" t="s">
        <v>152</v>
      </c>
      <c r="D32" s="7"/>
      <c r="E32" s="8"/>
      <c r="F32" s="9">
        <v>5623.96</v>
      </c>
      <c r="I32" s="10" t="s">
        <v>9</v>
      </c>
      <c r="J32" s="5" t="s">
        <v>152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5"/>
    </row>
    <row r="34" spans="1:10" ht="15.75">
      <c r="A34" s="13" t="s">
        <v>23</v>
      </c>
      <c r="B34" s="13" t="s">
        <v>24</v>
      </c>
      <c r="C34" s="13" t="s">
        <v>25</v>
      </c>
      <c r="D34" s="49">
        <v>112728622</v>
      </c>
      <c r="E34" s="14">
        <v>112729025</v>
      </c>
      <c r="H34" s="9"/>
      <c r="I34" s="10"/>
      <c r="J34" s="5"/>
    </row>
    <row r="35" spans="1:10">
      <c r="D35" s="29" t="s">
        <v>298</v>
      </c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575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69" t="s">
        <v>0</v>
      </c>
      <c r="B39" s="69" t="s">
        <v>2</v>
      </c>
      <c r="C39" s="69" t="s">
        <v>3</v>
      </c>
      <c r="D39" s="69" t="s">
        <v>4</v>
      </c>
      <c r="E39" s="69" t="s">
        <v>5</v>
      </c>
      <c r="F39" s="71" t="s">
        <v>6</v>
      </c>
      <c r="G39" s="72"/>
      <c r="H39" s="73"/>
      <c r="I39" s="69" t="s">
        <v>7</v>
      </c>
      <c r="J39" s="69" t="s">
        <v>8</v>
      </c>
    </row>
    <row r="40" spans="1:10">
      <c r="A40" s="70"/>
      <c r="B40" s="70"/>
      <c r="C40" s="70"/>
      <c r="D40" s="70"/>
      <c r="E40" s="70"/>
      <c r="F40" s="4" t="s">
        <v>9</v>
      </c>
      <c r="G40" s="4" t="s">
        <v>10</v>
      </c>
      <c r="H40" s="4" t="s">
        <v>11</v>
      </c>
      <c r="I40" s="70"/>
      <c r="J40" s="70"/>
    </row>
    <row r="41" spans="1:10">
      <c r="A41" s="5" t="s">
        <v>601</v>
      </c>
      <c r="B41" s="6">
        <v>44963.7540022338</v>
      </c>
      <c r="C41" s="5" t="s">
        <v>152</v>
      </c>
      <c r="D41" s="7"/>
      <c r="E41" s="8"/>
      <c r="F41" s="9">
        <v>3798.43</v>
      </c>
      <c r="I41" s="10" t="s">
        <v>9</v>
      </c>
      <c r="J41" s="5" t="s">
        <v>152</v>
      </c>
    </row>
    <row r="42" spans="1:10">
      <c r="A42" s="11" t="s">
        <v>22</v>
      </c>
      <c r="B42" s="3"/>
      <c r="C42" s="3"/>
      <c r="D42" s="7"/>
      <c r="E42" s="8"/>
      <c r="H42" s="9"/>
      <c r="I42" s="10"/>
      <c r="J42" s="5"/>
    </row>
    <row r="43" spans="1:10" ht="15.75">
      <c r="A43" s="13" t="s">
        <v>23</v>
      </c>
      <c r="B43" s="13" t="s">
        <v>24</v>
      </c>
      <c r="C43" s="13" t="s">
        <v>25</v>
      </c>
      <c r="D43" s="49">
        <v>112730363</v>
      </c>
      <c r="E43" s="14">
        <v>112730492</v>
      </c>
      <c r="H43" s="9"/>
      <c r="I43" s="10"/>
      <c r="J43" s="5"/>
    </row>
    <row r="44" spans="1:10">
      <c r="A44" s="5"/>
      <c r="B44" s="6"/>
      <c r="C44" s="5"/>
      <c r="D44" s="29" t="s">
        <v>298</v>
      </c>
      <c r="E44" s="8"/>
      <c r="H44" s="9"/>
      <c r="I44" s="10"/>
      <c r="J44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614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69" t="s">
        <v>0</v>
      </c>
      <c r="B48" s="69" t="s">
        <v>2</v>
      </c>
      <c r="C48" s="69" t="s">
        <v>3</v>
      </c>
      <c r="D48" s="69" t="s">
        <v>4</v>
      </c>
      <c r="E48" s="69" t="s">
        <v>5</v>
      </c>
      <c r="F48" s="71" t="s">
        <v>6</v>
      </c>
      <c r="G48" s="72"/>
      <c r="H48" s="73"/>
      <c r="I48" s="69" t="s">
        <v>7</v>
      </c>
      <c r="J48" s="69" t="s">
        <v>8</v>
      </c>
    </row>
    <row r="49" spans="1:10">
      <c r="A49" s="70"/>
      <c r="B49" s="70"/>
      <c r="C49" s="70"/>
      <c r="D49" s="70"/>
      <c r="E49" s="70"/>
      <c r="F49" s="4" t="s">
        <v>9</v>
      </c>
      <c r="G49" s="4" t="s">
        <v>10</v>
      </c>
      <c r="H49" s="4" t="s">
        <v>11</v>
      </c>
      <c r="I49" s="70"/>
      <c r="J49" s="70"/>
    </row>
    <row r="50" spans="1:10">
      <c r="A50" s="5" t="s">
        <v>638</v>
      </c>
      <c r="B50" s="6">
        <v>44964.754321585649</v>
      </c>
      <c r="C50" s="5" t="s">
        <v>152</v>
      </c>
      <c r="D50" s="7"/>
      <c r="E50" s="8"/>
      <c r="F50" s="9">
        <v>6470.83</v>
      </c>
      <c r="I50" s="10" t="s">
        <v>9</v>
      </c>
      <c r="J50" s="5" t="s">
        <v>152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49">
        <v>112732213</v>
      </c>
      <c r="E52" s="14">
        <v>112732554</v>
      </c>
      <c r="H52" s="9"/>
      <c r="I52" s="10"/>
      <c r="J52" s="5"/>
    </row>
    <row r="53" spans="1:10">
      <c r="A53" s="5"/>
      <c r="B53" s="6"/>
      <c r="C53" s="5"/>
      <c r="D53" s="29" t="s">
        <v>298</v>
      </c>
      <c r="E53" s="8"/>
      <c r="H53" s="9"/>
      <c r="I53" s="10"/>
      <c r="J53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647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69" t="s">
        <v>0</v>
      </c>
      <c r="B57" s="69" t="s">
        <v>2</v>
      </c>
      <c r="C57" s="69" t="s">
        <v>3</v>
      </c>
      <c r="D57" s="69" t="s">
        <v>4</v>
      </c>
      <c r="E57" s="69" t="s">
        <v>5</v>
      </c>
      <c r="F57" s="71" t="s">
        <v>6</v>
      </c>
      <c r="G57" s="72"/>
      <c r="H57" s="73"/>
      <c r="I57" s="69" t="s">
        <v>7</v>
      </c>
      <c r="J57" s="69" t="s">
        <v>8</v>
      </c>
    </row>
    <row r="58" spans="1:10">
      <c r="A58" s="70"/>
      <c r="B58" s="70"/>
      <c r="C58" s="70"/>
      <c r="D58" s="70"/>
      <c r="E58" s="70"/>
      <c r="F58" s="4" t="s">
        <v>9</v>
      </c>
      <c r="G58" s="4" t="s">
        <v>10</v>
      </c>
      <c r="H58" s="4" t="s">
        <v>11</v>
      </c>
      <c r="I58" s="70"/>
      <c r="J58" s="70"/>
    </row>
    <row r="59" spans="1:10">
      <c r="A59" s="5" t="s">
        <v>673</v>
      </c>
      <c r="B59" s="6">
        <v>44965.755459016204</v>
      </c>
      <c r="C59" s="5" t="s">
        <v>152</v>
      </c>
      <c r="D59" s="7"/>
      <c r="E59" s="8"/>
      <c r="F59" s="9">
        <v>5030.09</v>
      </c>
      <c r="I59" s="10" t="s">
        <v>9</v>
      </c>
      <c r="J59" s="5" t="s">
        <v>152</v>
      </c>
    </row>
    <row r="60" spans="1:10">
      <c r="A60" s="5" t="s">
        <v>673</v>
      </c>
      <c r="B60" s="6">
        <v>44965.755459016204</v>
      </c>
      <c r="C60" s="5" t="s">
        <v>152</v>
      </c>
      <c r="D60" s="7"/>
      <c r="E60" s="8"/>
      <c r="H60" s="9">
        <v>66.16</v>
      </c>
      <c r="I60" s="5" t="s">
        <v>36</v>
      </c>
      <c r="J60" s="5" t="s">
        <v>152</v>
      </c>
    </row>
    <row r="61" spans="1:10">
      <c r="A61" s="11" t="s">
        <v>22</v>
      </c>
      <c r="B61" s="3"/>
      <c r="C61" s="3"/>
      <c r="D61" s="7"/>
      <c r="E61" s="8"/>
      <c r="F61" s="9"/>
      <c r="I61" s="10"/>
      <c r="J61" s="5"/>
    </row>
    <row r="62" spans="1:10" ht="15.75">
      <c r="A62" s="13" t="s">
        <v>23</v>
      </c>
      <c r="B62" s="13" t="s">
        <v>24</v>
      </c>
      <c r="C62" s="13" t="s">
        <v>25</v>
      </c>
      <c r="D62" s="49">
        <v>112733923</v>
      </c>
      <c r="E62" s="14">
        <v>112734095</v>
      </c>
      <c r="F62" s="9"/>
      <c r="I62" s="10"/>
      <c r="J62" s="5"/>
    </row>
    <row r="63" spans="1:10">
      <c r="D63" s="29" t="s">
        <v>298</v>
      </c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686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69" t="s">
        <v>0</v>
      </c>
      <c r="B67" s="69" t="s">
        <v>2</v>
      </c>
      <c r="C67" s="69" t="s">
        <v>3</v>
      </c>
      <c r="D67" s="69" t="s">
        <v>4</v>
      </c>
      <c r="E67" s="69" t="s">
        <v>5</v>
      </c>
      <c r="F67" s="71" t="s">
        <v>6</v>
      </c>
      <c r="G67" s="72"/>
      <c r="H67" s="73"/>
      <c r="I67" s="69" t="s">
        <v>7</v>
      </c>
      <c r="J67" s="69" t="s">
        <v>8</v>
      </c>
    </row>
    <row r="68" spans="1:10">
      <c r="A68" s="70"/>
      <c r="B68" s="70"/>
      <c r="C68" s="70"/>
      <c r="D68" s="70"/>
      <c r="E68" s="70"/>
      <c r="F68" s="4" t="s">
        <v>9</v>
      </c>
      <c r="G68" s="4" t="s">
        <v>10</v>
      </c>
      <c r="H68" s="4" t="s">
        <v>11</v>
      </c>
      <c r="I68" s="70"/>
      <c r="J68" s="70"/>
    </row>
    <row r="69" spans="1:10">
      <c r="A69" s="5" t="s">
        <v>712</v>
      </c>
      <c r="B69" s="6">
        <v>44966.753680694441</v>
      </c>
      <c r="C69" s="5" t="s">
        <v>152</v>
      </c>
      <c r="D69" s="7"/>
      <c r="E69" s="8"/>
      <c r="F69" s="9">
        <v>5283.82</v>
      </c>
      <c r="I69" s="10" t="s">
        <v>9</v>
      </c>
      <c r="J69" s="5" t="s">
        <v>152</v>
      </c>
    </row>
    <row r="70" spans="1:10">
      <c r="A70" s="11" t="s">
        <v>22</v>
      </c>
      <c r="B70" s="3"/>
      <c r="C70" s="3"/>
      <c r="D70" s="7"/>
      <c r="E70" s="8"/>
      <c r="G70" s="9"/>
      <c r="I70" s="10"/>
      <c r="J70" s="8"/>
    </row>
    <row r="71" spans="1:10" ht="15.75">
      <c r="A71" s="13" t="s">
        <v>23</v>
      </c>
      <c r="B71" s="13" t="s">
        <v>24</v>
      </c>
      <c r="C71" s="13" t="s">
        <v>25</v>
      </c>
      <c r="D71" s="49">
        <v>112736199</v>
      </c>
      <c r="E71" s="14">
        <v>112736404</v>
      </c>
      <c r="G71" s="9"/>
      <c r="I71" s="10"/>
      <c r="J71" s="8"/>
    </row>
    <row r="72" spans="1:10">
      <c r="D72" s="29" t="s">
        <v>298</v>
      </c>
    </row>
    <row r="74" spans="1:10">
      <c r="A74" s="1" t="s">
        <v>0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3" t="s">
        <v>725</v>
      </c>
      <c r="B75" s="2"/>
      <c r="C75" s="2"/>
      <c r="D75" s="2"/>
      <c r="E75" s="2"/>
      <c r="F75" s="2"/>
      <c r="G75" s="2"/>
      <c r="H75" s="2"/>
      <c r="I75" s="2"/>
      <c r="J75" s="2"/>
    </row>
    <row r="76" spans="1:10">
      <c r="A76" s="69" t="s">
        <v>0</v>
      </c>
      <c r="B76" s="69" t="s">
        <v>2</v>
      </c>
      <c r="C76" s="69" t="s">
        <v>3</v>
      </c>
      <c r="D76" s="69" t="s">
        <v>4</v>
      </c>
      <c r="E76" s="69" t="s">
        <v>5</v>
      </c>
      <c r="F76" s="71" t="s">
        <v>6</v>
      </c>
      <c r="G76" s="72"/>
      <c r="H76" s="73"/>
      <c r="I76" s="69" t="s">
        <v>7</v>
      </c>
      <c r="J76" s="69" t="s">
        <v>8</v>
      </c>
    </row>
    <row r="77" spans="1:10">
      <c r="A77" s="70"/>
      <c r="B77" s="70"/>
      <c r="C77" s="70"/>
      <c r="D77" s="70"/>
      <c r="E77" s="70"/>
      <c r="F77" s="4" t="s">
        <v>9</v>
      </c>
      <c r="G77" s="4" t="s">
        <v>10</v>
      </c>
      <c r="H77" s="4" t="s">
        <v>11</v>
      </c>
      <c r="I77" s="70"/>
      <c r="J77" s="70"/>
    </row>
    <row r="78" spans="1:10">
      <c r="A78" s="5" t="s">
        <v>770</v>
      </c>
      <c r="B78" s="6">
        <v>44967.75488886574</v>
      </c>
      <c r="C78" s="5" t="s">
        <v>152</v>
      </c>
      <c r="D78" s="7"/>
      <c r="E78" s="8"/>
      <c r="F78" s="9">
        <v>3386.47</v>
      </c>
      <c r="I78" s="10" t="s">
        <v>9</v>
      </c>
      <c r="J78" s="5" t="s">
        <v>152</v>
      </c>
    </row>
    <row r="79" spans="1:10">
      <c r="A79" s="11" t="s">
        <v>22</v>
      </c>
      <c r="B79" s="3"/>
      <c r="C79" s="3"/>
      <c r="D79" s="7"/>
      <c r="E79" s="8"/>
      <c r="H79" s="9"/>
      <c r="I79" s="10"/>
      <c r="J79" s="5"/>
    </row>
    <row r="80" spans="1:10" ht="15.75">
      <c r="A80" s="13" t="s">
        <v>23</v>
      </c>
      <c r="B80" s="13" t="s">
        <v>24</v>
      </c>
      <c r="C80" s="13" t="s">
        <v>25</v>
      </c>
      <c r="D80" s="49">
        <v>112736216</v>
      </c>
      <c r="E80" s="14">
        <v>112736405</v>
      </c>
      <c r="H80" s="9"/>
      <c r="I80" s="10"/>
      <c r="J80" s="5"/>
    </row>
    <row r="81" spans="1:10">
      <c r="D81" s="29" t="s">
        <v>298</v>
      </c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721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69" t="s">
        <v>0</v>
      </c>
      <c r="B85" s="69" t="s">
        <v>2</v>
      </c>
      <c r="C85" s="69" t="s">
        <v>3</v>
      </c>
      <c r="D85" s="69" t="s">
        <v>4</v>
      </c>
      <c r="E85" s="69" t="s">
        <v>5</v>
      </c>
      <c r="F85" s="71" t="s">
        <v>6</v>
      </c>
      <c r="G85" s="72"/>
      <c r="H85" s="73"/>
      <c r="I85" s="69" t="s">
        <v>7</v>
      </c>
      <c r="J85" s="69" t="s">
        <v>8</v>
      </c>
    </row>
    <row r="86" spans="1:10">
      <c r="A86" s="70"/>
      <c r="B86" s="70"/>
      <c r="C86" s="70"/>
      <c r="D86" s="70"/>
      <c r="E86" s="70"/>
      <c r="F86" s="4" t="s">
        <v>9</v>
      </c>
      <c r="G86" s="4" t="s">
        <v>10</v>
      </c>
      <c r="H86" s="4" t="s">
        <v>11</v>
      </c>
      <c r="I86" s="70"/>
      <c r="J86" s="70"/>
    </row>
    <row r="87" spans="1:10">
      <c r="A87" s="5" t="s">
        <v>771</v>
      </c>
      <c r="B87" s="6">
        <v>44968.562124537035</v>
      </c>
      <c r="C87" s="5" t="s">
        <v>152</v>
      </c>
      <c r="D87" s="7"/>
      <c r="E87" s="8"/>
      <c r="F87" s="9">
        <v>6910.39</v>
      </c>
      <c r="I87" s="10" t="s">
        <v>9</v>
      </c>
      <c r="J87" s="5" t="s">
        <v>152</v>
      </c>
    </row>
    <row r="88" spans="1:10">
      <c r="A88" s="11" t="s">
        <v>22</v>
      </c>
      <c r="B88" s="3"/>
      <c r="C88" s="3"/>
      <c r="D88" s="7"/>
      <c r="E88" s="8"/>
      <c r="H88" s="9"/>
      <c r="I88" s="10"/>
      <c r="J88" s="5"/>
    </row>
    <row r="89" spans="1:10" ht="15.75">
      <c r="A89" s="13" t="s">
        <v>23</v>
      </c>
      <c r="B89" s="13" t="s">
        <v>24</v>
      </c>
      <c r="C89" s="13" t="s">
        <v>25</v>
      </c>
      <c r="D89" s="49">
        <v>112744838</v>
      </c>
      <c r="E89" s="14">
        <v>112761150</v>
      </c>
      <c r="H89" s="9"/>
      <c r="I89" s="10"/>
      <c r="J89" s="5"/>
    </row>
    <row r="90" spans="1:10">
      <c r="D90" s="29" t="s">
        <v>298</v>
      </c>
    </row>
    <row r="93" spans="1:10">
      <c r="A93" s="16" t="s">
        <v>824</v>
      </c>
      <c r="B93" s="26"/>
      <c r="C93" s="26"/>
    </row>
    <row r="94" spans="1:10">
      <c r="A94" s="1" t="s">
        <v>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3" t="s">
        <v>788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69" t="s">
        <v>0</v>
      </c>
      <c r="B96" s="69" t="s">
        <v>2</v>
      </c>
      <c r="C96" s="69" t="s">
        <v>3</v>
      </c>
      <c r="D96" s="69" t="s">
        <v>4</v>
      </c>
      <c r="E96" s="69" t="s">
        <v>5</v>
      </c>
      <c r="F96" s="71" t="s">
        <v>6</v>
      </c>
      <c r="G96" s="72"/>
      <c r="H96" s="73"/>
      <c r="I96" s="69" t="s">
        <v>7</v>
      </c>
      <c r="J96" s="69" t="s">
        <v>8</v>
      </c>
    </row>
    <row r="97" spans="1:10">
      <c r="A97" s="70"/>
      <c r="B97" s="70"/>
      <c r="C97" s="70"/>
      <c r="D97" s="70"/>
      <c r="E97" s="70"/>
      <c r="F97" s="4" t="s">
        <v>9</v>
      </c>
      <c r="G97" s="4" t="s">
        <v>10</v>
      </c>
      <c r="H97" s="4" t="s">
        <v>11</v>
      </c>
      <c r="I97" s="70"/>
      <c r="J97" s="70"/>
    </row>
    <row r="98" spans="1:10">
      <c r="A98" s="5" t="s">
        <v>815</v>
      </c>
      <c r="B98" s="6">
        <v>44970.757415451386</v>
      </c>
      <c r="C98" s="5" t="s">
        <v>152</v>
      </c>
      <c r="D98" s="7"/>
      <c r="E98" s="8"/>
      <c r="F98" s="9">
        <v>137.1</v>
      </c>
      <c r="I98" s="10" t="s">
        <v>9</v>
      </c>
      <c r="J98" s="5" t="s">
        <v>152</v>
      </c>
    </row>
    <row r="99" spans="1:10">
      <c r="A99" s="11" t="s">
        <v>22</v>
      </c>
      <c r="B99" s="3"/>
      <c r="C99" s="3"/>
      <c r="D99" s="7"/>
      <c r="E99" s="8"/>
      <c r="H99" s="9"/>
      <c r="I99" s="10"/>
      <c r="J99" s="5"/>
    </row>
    <row r="100" spans="1:10" ht="15.75">
      <c r="A100" s="13" t="s">
        <v>23</v>
      </c>
      <c r="B100" s="13" t="s">
        <v>24</v>
      </c>
      <c r="C100" s="13" t="s">
        <v>25</v>
      </c>
      <c r="D100" s="49">
        <v>112774016</v>
      </c>
      <c r="E100" s="14">
        <v>112774155</v>
      </c>
      <c r="H100" s="9"/>
      <c r="I100" s="10"/>
      <c r="J100" s="5"/>
    </row>
    <row r="101" spans="1:10">
      <c r="D101" s="29" t="s">
        <v>298</v>
      </c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827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69" t="s">
        <v>0</v>
      </c>
      <c r="B105" s="69" t="s">
        <v>2</v>
      </c>
      <c r="C105" s="69" t="s">
        <v>3</v>
      </c>
      <c r="D105" s="69" t="s">
        <v>4</v>
      </c>
      <c r="E105" s="69" t="s">
        <v>5</v>
      </c>
      <c r="F105" s="71" t="s">
        <v>6</v>
      </c>
      <c r="G105" s="72"/>
      <c r="H105" s="73"/>
      <c r="I105" s="69" t="s">
        <v>7</v>
      </c>
      <c r="J105" s="69" t="s">
        <v>8</v>
      </c>
    </row>
    <row r="106" spans="1:10">
      <c r="A106" s="70"/>
      <c r="B106" s="70"/>
      <c r="C106" s="70"/>
      <c r="D106" s="70"/>
      <c r="E106" s="70"/>
      <c r="F106" s="4" t="s">
        <v>9</v>
      </c>
      <c r="G106" s="4" t="s">
        <v>10</v>
      </c>
      <c r="H106" s="4" t="s">
        <v>11</v>
      </c>
      <c r="I106" s="70"/>
      <c r="J106" s="70"/>
    </row>
    <row r="107" spans="1:10">
      <c r="A107" s="5" t="s">
        <v>853</v>
      </c>
      <c r="B107" s="6">
        <v>44971.753825185187</v>
      </c>
      <c r="C107" s="5" t="s">
        <v>152</v>
      </c>
      <c r="D107" s="7"/>
      <c r="E107" s="8"/>
      <c r="F107" s="9">
        <v>2344.36</v>
      </c>
      <c r="I107" s="10" t="s">
        <v>9</v>
      </c>
      <c r="J107" s="5" t="s">
        <v>152</v>
      </c>
    </row>
    <row r="108" spans="1:10">
      <c r="A108" s="11" t="s">
        <v>22</v>
      </c>
      <c r="B108" s="3"/>
      <c r="C108" s="3"/>
      <c r="D108" s="7"/>
      <c r="E108" s="8"/>
      <c r="H108" s="9"/>
      <c r="I108" s="10"/>
      <c r="J108" s="5"/>
    </row>
    <row r="109" spans="1:10" ht="15.75">
      <c r="A109" s="13" t="s">
        <v>23</v>
      </c>
      <c r="B109" s="13" t="s">
        <v>24</v>
      </c>
      <c r="C109" s="13" t="s">
        <v>25</v>
      </c>
      <c r="D109" s="49">
        <v>112775853</v>
      </c>
      <c r="E109" s="14">
        <v>112782344</v>
      </c>
      <c r="H109" s="9"/>
      <c r="I109" s="10"/>
      <c r="J109" s="5"/>
    </row>
    <row r="110" spans="1:10">
      <c r="D110" s="29" t="s">
        <v>298</v>
      </c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864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69" t="s">
        <v>0</v>
      </c>
      <c r="B114" s="69" t="s">
        <v>2</v>
      </c>
      <c r="C114" s="69" t="s">
        <v>3</v>
      </c>
      <c r="D114" s="69" t="s">
        <v>4</v>
      </c>
      <c r="E114" s="69" t="s">
        <v>5</v>
      </c>
      <c r="F114" s="71" t="s">
        <v>6</v>
      </c>
      <c r="G114" s="72"/>
      <c r="H114" s="73"/>
      <c r="I114" s="69" t="s">
        <v>7</v>
      </c>
      <c r="J114" s="69" t="s">
        <v>8</v>
      </c>
    </row>
    <row r="115" spans="1:10">
      <c r="A115" s="70"/>
      <c r="B115" s="70"/>
      <c r="C115" s="70"/>
      <c r="D115" s="70"/>
      <c r="E115" s="70"/>
      <c r="F115" s="4" t="s">
        <v>9</v>
      </c>
      <c r="G115" s="4" t="s">
        <v>10</v>
      </c>
      <c r="H115" s="4" t="s">
        <v>11</v>
      </c>
      <c r="I115" s="70"/>
      <c r="J115" s="70"/>
    </row>
    <row r="116" spans="1:10">
      <c r="A116" s="5" t="s">
        <v>892</v>
      </c>
      <c r="B116" s="6">
        <v>44972.75572011574</v>
      </c>
      <c r="C116" s="5" t="s">
        <v>152</v>
      </c>
      <c r="D116" s="7"/>
      <c r="E116" s="8"/>
      <c r="F116" s="9">
        <v>3323.33</v>
      </c>
      <c r="I116" s="10" t="s">
        <v>9</v>
      </c>
      <c r="J116" s="5" t="s">
        <v>152</v>
      </c>
    </row>
    <row r="117" spans="1:10">
      <c r="A117" s="11" t="s">
        <v>22</v>
      </c>
      <c r="B117" s="3"/>
      <c r="C117" s="3"/>
      <c r="D117" s="7"/>
      <c r="E117" s="8"/>
      <c r="H117" s="9"/>
      <c r="I117" s="10"/>
      <c r="J117" s="5"/>
    </row>
    <row r="118" spans="1:10" ht="15.75">
      <c r="A118" s="13" t="s">
        <v>23</v>
      </c>
      <c r="B118" s="13" t="s">
        <v>24</v>
      </c>
      <c r="C118" s="13" t="s">
        <v>25</v>
      </c>
      <c r="D118" s="49">
        <v>112790252</v>
      </c>
      <c r="E118" s="14">
        <v>112790562</v>
      </c>
      <c r="H118" s="9"/>
      <c r="I118" s="10"/>
      <c r="J118" s="5"/>
    </row>
    <row r="119" spans="1:10">
      <c r="D119" s="29" t="s">
        <v>298</v>
      </c>
    </row>
    <row r="121" spans="1:10">
      <c r="A121" s="1" t="s">
        <v>0</v>
      </c>
      <c r="B121" s="2"/>
      <c r="C121" s="2"/>
      <c r="D121" s="2"/>
      <c r="E121" s="2"/>
      <c r="F121" s="2"/>
      <c r="G121" s="2"/>
      <c r="H121" s="2"/>
      <c r="I121" s="2"/>
      <c r="J121" s="2"/>
    </row>
    <row r="122" spans="1:10">
      <c r="A122" s="3" t="s">
        <v>904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69" t="s">
        <v>0</v>
      </c>
      <c r="B123" s="69" t="s">
        <v>2</v>
      </c>
      <c r="C123" s="69" t="s">
        <v>3</v>
      </c>
      <c r="D123" s="69" t="s">
        <v>4</v>
      </c>
      <c r="E123" s="69" t="s">
        <v>5</v>
      </c>
      <c r="F123" s="71" t="s">
        <v>6</v>
      </c>
      <c r="G123" s="72"/>
      <c r="H123" s="73"/>
      <c r="I123" s="69" t="s">
        <v>7</v>
      </c>
      <c r="J123" s="69" t="s">
        <v>8</v>
      </c>
    </row>
    <row r="124" spans="1:10">
      <c r="A124" s="70"/>
      <c r="B124" s="70"/>
      <c r="C124" s="70"/>
      <c r="D124" s="70"/>
      <c r="E124" s="70"/>
      <c r="F124" s="4" t="s">
        <v>9</v>
      </c>
      <c r="G124" s="4" t="s">
        <v>10</v>
      </c>
      <c r="H124" s="4" t="s">
        <v>11</v>
      </c>
      <c r="I124" s="70"/>
      <c r="J124" s="70"/>
    </row>
    <row r="125" spans="1:10">
      <c r="A125" s="5" t="s">
        <v>932</v>
      </c>
      <c r="B125" s="6">
        <v>44973.768808217596</v>
      </c>
      <c r="C125" s="5" t="s">
        <v>152</v>
      </c>
      <c r="D125" s="7"/>
      <c r="E125" s="8"/>
      <c r="F125" s="9">
        <v>1724.54</v>
      </c>
      <c r="I125" s="10" t="s">
        <v>9</v>
      </c>
      <c r="J125" s="5" t="s">
        <v>152</v>
      </c>
    </row>
    <row r="126" spans="1:10">
      <c r="A126" s="11" t="s">
        <v>22</v>
      </c>
      <c r="B126" s="3"/>
      <c r="C126" s="3"/>
      <c r="D126" s="7"/>
      <c r="E126" s="8"/>
      <c r="H126" s="9"/>
      <c r="I126" s="10"/>
      <c r="J126" s="8"/>
    </row>
    <row r="127" spans="1:10" ht="15.75">
      <c r="A127" s="13" t="s">
        <v>23</v>
      </c>
      <c r="B127" s="13" t="s">
        <v>24</v>
      </c>
      <c r="C127" s="13" t="s">
        <v>25</v>
      </c>
      <c r="D127" s="49">
        <v>112799853</v>
      </c>
      <c r="E127" s="14">
        <v>112800004</v>
      </c>
      <c r="H127" s="9"/>
      <c r="I127" s="10"/>
      <c r="J127" s="8"/>
    </row>
    <row r="128" spans="1:10">
      <c r="D128" s="29" t="s">
        <v>298</v>
      </c>
    </row>
    <row r="130" spans="1:10">
      <c r="A130" s="1" t="s">
        <v>0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3" t="s">
        <v>948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69" t="s">
        <v>0</v>
      </c>
      <c r="B132" s="69" t="s">
        <v>2</v>
      </c>
      <c r="C132" s="69" t="s">
        <v>3</v>
      </c>
      <c r="D132" s="69" t="s">
        <v>4</v>
      </c>
      <c r="E132" s="69" t="s">
        <v>5</v>
      </c>
      <c r="F132" s="71" t="s">
        <v>6</v>
      </c>
      <c r="G132" s="72"/>
      <c r="H132" s="73"/>
      <c r="I132" s="69" t="s">
        <v>7</v>
      </c>
      <c r="J132" s="69" t="s">
        <v>8</v>
      </c>
    </row>
    <row r="133" spans="1:10">
      <c r="A133" s="70"/>
      <c r="B133" s="70"/>
      <c r="C133" s="70"/>
      <c r="D133" s="70"/>
      <c r="E133" s="70"/>
      <c r="F133" s="4" t="s">
        <v>9</v>
      </c>
      <c r="G133" s="4" t="s">
        <v>10</v>
      </c>
      <c r="H133" s="4" t="s">
        <v>11</v>
      </c>
      <c r="I133" s="70"/>
      <c r="J133" s="70"/>
    </row>
    <row r="134" spans="1:10">
      <c r="A134" s="5" t="s">
        <v>996</v>
      </c>
      <c r="B134" s="6">
        <v>44974.75491059028</v>
      </c>
      <c r="C134" s="5" t="s">
        <v>152</v>
      </c>
      <c r="D134" s="7"/>
      <c r="E134" s="8"/>
      <c r="F134" s="9">
        <v>2004.11</v>
      </c>
      <c r="I134" s="10" t="s">
        <v>9</v>
      </c>
      <c r="J134" s="5" t="s">
        <v>152</v>
      </c>
    </row>
    <row r="135" spans="1:10">
      <c r="A135" s="11" t="s">
        <v>22</v>
      </c>
      <c r="B135" s="3"/>
      <c r="C135" s="3"/>
      <c r="D135" s="7"/>
      <c r="E135" s="8"/>
      <c r="G135" s="9"/>
      <c r="I135" s="10"/>
      <c r="J135" s="8"/>
    </row>
    <row r="136" spans="1:10" ht="15.75">
      <c r="A136" s="13" t="s">
        <v>23</v>
      </c>
      <c r="B136" s="13" t="s">
        <v>24</v>
      </c>
      <c r="C136" s="13" t="s">
        <v>25</v>
      </c>
      <c r="D136" s="49">
        <v>112799814</v>
      </c>
      <c r="E136" s="14">
        <v>112800005</v>
      </c>
      <c r="G136" s="9"/>
      <c r="I136" s="10"/>
      <c r="J136" s="8"/>
    </row>
    <row r="137" spans="1:10">
      <c r="A137" s="5"/>
      <c r="B137" s="6"/>
      <c r="C137" s="5"/>
      <c r="D137" s="29" t="s">
        <v>298</v>
      </c>
      <c r="E137" s="8"/>
      <c r="G137" s="9"/>
      <c r="I137" s="10"/>
      <c r="J137" s="8"/>
    </row>
    <row r="138" spans="1:10">
      <c r="A138" s="5"/>
      <c r="B138" s="6"/>
      <c r="C138" s="5"/>
      <c r="D138" s="7"/>
      <c r="E138" s="8"/>
      <c r="G138" s="9"/>
      <c r="I138" s="10"/>
      <c r="J138" s="8"/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941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69" t="s">
        <v>0</v>
      </c>
      <c r="B141" s="69" t="s">
        <v>2</v>
      </c>
      <c r="C141" s="69" t="s">
        <v>3</v>
      </c>
      <c r="D141" s="69" t="s">
        <v>4</v>
      </c>
      <c r="E141" s="69" t="s">
        <v>5</v>
      </c>
      <c r="F141" s="71" t="s">
        <v>6</v>
      </c>
      <c r="G141" s="72"/>
      <c r="H141" s="73"/>
      <c r="I141" s="69" t="s">
        <v>7</v>
      </c>
      <c r="J141" s="69" t="s">
        <v>8</v>
      </c>
    </row>
    <row r="142" spans="1:10">
      <c r="A142" s="70"/>
      <c r="B142" s="70"/>
      <c r="C142" s="70"/>
      <c r="D142" s="70"/>
      <c r="E142" s="70"/>
      <c r="F142" s="4" t="s">
        <v>9</v>
      </c>
      <c r="G142" s="4" t="s">
        <v>10</v>
      </c>
      <c r="H142" s="4" t="s">
        <v>11</v>
      </c>
      <c r="I142" s="70"/>
      <c r="J142" s="70"/>
    </row>
    <row r="143" spans="1:10">
      <c r="A143" s="5" t="s">
        <v>995</v>
      </c>
      <c r="B143" s="6">
        <v>44975.545094317131</v>
      </c>
      <c r="C143" s="5" t="s">
        <v>994</v>
      </c>
      <c r="D143" s="7"/>
      <c r="E143" s="8"/>
      <c r="F143" s="9">
        <v>2480.61</v>
      </c>
      <c r="I143" s="10" t="s">
        <v>9</v>
      </c>
      <c r="J143" s="5" t="s">
        <v>152</v>
      </c>
    </row>
    <row r="144" spans="1:10">
      <c r="A144" s="11" t="s">
        <v>22</v>
      </c>
      <c r="B144" s="3"/>
      <c r="C144" s="3"/>
      <c r="D144" s="7"/>
      <c r="E144" s="8"/>
      <c r="G144" s="9"/>
      <c r="I144" s="10"/>
      <c r="J144" s="8"/>
    </row>
    <row r="145" spans="1:10" ht="15.75">
      <c r="A145" s="13" t="s">
        <v>23</v>
      </c>
      <c r="B145" s="13" t="s">
        <v>24</v>
      </c>
      <c r="C145" s="13" t="s">
        <v>25</v>
      </c>
      <c r="D145" s="49">
        <v>112808030</v>
      </c>
      <c r="E145" s="14">
        <v>112808173</v>
      </c>
      <c r="G145" s="9"/>
      <c r="I145" s="10"/>
      <c r="J145" s="8"/>
    </row>
    <row r="146" spans="1:10">
      <c r="A146" s="5"/>
      <c r="B146" s="6"/>
      <c r="C146" s="5"/>
      <c r="D146" s="29" t="s">
        <v>298</v>
      </c>
      <c r="E146" s="8"/>
      <c r="G146" s="9"/>
      <c r="I146" s="10"/>
      <c r="J146" s="8"/>
    </row>
    <row r="148" spans="1:10">
      <c r="A148" s="1" t="s">
        <v>0</v>
      </c>
      <c r="B148" s="2"/>
      <c r="C148" s="2"/>
      <c r="D148" s="2"/>
      <c r="E148" s="2"/>
      <c r="F148" s="2"/>
      <c r="G148" s="2"/>
      <c r="H148" s="2"/>
      <c r="I148" s="2"/>
      <c r="J148" s="2"/>
    </row>
    <row r="149" spans="1:10">
      <c r="A149" s="3" t="s">
        <v>1006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69" t="s">
        <v>0</v>
      </c>
      <c r="B150" s="69" t="s">
        <v>2</v>
      </c>
      <c r="C150" s="69" t="s">
        <v>3</v>
      </c>
      <c r="D150" s="69" t="s">
        <v>4</v>
      </c>
      <c r="E150" s="69" t="s">
        <v>5</v>
      </c>
      <c r="F150" s="71" t="s">
        <v>6</v>
      </c>
      <c r="G150" s="72"/>
      <c r="H150" s="73"/>
      <c r="I150" s="69" t="s">
        <v>7</v>
      </c>
      <c r="J150" s="69" t="s">
        <v>8</v>
      </c>
    </row>
    <row r="151" spans="1:10">
      <c r="A151" s="70"/>
      <c r="B151" s="70"/>
      <c r="C151" s="70"/>
      <c r="D151" s="70"/>
      <c r="E151" s="70"/>
      <c r="F151" s="4" t="s">
        <v>9</v>
      </c>
      <c r="G151" s="4" t="s">
        <v>10</v>
      </c>
      <c r="H151" s="4" t="s">
        <v>11</v>
      </c>
      <c r="I151" s="70"/>
      <c r="J151" s="70"/>
    </row>
    <row r="152" spans="1:10">
      <c r="A152" s="34" t="s">
        <v>1007</v>
      </c>
      <c r="B152" s="39"/>
      <c r="C152" s="34"/>
      <c r="D152" s="21"/>
      <c r="E152" s="8"/>
      <c r="H152" s="9"/>
      <c r="I152" s="5"/>
      <c r="J152" s="8"/>
    </row>
    <row r="153" spans="1:10">
      <c r="A153" s="11" t="s">
        <v>22</v>
      </c>
      <c r="B153" s="3"/>
      <c r="C153" s="3"/>
      <c r="D153" s="7"/>
      <c r="E153" s="8"/>
      <c r="G153" s="9"/>
      <c r="I153" s="10"/>
      <c r="J153" s="8"/>
    </row>
    <row r="154" spans="1:10">
      <c r="A154" s="13" t="s">
        <v>23</v>
      </c>
      <c r="B154" s="13" t="s">
        <v>24</v>
      </c>
      <c r="C154" s="13" t="s">
        <v>25</v>
      </c>
      <c r="D154" s="7"/>
      <c r="E154" s="8"/>
      <c r="G154" s="9"/>
      <c r="I154" s="10"/>
      <c r="J154" s="8"/>
    </row>
    <row r="156" spans="1:10">
      <c r="A156" s="1" t="s">
        <v>0</v>
      </c>
      <c r="B156" s="2"/>
      <c r="C156" s="2"/>
      <c r="D156" s="2"/>
      <c r="E156" s="2"/>
      <c r="F156" s="2"/>
      <c r="G156" s="2"/>
      <c r="H156" s="2"/>
      <c r="I156" s="2"/>
      <c r="J156" s="2"/>
    </row>
    <row r="157" spans="1:10">
      <c r="A157" s="3" t="s">
        <v>1008</v>
      </c>
      <c r="B157" s="2"/>
      <c r="C157" s="2"/>
      <c r="D157" s="2"/>
      <c r="E157" s="2"/>
      <c r="F157" s="2"/>
      <c r="G157" s="2"/>
      <c r="H157" s="2"/>
      <c r="I157" s="2"/>
      <c r="J157" s="2"/>
    </row>
    <row r="158" spans="1:10">
      <c r="A158" s="69" t="s">
        <v>0</v>
      </c>
      <c r="B158" s="69" t="s">
        <v>2</v>
      </c>
      <c r="C158" s="69" t="s">
        <v>3</v>
      </c>
      <c r="D158" s="69" t="s">
        <v>4</v>
      </c>
      <c r="E158" s="69" t="s">
        <v>5</v>
      </c>
      <c r="F158" s="71" t="s">
        <v>6</v>
      </c>
      <c r="G158" s="72"/>
      <c r="H158" s="73"/>
      <c r="I158" s="69" t="s">
        <v>7</v>
      </c>
      <c r="J158" s="69" t="s">
        <v>8</v>
      </c>
    </row>
    <row r="159" spans="1:10">
      <c r="A159" s="70"/>
      <c r="B159" s="70"/>
      <c r="C159" s="70"/>
      <c r="D159" s="70"/>
      <c r="E159" s="70"/>
      <c r="F159" s="4" t="s">
        <v>9</v>
      </c>
      <c r="G159" s="4" t="s">
        <v>10</v>
      </c>
      <c r="H159" s="4" t="s">
        <v>11</v>
      </c>
      <c r="I159" s="70"/>
      <c r="J159" s="70"/>
    </row>
    <row r="160" spans="1:10">
      <c r="A160" s="34" t="s">
        <v>1007</v>
      </c>
      <c r="B160" s="39"/>
      <c r="C160" s="34"/>
      <c r="D160" s="21"/>
      <c r="E160" s="8"/>
      <c r="H160" s="9"/>
      <c r="I160" s="5"/>
      <c r="J160" s="8"/>
    </row>
    <row r="161" spans="1:10">
      <c r="A161" s="11" t="s">
        <v>22</v>
      </c>
      <c r="B161" s="3"/>
      <c r="C161" s="3"/>
      <c r="D161" s="7"/>
      <c r="E161" s="8"/>
      <c r="G161" s="9"/>
      <c r="I161" s="10"/>
      <c r="J161" s="8"/>
    </row>
    <row r="162" spans="1:10">
      <c r="A162" s="13" t="s">
        <v>23</v>
      </c>
      <c r="B162" s="13" t="s">
        <v>24</v>
      </c>
      <c r="C162" s="13" t="s">
        <v>25</v>
      </c>
    </row>
    <row r="165" spans="1:10">
      <c r="A165" s="1" t="s">
        <v>0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3" t="s">
        <v>1020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69" t="s">
        <v>0</v>
      </c>
      <c r="B167" s="69" t="s">
        <v>2</v>
      </c>
      <c r="C167" s="69" t="s">
        <v>3</v>
      </c>
      <c r="D167" s="69" t="s">
        <v>4</v>
      </c>
      <c r="E167" s="69" t="s">
        <v>5</v>
      </c>
      <c r="F167" s="71" t="s">
        <v>6</v>
      </c>
      <c r="G167" s="72"/>
      <c r="H167" s="73"/>
      <c r="I167" s="69" t="s">
        <v>7</v>
      </c>
      <c r="J167" s="69" t="s">
        <v>8</v>
      </c>
    </row>
    <row r="168" spans="1:10">
      <c r="A168" s="70"/>
      <c r="B168" s="70"/>
      <c r="C168" s="70"/>
      <c r="D168" s="70"/>
      <c r="E168" s="70"/>
      <c r="F168" s="4" t="s">
        <v>9</v>
      </c>
      <c r="G168" s="4" t="s">
        <v>10</v>
      </c>
      <c r="H168" s="4" t="s">
        <v>11</v>
      </c>
      <c r="I168" s="70"/>
      <c r="J168" s="70"/>
    </row>
    <row r="169" spans="1:10">
      <c r="A169" s="5" t="s">
        <v>1053</v>
      </c>
      <c r="B169" s="6">
        <v>44979.753412627317</v>
      </c>
      <c r="C169" s="5" t="s">
        <v>152</v>
      </c>
      <c r="D169" s="7"/>
      <c r="E169" s="8"/>
      <c r="F169" s="9">
        <v>2243.25</v>
      </c>
      <c r="I169" s="10" t="s">
        <v>9</v>
      </c>
      <c r="J169" s="5" t="s">
        <v>152</v>
      </c>
    </row>
    <row r="170" spans="1:10">
      <c r="A170" s="11" t="s">
        <v>22</v>
      </c>
      <c r="B170" s="3"/>
      <c r="C170" s="3"/>
      <c r="D170" s="7"/>
      <c r="E170" s="8"/>
      <c r="H170" s="9"/>
      <c r="I170" s="10"/>
      <c r="J170" s="5"/>
    </row>
    <row r="171" spans="1:10" ht="15.75">
      <c r="A171" s="13" t="s">
        <v>23</v>
      </c>
      <c r="B171" s="13" t="s">
        <v>24</v>
      </c>
      <c r="C171" s="13" t="s">
        <v>25</v>
      </c>
      <c r="D171" s="49">
        <v>112814225</v>
      </c>
      <c r="E171" s="14">
        <v>112814370</v>
      </c>
      <c r="H171" s="9"/>
      <c r="I171" s="10"/>
      <c r="J171" s="5"/>
    </row>
    <row r="172" spans="1:10">
      <c r="A172" s="5"/>
      <c r="B172" s="6"/>
      <c r="C172" s="5"/>
      <c r="D172" s="29" t="s">
        <v>298</v>
      </c>
      <c r="E172" s="8"/>
      <c r="H172" s="9"/>
      <c r="I172" s="10"/>
      <c r="J172" s="5"/>
    </row>
    <row r="173" spans="1:10">
      <c r="A173" s="5"/>
      <c r="B173" s="6"/>
      <c r="C173" s="5"/>
      <c r="D173" s="7"/>
      <c r="E173" s="8"/>
      <c r="H173" s="9"/>
      <c r="I173" s="10"/>
      <c r="J173" s="5"/>
    </row>
    <row r="174" spans="1:10">
      <c r="A174" s="1" t="s">
        <v>0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3" t="s">
        <v>1064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69" t="s">
        <v>0</v>
      </c>
      <c r="B176" s="69" t="s">
        <v>2</v>
      </c>
      <c r="C176" s="69" t="s">
        <v>3</v>
      </c>
      <c r="D176" s="69" t="s">
        <v>4</v>
      </c>
      <c r="E176" s="69" t="s">
        <v>5</v>
      </c>
      <c r="F176" s="71" t="s">
        <v>6</v>
      </c>
      <c r="G176" s="72"/>
      <c r="H176" s="73"/>
      <c r="I176" s="69" t="s">
        <v>7</v>
      </c>
      <c r="J176" s="69" t="s">
        <v>8</v>
      </c>
    </row>
    <row r="177" spans="1:10">
      <c r="A177" s="70"/>
      <c r="B177" s="70"/>
      <c r="C177" s="70"/>
      <c r="D177" s="70"/>
      <c r="E177" s="70"/>
      <c r="F177" s="4" t="s">
        <v>9</v>
      </c>
      <c r="G177" s="4" t="s">
        <v>10</v>
      </c>
      <c r="H177" s="4" t="s">
        <v>11</v>
      </c>
      <c r="I177" s="70"/>
      <c r="J177" s="70"/>
    </row>
    <row r="178" spans="1:10">
      <c r="A178" s="5" t="s">
        <v>1090</v>
      </c>
      <c r="B178" s="6">
        <v>44980.758080219908</v>
      </c>
      <c r="C178" s="5" t="s">
        <v>152</v>
      </c>
      <c r="D178" s="7"/>
      <c r="E178" s="8"/>
      <c r="F178" s="9">
        <v>3049.78</v>
      </c>
      <c r="I178" s="10" t="s">
        <v>9</v>
      </c>
      <c r="J178" s="5" t="s">
        <v>152</v>
      </c>
    </row>
    <row r="179" spans="1:10">
      <c r="A179" s="11" t="s">
        <v>22</v>
      </c>
      <c r="B179" s="3"/>
      <c r="C179" s="3"/>
      <c r="D179" s="7"/>
      <c r="E179" s="8"/>
      <c r="H179" s="9"/>
      <c r="I179" s="10"/>
      <c r="J179" s="8"/>
    </row>
    <row r="180" spans="1:10">
      <c r="A180" s="13" t="s">
        <v>23</v>
      </c>
      <c r="B180" s="13" t="s">
        <v>24</v>
      </c>
      <c r="C180" s="13" t="s">
        <v>25</v>
      </c>
      <c r="D180" s="7"/>
      <c r="E180" s="8"/>
      <c r="H180" s="9"/>
      <c r="I180" s="10"/>
      <c r="J180" s="8"/>
    </row>
    <row r="181" spans="1:10">
      <c r="A181" s="5"/>
      <c r="B181" s="6"/>
      <c r="C181" s="5"/>
      <c r="D181" s="7"/>
      <c r="E181" s="8"/>
      <c r="H181" s="9"/>
      <c r="I181" s="10"/>
      <c r="J181" s="8"/>
    </row>
  </sheetData>
  <mergeCells count="160">
    <mergeCell ref="I167:I168"/>
    <mergeCell ref="J167:J168"/>
    <mergeCell ref="A167:A168"/>
    <mergeCell ref="B167:B168"/>
    <mergeCell ref="C167:C168"/>
    <mergeCell ref="D167:D168"/>
    <mergeCell ref="E167:E168"/>
    <mergeCell ref="F167:H167"/>
    <mergeCell ref="A85:A86"/>
    <mergeCell ref="B85:B86"/>
    <mergeCell ref="C85:C86"/>
    <mergeCell ref="D85:D86"/>
    <mergeCell ref="E85:E86"/>
    <mergeCell ref="F85:H85"/>
    <mergeCell ref="I85:I86"/>
    <mergeCell ref="J85:J86"/>
    <mergeCell ref="I123:I124"/>
    <mergeCell ref="J123:J124"/>
    <mergeCell ref="A123:A124"/>
    <mergeCell ref="B123:B124"/>
    <mergeCell ref="C123:C124"/>
    <mergeCell ref="D123:D124"/>
    <mergeCell ref="E123:E124"/>
    <mergeCell ref="F123:H123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A3:A4"/>
    <mergeCell ref="B3:B4"/>
    <mergeCell ref="C3:C4"/>
    <mergeCell ref="D3:D4"/>
    <mergeCell ref="E3:E4"/>
    <mergeCell ref="F3:H3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12:A13"/>
    <mergeCell ref="B12:B13"/>
    <mergeCell ref="D12:D13"/>
    <mergeCell ref="E12:E13"/>
    <mergeCell ref="F12:H12"/>
    <mergeCell ref="I12:I13"/>
    <mergeCell ref="J12:J13"/>
    <mergeCell ref="C12:C13"/>
    <mergeCell ref="I30:I31"/>
    <mergeCell ref="J30:J31"/>
    <mergeCell ref="A30:A31"/>
    <mergeCell ref="B30:B31"/>
    <mergeCell ref="C30:C31"/>
    <mergeCell ref="D30:D31"/>
    <mergeCell ref="E30:E31"/>
    <mergeCell ref="F30:H30"/>
    <mergeCell ref="I39:I40"/>
    <mergeCell ref="J39:J40"/>
    <mergeCell ref="A39:A40"/>
    <mergeCell ref="B39:B40"/>
    <mergeCell ref="C39:C40"/>
    <mergeCell ref="D39:D40"/>
    <mergeCell ref="E39:E40"/>
    <mergeCell ref="F39:H39"/>
    <mergeCell ref="I48:I49"/>
    <mergeCell ref="J48:J49"/>
    <mergeCell ref="A48:A49"/>
    <mergeCell ref="B48:B49"/>
    <mergeCell ref="C48:C49"/>
    <mergeCell ref="D48:D49"/>
    <mergeCell ref="E48:E49"/>
    <mergeCell ref="F48:H48"/>
    <mergeCell ref="I57:I58"/>
    <mergeCell ref="J57:J58"/>
    <mergeCell ref="A57:A58"/>
    <mergeCell ref="B57:B58"/>
    <mergeCell ref="C57:C58"/>
    <mergeCell ref="D57:D58"/>
    <mergeCell ref="E57:E58"/>
    <mergeCell ref="F57:H57"/>
    <mergeCell ref="I67:I68"/>
    <mergeCell ref="J67:J68"/>
    <mergeCell ref="A67:A68"/>
    <mergeCell ref="B67:B68"/>
    <mergeCell ref="C67:C68"/>
    <mergeCell ref="D67:D68"/>
    <mergeCell ref="E67:E68"/>
    <mergeCell ref="F67:H67"/>
    <mergeCell ref="I96:I97"/>
    <mergeCell ref="J96:J97"/>
    <mergeCell ref="A96:A97"/>
    <mergeCell ref="B96:B97"/>
    <mergeCell ref="C96:C97"/>
    <mergeCell ref="D96:D97"/>
    <mergeCell ref="E96:E97"/>
    <mergeCell ref="F96:H96"/>
    <mergeCell ref="I76:I77"/>
    <mergeCell ref="J76:J77"/>
    <mergeCell ref="A76:A77"/>
    <mergeCell ref="B76:B77"/>
    <mergeCell ref="C76:C77"/>
    <mergeCell ref="D76:D77"/>
    <mergeCell ref="E76:E77"/>
    <mergeCell ref="F76:H76"/>
    <mergeCell ref="I105:I106"/>
    <mergeCell ref="J105:J106"/>
    <mergeCell ref="A105:A106"/>
    <mergeCell ref="B105:B106"/>
    <mergeCell ref="C105:C106"/>
    <mergeCell ref="D105:D106"/>
    <mergeCell ref="E105:E106"/>
    <mergeCell ref="F105:H105"/>
    <mergeCell ref="I141:I142"/>
    <mergeCell ref="J141:J142"/>
    <mergeCell ref="A141:A142"/>
    <mergeCell ref="B141:B142"/>
    <mergeCell ref="C141:C142"/>
    <mergeCell ref="D141:D142"/>
    <mergeCell ref="E141:E142"/>
    <mergeCell ref="F141:H141"/>
    <mergeCell ref="A132:A133"/>
    <mergeCell ref="B132:B133"/>
    <mergeCell ref="C132:C133"/>
    <mergeCell ref="D132:D133"/>
    <mergeCell ref="E132:E133"/>
    <mergeCell ref="F132:H132"/>
    <mergeCell ref="I132:I133"/>
    <mergeCell ref="J132:J133"/>
    <mergeCell ref="I176:I177"/>
    <mergeCell ref="J176:J177"/>
    <mergeCell ref="A176:A177"/>
    <mergeCell ref="B176:B177"/>
    <mergeCell ref="C176:C177"/>
    <mergeCell ref="D176:D177"/>
    <mergeCell ref="E176:E177"/>
    <mergeCell ref="F176:H176"/>
    <mergeCell ref="A150:A151"/>
    <mergeCell ref="B150:B151"/>
    <mergeCell ref="C150:C151"/>
    <mergeCell ref="D150:D151"/>
    <mergeCell ref="E150:E151"/>
    <mergeCell ref="F150:H150"/>
    <mergeCell ref="I150:I151"/>
    <mergeCell ref="J150:J151"/>
    <mergeCell ref="A158:A159"/>
    <mergeCell ref="B158:B159"/>
    <mergeCell ref="C158:C159"/>
    <mergeCell ref="D158:D159"/>
    <mergeCell ref="E158:E159"/>
    <mergeCell ref="F158:H158"/>
    <mergeCell ref="I158:I159"/>
    <mergeCell ref="J158:J159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E1C15-A14E-4631-B0B2-AD379EBF17EB}">
  <sheetPr>
    <tabColor theme="8"/>
  </sheetPr>
  <dimension ref="A1:J259"/>
  <sheetViews>
    <sheetView workbookViewId="0">
      <selection activeCell="F29" sqref="F29:H29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12.7109375" bestFit="1" customWidth="1"/>
    <col min="6" max="6" width="10.710937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447</v>
      </c>
      <c r="B5" s="6">
        <v>44958.725635208335</v>
      </c>
      <c r="C5" s="5" t="s">
        <v>266</v>
      </c>
      <c r="D5" s="7">
        <v>541106</v>
      </c>
      <c r="E5" s="8" t="s">
        <v>155</v>
      </c>
      <c r="H5" s="9">
        <v>35349.5</v>
      </c>
      <c r="I5" s="5" t="s">
        <v>28</v>
      </c>
      <c r="J5" s="5" t="s">
        <v>257</v>
      </c>
    </row>
    <row r="6" spans="1:10">
      <c r="A6" s="5" t="s">
        <v>446</v>
      </c>
      <c r="B6" s="6">
        <v>44958.725635208335</v>
      </c>
      <c r="C6" s="5" t="s">
        <v>153</v>
      </c>
      <c r="D6" s="15">
        <v>41133143920</v>
      </c>
      <c r="E6" s="8" t="s">
        <v>155</v>
      </c>
      <c r="H6" s="9">
        <v>12155.73</v>
      </c>
      <c r="I6" s="5" t="s">
        <v>28</v>
      </c>
      <c r="J6" s="5" t="s">
        <v>257</v>
      </c>
    </row>
    <row r="7" spans="1:10">
      <c r="A7" s="5" t="s">
        <v>446</v>
      </c>
      <c r="B7" s="6">
        <v>44958.725635208335</v>
      </c>
      <c r="C7" s="5" t="s">
        <v>153</v>
      </c>
      <c r="D7" s="7">
        <v>453082</v>
      </c>
      <c r="E7" s="8" t="s">
        <v>155</v>
      </c>
      <c r="H7" s="9">
        <v>52900.800000000003</v>
      </c>
      <c r="I7" s="5" t="s">
        <v>28</v>
      </c>
      <c r="J7" s="5" t="s">
        <v>154</v>
      </c>
    </row>
    <row r="8" spans="1:10">
      <c r="A8" s="5" t="s">
        <v>446</v>
      </c>
      <c r="B8" s="6">
        <v>44958.725635208335</v>
      </c>
      <c r="C8" s="5" t="s">
        <v>153</v>
      </c>
      <c r="D8" s="7">
        <v>453083</v>
      </c>
      <c r="E8" s="8" t="s">
        <v>203</v>
      </c>
      <c r="H8" s="9">
        <v>2088</v>
      </c>
      <c r="I8" s="5" t="s">
        <v>28</v>
      </c>
      <c r="J8" s="5" t="s">
        <v>154</v>
      </c>
    </row>
    <row r="9" spans="1:10">
      <c r="A9" s="11" t="s">
        <v>22</v>
      </c>
      <c r="B9" s="3"/>
      <c r="C9" s="3"/>
      <c r="D9" s="7"/>
      <c r="E9" s="8"/>
      <c r="H9" s="9"/>
      <c r="I9" s="10"/>
      <c r="J9" s="8"/>
    </row>
    <row r="10" spans="1:10">
      <c r="A10" s="13" t="s">
        <v>23</v>
      </c>
      <c r="B10" s="13" t="s">
        <v>24</v>
      </c>
      <c r="C10" s="13" t="s">
        <v>25</v>
      </c>
      <c r="D10" s="7"/>
      <c r="E10" s="8"/>
      <c r="H10" s="9"/>
      <c r="I10" s="10"/>
      <c r="J10" s="8"/>
    </row>
    <row r="11" spans="1:10">
      <c r="A11" s="34" t="s">
        <v>197</v>
      </c>
      <c r="B11" s="26"/>
    </row>
    <row r="13" spans="1:10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461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69" t="s">
        <v>0</v>
      </c>
      <c r="B15" s="69" t="s">
        <v>2</v>
      </c>
      <c r="C15" s="69" t="s">
        <v>3</v>
      </c>
      <c r="D15" s="69" t="s">
        <v>4</v>
      </c>
      <c r="E15" s="69" t="s">
        <v>5</v>
      </c>
      <c r="F15" s="71" t="s">
        <v>6</v>
      </c>
      <c r="G15" s="72"/>
      <c r="H15" s="73"/>
      <c r="I15" s="69" t="s">
        <v>7</v>
      </c>
      <c r="J15" s="69" t="s">
        <v>8</v>
      </c>
    </row>
    <row r="16" spans="1:10">
      <c r="A16" s="70"/>
      <c r="B16" s="70"/>
      <c r="C16" s="70"/>
      <c r="D16" s="70"/>
      <c r="E16" s="70"/>
      <c r="F16" s="4" t="s">
        <v>9</v>
      </c>
      <c r="G16" s="4" t="s">
        <v>10</v>
      </c>
      <c r="H16" s="4" t="s">
        <v>11</v>
      </c>
      <c r="I16" s="70"/>
      <c r="J16" s="70"/>
    </row>
    <row r="17" spans="1:10">
      <c r="A17" s="5" t="s">
        <v>488</v>
      </c>
      <c r="B17" s="6">
        <v>44959.678447696759</v>
      </c>
      <c r="C17" s="5" t="s">
        <v>153</v>
      </c>
      <c r="D17" s="7">
        <v>3112261365</v>
      </c>
      <c r="E17" s="5" t="s">
        <v>31</v>
      </c>
      <c r="H17" s="9">
        <v>9188.4</v>
      </c>
      <c r="I17" s="5" t="s">
        <v>28</v>
      </c>
      <c r="J17" s="8" t="s">
        <v>158</v>
      </c>
    </row>
    <row r="18" spans="1:10">
      <c r="A18" s="5" t="s">
        <v>488</v>
      </c>
      <c r="B18" s="6">
        <v>44959.678447696759</v>
      </c>
      <c r="C18" s="5" t="s">
        <v>153</v>
      </c>
      <c r="D18" s="7">
        <v>453219</v>
      </c>
      <c r="E18" s="8" t="s">
        <v>155</v>
      </c>
      <c r="H18" s="9">
        <v>8694.9</v>
      </c>
      <c r="I18" s="5" t="s">
        <v>28</v>
      </c>
      <c r="J18" s="5" t="s">
        <v>154</v>
      </c>
    </row>
    <row r="19" spans="1:10">
      <c r="A19" s="5" t="s">
        <v>488</v>
      </c>
      <c r="B19" s="6">
        <v>44959.678447696759</v>
      </c>
      <c r="C19" s="5" t="s">
        <v>153</v>
      </c>
      <c r="D19" s="7">
        <v>426633</v>
      </c>
      <c r="E19" s="8" t="s">
        <v>155</v>
      </c>
      <c r="H19" s="9">
        <v>5495.5</v>
      </c>
      <c r="I19" s="5" t="s">
        <v>28</v>
      </c>
      <c r="J19" s="5" t="s">
        <v>257</v>
      </c>
    </row>
    <row r="20" spans="1:10">
      <c r="A20" s="5" t="s">
        <v>488</v>
      </c>
      <c r="B20" s="6">
        <v>44959.678447696759</v>
      </c>
      <c r="C20" s="5" t="s">
        <v>153</v>
      </c>
      <c r="D20" s="7"/>
      <c r="E20" s="8"/>
      <c r="F20" s="9">
        <v>21076.400000000001</v>
      </c>
      <c r="I20" s="10" t="s">
        <v>9</v>
      </c>
      <c r="J20" s="8" t="s">
        <v>157</v>
      </c>
    </row>
    <row r="21" spans="1:10">
      <c r="A21" s="5" t="s">
        <v>488</v>
      </c>
      <c r="B21" s="6">
        <v>44959.678447696759</v>
      </c>
      <c r="C21" s="5" t="s">
        <v>153</v>
      </c>
      <c r="D21" s="7"/>
      <c r="E21" s="8"/>
      <c r="F21" s="9">
        <v>553</v>
      </c>
      <c r="I21" s="10" t="s">
        <v>9</v>
      </c>
      <c r="J21" s="8" t="s">
        <v>158</v>
      </c>
    </row>
    <row r="22" spans="1:10">
      <c r="A22" s="11" t="s">
        <v>22</v>
      </c>
      <c r="B22" s="3"/>
      <c r="C22" s="3"/>
      <c r="D22" s="7"/>
      <c r="E22" s="8"/>
      <c r="F22" s="12">
        <f>SUM(F17:G21)</f>
        <v>21629.4</v>
      </c>
      <c r="H22" s="9"/>
      <c r="I22" s="10"/>
      <c r="J22" s="5"/>
    </row>
    <row r="23" spans="1:10" ht="15.75">
      <c r="A23" s="13" t="s">
        <v>23</v>
      </c>
      <c r="B23" s="13" t="s">
        <v>24</v>
      </c>
      <c r="C23" s="13" t="s">
        <v>25</v>
      </c>
      <c r="D23" s="14">
        <v>112722304</v>
      </c>
      <c r="E23" s="8"/>
      <c r="H23" s="9"/>
      <c r="I23" s="10"/>
      <c r="J23" s="5"/>
    </row>
    <row r="24" spans="1:10">
      <c r="A24" s="5"/>
      <c r="B24" s="6"/>
      <c r="C24" s="5"/>
      <c r="D24" s="7"/>
      <c r="E24" s="8"/>
      <c r="H24" s="9"/>
      <c r="I24" s="10"/>
      <c r="J24" s="5"/>
    </row>
    <row r="25" spans="1:10">
      <c r="A25" s="34" t="s">
        <v>569</v>
      </c>
      <c r="B25" s="26"/>
      <c r="C25" s="26"/>
    </row>
    <row r="27" spans="1:10">
      <c r="A27" s="1" t="s">
        <v>0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3" t="s">
        <v>509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69" t="s">
        <v>0</v>
      </c>
      <c r="B29" s="69" t="s">
        <v>2</v>
      </c>
      <c r="C29" s="69" t="s">
        <v>3</v>
      </c>
      <c r="D29" s="69" t="s">
        <v>4</v>
      </c>
      <c r="E29" s="69" t="s">
        <v>5</v>
      </c>
      <c r="F29" s="71" t="s">
        <v>6</v>
      </c>
      <c r="G29" s="72"/>
      <c r="H29" s="73"/>
      <c r="I29" s="69" t="s">
        <v>7</v>
      </c>
      <c r="J29" s="69" t="s">
        <v>8</v>
      </c>
    </row>
    <row r="30" spans="1:10">
      <c r="A30" s="70"/>
      <c r="B30" s="70"/>
      <c r="C30" s="70"/>
      <c r="D30" s="70"/>
      <c r="E30" s="70"/>
      <c r="F30" s="4" t="s">
        <v>9</v>
      </c>
      <c r="G30" s="4" t="s">
        <v>10</v>
      </c>
      <c r="H30" s="4" t="s">
        <v>11</v>
      </c>
      <c r="I30" s="70"/>
      <c r="J30" s="70"/>
    </row>
    <row r="31" spans="1:10">
      <c r="A31" s="5" t="s">
        <v>557</v>
      </c>
      <c r="B31" s="6">
        <v>44960.704363518518</v>
      </c>
      <c r="C31" s="5" t="s">
        <v>153</v>
      </c>
      <c r="D31" s="15">
        <v>45153139490</v>
      </c>
      <c r="E31" s="8" t="s">
        <v>155</v>
      </c>
      <c r="H31" s="9">
        <v>257</v>
      </c>
      <c r="I31" s="5" t="s">
        <v>28</v>
      </c>
      <c r="J31" s="5" t="s">
        <v>156</v>
      </c>
    </row>
    <row r="32" spans="1:10">
      <c r="A32" s="5" t="s">
        <v>557</v>
      </c>
      <c r="B32" s="6">
        <v>44960.704363518518</v>
      </c>
      <c r="C32" s="5" t="s">
        <v>153</v>
      </c>
      <c r="D32" s="15">
        <v>16060541036</v>
      </c>
      <c r="E32" s="8" t="s">
        <v>155</v>
      </c>
      <c r="H32" s="9">
        <v>1068.22</v>
      </c>
      <c r="I32" s="5" t="s">
        <v>28</v>
      </c>
      <c r="J32" s="5" t="s">
        <v>257</v>
      </c>
    </row>
    <row r="33" spans="1:10">
      <c r="A33" s="5" t="s">
        <v>557</v>
      </c>
      <c r="B33" s="6">
        <v>44960.704363518518</v>
      </c>
      <c r="C33" s="5" t="s">
        <v>153</v>
      </c>
      <c r="D33" s="7">
        <v>541568</v>
      </c>
      <c r="E33" s="8" t="s">
        <v>155</v>
      </c>
      <c r="H33" s="9">
        <v>29468.799999999999</v>
      </c>
      <c r="I33" s="5" t="s">
        <v>28</v>
      </c>
      <c r="J33" s="5" t="s">
        <v>257</v>
      </c>
    </row>
    <row r="34" spans="1:10">
      <c r="A34" s="5" t="s">
        <v>557</v>
      </c>
      <c r="B34" s="6">
        <v>44960.704363518518</v>
      </c>
      <c r="C34" s="5" t="s">
        <v>153</v>
      </c>
      <c r="D34" s="7">
        <v>541575</v>
      </c>
      <c r="E34" s="8" t="s">
        <v>155</v>
      </c>
      <c r="H34" s="9">
        <v>35788.699999999997</v>
      </c>
      <c r="I34" s="5" t="s">
        <v>28</v>
      </c>
      <c r="J34" s="5" t="s">
        <v>154</v>
      </c>
    </row>
    <row r="35" spans="1:10">
      <c r="A35" s="5" t="s">
        <v>557</v>
      </c>
      <c r="B35" s="6">
        <v>44960.704363518518</v>
      </c>
      <c r="C35" s="5" t="s">
        <v>153</v>
      </c>
      <c r="D35" s="7"/>
      <c r="E35" s="8"/>
      <c r="F35" s="9">
        <v>15304.2</v>
      </c>
      <c r="I35" s="10" t="s">
        <v>9</v>
      </c>
      <c r="J35" s="5" t="s">
        <v>156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5"/>
    </row>
    <row r="37" spans="1:10" ht="15.75">
      <c r="A37" s="13" t="s">
        <v>23</v>
      </c>
      <c r="B37" s="13" t="s">
        <v>24</v>
      </c>
      <c r="C37" s="13" t="s">
        <v>25</v>
      </c>
      <c r="D37" s="14">
        <v>112729137</v>
      </c>
      <c r="E37" s="8"/>
      <c r="H37" s="9"/>
      <c r="I37" s="10"/>
      <c r="J37" s="5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506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69" t="s">
        <v>0</v>
      </c>
      <c r="B42" s="69" t="s">
        <v>2</v>
      </c>
      <c r="C42" s="69" t="s">
        <v>3</v>
      </c>
      <c r="D42" s="69" t="s">
        <v>4</v>
      </c>
      <c r="E42" s="69" t="s">
        <v>5</v>
      </c>
      <c r="F42" s="71" t="s">
        <v>6</v>
      </c>
      <c r="G42" s="72"/>
      <c r="H42" s="73"/>
      <c r="I42" s="69" t="s">
        <v>7</v>
      </c>
      <c r="J42" s="69" t="s">
        <v>8</v>
      </c>
    </row>
    <row r="43" spans="1:10">
      <c r="A43" s="70"/>
      <c r="B43" s="70"/>
      <c r="C43" s="70"/>
      <c r="D43" s="70"/>
      <c r="E43" s="70"/>
      <c r="F43" s="4" t="s">
        <v>9</v>
      </c>
      <c r="G43" s="4" t="s">
        <v>10</v>
      </c>
      <c r="H43" s="4" t="s">
        <v>11</v>
      </c>
      <c r="I43" s="70"/>
      <c r="J43" s="70"/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>
      <c r="A45" s="13" t="s">
        <v>23</v>
      </c>
      <c r="B45" s="13" t="s">
        <v>24</v>
      </c>
      <c r="C45" s="13" t="s">
        <v>25</v>
      </c>
      <c r="D45" s="7"/>
      <c r="E45" s="8"/>
      <c r="H45" s="9"/>
      <c r="I45" s="10"/>
      <c r="J45" s="5"/>
    </row>
    <row r="46" spans="1:10">
      <c r="A46" s="16" t="s">
        <v>244</v>
      </c>
      <c r="B46" s="26"/>
      <c r="C46" s="26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575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69" t="s">
        <v>0</v>
      </c>
      <c r="B50" s="69" t="s">
        <v>2</v>
      </c>
      <c r="C50" s="69" t="s">
        <v>3</v>
      </c>
      <c r="D50" s="69" t="s">
        <v>4</v>
      </c>
      <c r="E50" s="69" t="s">
        <v>5</v>
      </c>
      <c r="F50" s="71" t="s">
        <v>6</v>
      </c>
      <c r="G50" s="72"/>
      <c r="H50" s="73"/>
      <c r="I50" s="69" t="s">
        <v>7</v>
      </c>
      <c r="J50" s="69" t="s">
        <v>8</v>
      </c>
    </row>
    <row r="51" spans="1:10">
      <c r="A51" s="70"/>
      <c r="B51" s="70"/>
      <c r="C51" s="70"/>
      <c r="D51" s="70"/>
      <c r="E51" s="70"/>
      <c r="F51" s="4" t="s">
        <v>9</v>
      </c>
      <c r="G51" s="4" t="s">
        <v>10</v>
      </c>
      <c r="H51" s="4" t="s">
        <v>11</v>
      </c>
      <c r="I51" s="70"/>
      <c r="J51" s="70"/>
    </row>
    <row r="52" spans="1:10">
      <c r="A52" s="5" t="s">
        <v>602</v>
      </c>
      <c r="B52" s="6">
        <v>44963.703470034721</v>
      </c>
      <c r="C52" s="5" t="s">
        <v>153</v>
      </c>
      <c r="D52" s="15">
        <v>45153141575</v>
      </c>
      <c r="E52" s="8" t="s">
        <v>155</v>
      </c>
      <c r="H52" s="9">
        <v>357.59</v>
      </c>
      <c r="I52" s="5" t="s">
        <v>28</v>
      </c>
      <c r="J52" s="8" t="s">
        <v>157</v>
      </c>
    </row>
    <row r="53" spans="1:10">
      <c r="A53" s="5" t="s">
        <v>602</v>
      </c>
      <c r="B53" s="6">
        <v>44963.703470034721</v>
      </c>
      <c r="C53" s="5" t="s">
        <v>153</v>
      </c>
      <c r="D53" s="7">
        <v>500353</v>
      </c>
      <c r="E53" s="8" t="s">
        <v>155</v>
      </c>
      <c r="H53" s="9">
        <v>18908.3</v>
      </c>
      <c r="I53" s="5" t="s">
        <v>28</v>
      </c>
      <c r="J53" s="5" t="s">
        <v>257</v>
      </c>
    </row>
    <row r="54" spans="1:10">
      <c r="A54" s="5" t="s">
        <v>602</v>
      </c>
      <c r="B54" s="6">
        <v>44963.703470034721</v>
      </c>
      <c r="C54" s="5" t="s">
        <v>153</v>
      </c>
      <c r="D54" s="7">
        <v>896461</v>
      </c>
      <c r="E54" s="8" t="s">
        <v>155</v>
      </c>
      <c r="H54" s="9">
        <v>37050</v>
      </c>
      <c r="I54" s="5" t="s">
        <v>28</v>
      </c>
      <c r="J54" s="5" t="s">
        <v>154</v>
      </c>
    </row>
    <row r="55" spans="1:10">
      <c r="A55" s="5" t="s">
        <v>602</v>
      </c>
      <c r="B55" s="6">
        <v>44963.703470034721</v>
      </c>
      <c r="C55" s="5" t="s">
        <v>153</v>
      </c>
      <c r="D55" s="7">
        <v>500578</v>
      </c>
      <c r="E55" s="8" t="s">
        <v>155</v>
      </c>
      <c r="H55" s="9">
        <v>25169.4</v>
      </c>
      <c r="I55" s="5" t="s">
        <v>28</v>
      </c>
      <c r="J55" s="5" t="s">
        <v>257</v>
      </c>
    </row>
    <row r="56" spans="1:10">
      <c r="A56" s="5" t="s">
        <v>602</v>
      </c>
      <c r="B56" s="6">
        <v>44963.703470034721</v>
      </c>
      <c r="C56" s="5" t="s">
        <v>153</v>
      </c>
      <c r="D56" s="7">
        <v>542006</v>
      </c>
      <c r="E56" s="8" t="s">
        <v>155</v>
      </c>
      <c r="H56" s="9">
        <v>40168.199999999997</v>
      </c>
      <c r="I56" s="5" t="s">
        <v>28</v>
      </c>
      <c r="J56" s="5" t="s">
        <v>154</v>
      </c>
    </row>
    <row r="57" spans="1:10">
      <c r="A57" s="5" t="s">
        <v>602</v>
      </c>
      <c r="B57" s="6">
        <v>44963.703470034721</v>
      </c>
      <c r="C57" s="5" t="s">
        <v>153</v>
      </c>
      <c r="D57" s="7">
        <v>542009</v>
      </c>
      <c r="E57" s="8" t="s">
        <v>203</v>
      </c>
      <c r="H57" s="9">
        <v>1392</v>
      </c>
      <c r="I57" s="5" t="s">
        <v>28</v>
      </c>
      <c r="J57" s="5" t="s">
        <v>154</v>
      </c>
    </row>
    <row r="58" spans="1:10">
      <c r="A58" s="5" t="s">
        <v>602</v>
      </c>
      <c r="B58" s="6">
        <v>44963.703470034721</v>
      </c>
      <c r="C58" s="5" t="s">
        <v>153</v>
      </c>
      <c r="D58" s="7"/>
      <c r="E58" s="8"/>
      <c r="F58" s="9">
        <v>2337.4</v>
      </c>
      <c r="I58" s="10" t="s">
        <v>9</v>
      </c>
      <c r="J58" s="5" t="s">
        <v>154</v>
      </c>
    </row>
    <row r="59" spans="1:10">
      <c r="A59" s="5" t="s">
        <v>602</v>
      </c>
      <c r="B59" s="6">
        <v>44963.703470034721</v>
      </c>
      <c r="C59" s="5" t="s">
        <v>153</v>
      </c>
      <c r="D59" s="7"/>
      <c r="E59" s="8"/>
      <c r="F59" s="9">
        <v>23460.7</v>
      </c>
      <c r="I59" s="10" t="s">
        <v>9</v>
      </c>
      <c r="J59" s="5" t="s">
        <v>223</v>
      </c>
    </row>
    <row r="60" spans="1:10">
      <c r="A60" s="5" t="s">
        <v>602</v>
      </c>
      <c r="B60" s="6">
        <v>44963.703470034721</v>
      </c>
      <c r="C60" s="5" t="s">
        <v>153</v>
      </c>
      <c r="D60" s="7"/>
      <c r="E60" s="8"/>
      <c r="F60" s="9">
        <v>40911.1</v>
      </c>
      <c r="I60" s="10" t="s">
        <v>9</v>
      </c>
      <c r="J60" s="5" t="s">
        <v>156</v>
      </c>
    </row>
    <row r="61" spans="1:10">
      <c r="A61" s="5" t="s">
        <v>602</v>
      </c>
      <c r="B61" s="6">
        <v>44963.703470034721</v>
      </c>
      <c r="C61" s="5" t="s">
        <v>153</v>
      </c>
      <c r="D61" s="7"/>
      <c r="E61" s="8"/>
      <c r="F61" s="9">
        <v>4523</v>
      </c>
      <c r="I61" s="10" t="s">
        <v>9</v>
      </c>
      <c r="J61" s="8" t="s">
        <v>157</v>
      </c>
    </row>
    <row r="62" spans="1:10">
      <c r="A62" s="11" t="s">
        <v>22</v>
      </c>
      <c r="B62" s="3"/>
      <c r="C62" s="3"/>
      <c r="D62" s="7"/>
      <c r="E62" s="8"/>
      <c r="F62" s="12">
        <f>SUM(F52:G61)</f>
        <v>71232.2</v>
      </c>
      <c r="H62" s="9"/>
      <c r="I62" s="10"/>
      <c r="J62" s="5"/>
    </row>
    <row r="63" spans="1:10" ht="15.75">
      <c r="A63" s="13" t="s">
        <v>23</v>
      </c>
      <c r="B63" s="13" t="s">
        <v>24</v>
      </c>
      <c r="C63" s="13" t="s">
        <v>25</v>
      </c>
      <c r="D63" s="14">
        <v>112732555</v>
      </c>
      <c r="E63" s="8"/>
      <c r="H63" s="9"/>
      <c r="I63" s="10"/>
      <c r="J63" s="5"/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614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69" t="s">
        <v>0</v>
      </c>
      <c r="B68" s="69" t="s">
        <v>2</v>
      </c>
      <c r="C68" s="69" t="s">
        <v>3</v>
      </c>
      <c r="D68" s="69" t="s">
        <v>4</v>
      </c>
      <c r="E68" s="69" t="s">
        <v>5</v>
      </c>
      <c r="F68" s="71" t="s">
        <v>6</v>
      </c>
      <c r="G68" s="72"/>
      <c r="H68" s="73"/>
      <c r="I68" s="69" t="s">
        <v>7</v>
      </c>
      <c r="J68" s="69" t="s">
        <v>8</v>
      </c>
    </row>
    <row r="69" spans="1:10">
      <c r="A69" s="70"/>
      <c r="B69" s="70"/>
      <c r="C69" s="70"/>
      <c r="D69" s="70"/>
      <c r="E69" s="70"/>
      <c r="F69" s="4" t="s">
        <v>9</v>
      </c>
      <c r="G69" s="4" t="s">
        <v>10</v>
      </c>
      <c r="H69" s="4" t="s">
        <v>11</v>
      </c>
      <c r="I69" s="70"/>
      <c r="J69" s="70"/>
    </row>
    <row r="70" spans="1:10">
      <c r="A70" s="5" t="s">
        <v>639</v>
      </c>
      <c r="B70" s="6">
        <v>44964.717018101852</v>
      </c>
      <c r="C70" s="5" t="s">
        <v>153</v>
      </c>
      <c r="D70" s="15">
        <v>45123288257</v>
      </c>
      <c r="E70" s="8" t="s">
        <v>155</v>
      </c>
      <c r="H70" s="9">
        <v>3587.46</v>
      </c>
      <c r="I70" s="5" t="s">
        <v>28</v>
      </c>
      <c r="J70" s="5" t="s">
        <v>257</v>
      </c>
    </row>
    <row r="71" spans="1:10">
      <c r="A71" s="5" t="s">
        <v>639</v>
      </c>
      <c r="B71" s="6">
        <v>44964.717018101852</v>
      </c>
      <c r="C71" s="5" t="s">
        <v>153</v>
      </c>
      <c r="D71" s="7">
        <v>500797</v>
      </c>
      <c r="E71" s="8" t="s">
        <v>155</v>
      </c>
      <c r="H71" s="9">
        <v>14894.9</v>
      </c>
      <c r="I71" s="5" t="s">
        <v>28</v>
      </c>
      <c r="J71" s="5" t="s">
        <v>257</v>
      </c>
    </row>
    <row r="72" spans="1:10">
      <c r="A72" s="5" t="s">
        <v>639</v>
      </c>
      <c r="B72" s="6">
        <v>44964.717018101852</v>
      </c>
      <c r="C72" s="5" t="s">
        <v>153</v>
      </c>
      <c r="D72" s="7">
        <v>896976</v>
      </c>
      <c r="E72" s="8" t="s">
        <v>155</v>
      </c>
      <c r="H72" s="9">
        <v>57242.5</v>
      </c>
      <c r="I72" s="5" t="s">
        <v>28</v>
      </c>
      <c r="J72" s="5" t="s">
        <v>154</v>
      </c>
    </row>
    <row r="73" spans="1:10">
      <c r="A73" s="5" t="s">
        <v>639</v>
      </c>
      <c r="B73" s="6">
        <v>44964.717018101852</v>
      </c>
      <c r="C73" s="5" t="s">
        <v>153</v>
      </c>
      <c r="D73" s="7"/>
      <c r="E73" s="8"/>
      <c r="F73" s="9">
        <v>10455</v>
      </c>
      <c r="I73" s="10" t="s">
        <v>9</v>
      </c>
      <c r="J73" s="5" t="s">
        <v>156</v>
      </c>
    </row>
    <row r="74" spans="1:10">
      <c r="A74" s="11" t="s">
        <v>22</v>
      </c>
      <c r="B74" s="3"/>
      <c r="C74" s="3"/>
      <c r="D74" s="7"/>
      <c r="E74" s="8"/>
      <c r="H74" s="9"/>
      <c r="I74" s="10"/>
      <c r="J74" s="5"/>
    </row>
    <row r="75" spans="1:10" ht="15.75">
      <c r="A75" s="13" t="s">
        <v>23</v>
      </c>
      <c r="B75" s="13" t="s">
        <v>24</v>
      </c>
      <c r="C75" s="13" t="s">
        <v>25</v>
      </c>
      <c r="D75" s="14">
        <v>112732556</v>
      </c>
      <c r="E75" s="8"/>
      <c r="H75" s="9"/>
      <c r="I75" s="10"/>
      <c r="J75" s="5"/>
    </row>
    <row r="78" spans="1:10">
      <c r="A78" s="1" t="s">
        <v>0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3" t="s">
        <v>647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69" t="s">
        <v>0</v>
      </c>
      <c r="B80" s="69" t="s">
        <v>2</v>
      </c>
      <c r="C80" s="69" t="s">
        <v>3</v>
      </c>
      <c r="D80" s="69" t="s">
        <v>4</v>
      </c>
      <c r="E80" s="69" t="s">
        <v>5</v>
      </c>
      <c r="F80" s="71" t="s">
        <v>6</v>
      </c>
      <c r="G80" s="72"/>
      <c r="H80" s="73"/>
      <c r="I80" s="69" t="s">
        <v>7</v>
      </c>
      <c r="J80" s="69" t="s">
        <v>8</v>
      </c>
    </row>
    <row r="81" spans="1:10">
      <c r="A81" s="70"/>
      <c r="B81" s="70"/>
      <c r="C81" s="70"/>
      <c r="D81" s="70"/>
      <c r="E81" s="70"/>
      <c r="F81" s="4" t="s">
        <v>9</v>
      </c>
      <c r="G81" s="4" t="s">
        <v>10</v>
      </c>
      <c r="H81" s="4" t="s">
        <v>11</v>
      </c>
      <c r="I81" s="70"/>
      <c r="J81" s="70"/>
    </row>
    <row r="82" spans="1:10">
      <c r="A82" s="5" t="s">
        <v>674</v>
      </c>
      <c r="B82" s="6">
        <v>44965.686182268517</v>
      </c>
      <c r="C82" s="5" t="s">
        <v>153</v>
      </c>
      <c r="D82" s="7">
        <v>897216</v>
      </c>
      <c r="E82" s="8" t="s">
        <v>155</v>
      </c>
      <c r="H82" s="9">
        <v>27907.4</v>
      </c>
      <c r="I82" s="5" t="s">
        <v>28</v>
      </c>
      <c r="J82" s="5" t="s">
        <v>257</v>
      </c>
    </row>
    <row r="83" spans="1:10">
      <c r="A83" s="5" t="s">
        <v>674</v>
      </c>
      <c r="B83" s="6">
        <v>44965.686182268517</v>
      </c>
      <c r="C83" s="5" t="s">
        <v>153</v>
      </c>
      <c r="D83" s="7">
        <v>427639</v>
      </c>
      <c r="E83" s="8" t="s">
        <v>203</v>
      </c>
      <c r="H83" s="9">
        <v>6960</v>
      </c>
      <c r="I83" s="5" t="s">
        <v>28</v>
      </c>
      <c r="J83" s="5" t="s">
        <v>154</v>
      </c>
    </row>
    <row r="84" spans="1:10">
      <c r="A84" s="5" t="s">
        <v>674</v>
      </c>
      <c r="B84" s="6">
        <v>44965.686182268517</v>
      </c>
      <c r="C84" s="5" t="s">
        <v>153</v>
      </c>
      <c r="D84" s="7">
        <v>427638</v>
      </c>
      <c r="E84" s="8" t="s">
        <v>155</v>
      </c>
      <c r="H84" s="9">
        <v>46220</v>
      </c>
      <c r="I84" s="5" t="s">
        <v>28</v>
      </c>
      <c r="J84" s="5" t="s">
        <v>154</v>
      </c>
    </row>
    <row r="85" spans="1:10">
      <c r="A85" s="5" t="s">
        <v>674</v>
      </c>
      <c r="B85" s="6">
        <v>44965.686182268517</v>
      </c>
      <c r="C85" s="5" t="s">
        <v>153</v>
      </c>
      <c r="D85" s="7"/>
      <c r="E85" s="8"/>
      <c r="F85" s="9">
        <v>15152.7</v>
      </c>
      <c r="I85" s="10" t="s">
        <v>9</v>
      </c>
      <c r="J85" s="5" t="s">
        <v>274</v>
      </c>
    </row>
    <row r="86" spans="1:10">
      <c r="A86" s="5" t="s">
        <v>674</v>
      </c>
      <c r="B86" s="6">
        <v>44965.686182268517</v>
      </c>
      <c r="C86" s="5" t="s">
        <v>153</v>
      </c>
      <c r="D86" s="7"/>
      <c r="E86" s="8"/>
      <c r="F86" s="9">
        <v>30736</v>
      </c>
      <c r="I86" s="10" t="s">
        <v>9</v>
      </c>
      <c r="J86" s="5" t="s">
        <v>156</v>
      </c>
    </row>
    <row r="87" spans="1:10">
      <c r="A87" s="5" t="s">
        <v>674</v>
      </c>
      <c r="B87" s="6">
        <v>44965.686182268517</v>
      </c>
      <c r="C87" s="5" t="s">
        <v>153</v>
      </c>
      <c r="D87" s="7"/>
      <c r="E87" s="8"/>
      <c r="F87" s="9">
        <v>4441.3</v>
      </c>
      <c r="I87" s="10" t="s">
        <v>9</v>
      </c>
      <c r="J87" s="8" t="s">
        <v>157</v>
      </c>
    </row>
    <row r="88" spans="1:10">
      <c r="A88" s="11" t="s">
        <v>22</v>
      </c>
      <c r="B88" s="3"/>
      <c r="C88" s="3"/>
      <c r="D88" s="7"/>
      <c r="E88" s="8"/>
      <c r="F88" s="40">
        <f>SUM(F82:G87)</f>
        <v>50330</v>
      </c>
      <c r="I88" s="10"/>
      <c r="J88" s="5"/>
    </row>
    <row r="89" spans="1:10" ht="15.75">
      <c r="A89" s="13" t="s">
        <v>23</v>
      </c>
      <c r="B89" s="13" t="s">
        <v>24</v>
      </c>
      <c r="C89" s="13" t="s">
        <v>25</v>
      </c>
      <c r="D89" s="14">
        <v>112761151</v>
      </c>
      <c r="E89" s="8"/>
      <c r="F89" s="9"/>
      <c r="I89" s="10"/>
      <c r="J89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686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69" t="s">
        <v>0</v>
      </c>
      <c r="B94" s="69" t="s">
        <v>2</v>
      </c>
      <c r="C94" s="69" t="s">
        <v>3</v>
      </c>
      <c r="D94" s="69" t="s">
        <v>4</v>
      </c>
      <c r="E94" s="69" t="s">
        <v>5</v>
      </c>
      <c r="F94" s="71" t="s">
        <v>6</v>
      </c>
      <c r="G94" s="72"/>
      <c r="H94" s="73"/>
      <c r="I94" s="69" t="s">
        <v>7</v>
      </c>
      <c r="J94" s="69" t="s">
        <v>8</v>
      </c>
    </row>
    <row r="95" spans="1:10">
      <c r="A95" s="70"/>
      <c r="B95" s="70"/>
      <c r="C95" s="70"/>
      <c r="D95" s="70"/>
      <c r="E95" s="70"/>
      <c r="F95" s="4" t="s">
        <v>9</v>
      </c>
      <c r="G95" s="4" t="s">
        <v>10</v>
      </c>
      <c r="H95" s="4" t="s">
        <v>11</v>
      </c>
      <c r="I95" s="70"/>
      <c r="J95" s="70"/>
    </row>
    <row r="96" spans="1:10">
      <c r="A96" s="5" t="s">
        <v>713</v>
      </c>
      <c r="B96" s="6">
        <v>44966.71238957176</v>
      </c>
      <c r="C96" s="5" t="s">
        <v>153</v>
      </c>
      <c r="D96" s="7">
        <v>454267</v>
      </c>
      <c r="E96" s="8" t="s">
        <v>155</v>
      </c>
      <c r="H96" s="9">
        <v>22471.1</v>
      </c>
      <c r="I96" s="5" t="s">
        <v>28</v>
      </c>
      <c r="J96" s="5" t="s">
        <v>257</v>
      </c>
    </row>
    <row r="97" spans="1:10">
      <c r="A97" s="5" t="s">
        <v>713</v>
      </c>
      <c r="B97" s="6">
        <v>44966.71238957176</v>
      </c>
      <c r="C97" s="5" t="s">
        <v>153</v>
      </c>
      <c r="D97" s="15">
        <v>45123296832</v>
      </c>
      <c r="E97" s="8" t="s">
        <v>155</v>
      </c>
      <c r="H97" s="9">
        <v>10871.11</v>
      </c>
      <c r="I97" s="5" t="s">
        <v>28</v>
      </c>
      <c r="J97" s="5" t="s">
        <v>257</v>
      </c>
    </row>
    <row r="98" spans="1:10">
      <c r="A98" s="5" t="s">
        <v>713</v>
      </c>
      <c r="B98" s="6">
        <v>44966.71238957176</v>
      </c>
      <c r="C98" s="5" t="s">
        <v>153</v>
      </c>
      <c r="D98" s="7">
        <v>501339</v>
      </c>
      <c r="E98" s="8" t="s">
        <v>155</v>
      </c>
      <c r="H98" s="9">
        <v>29035.4</v>
      </c>
      <c r="I98" s="5" t="s">
        <v>28</v>
      </c>
      <c r="J98" s="5" t="s">
        <v>154</v>
      </c>
    </row>
    <row r="99" spans="1:10">
      <c r="A99" s="5" t="s">
        <v>713</v>
      </c>
      <c r="B99" s="6">
        <v>44966.71238957176</v>
      </c>
      <c r="C99" s="5" t="s">
        <v>153</v>
      </c>
      <c r="D99" s="7">
        <v>501341</v>
      </c>
      <c r="E99" s="8" t="s">
        <v>203</v>
      </c>
      <c r="H99" s="9">
        <v>10440</v>
      </c>
      <c r="I99" s="5" t="s">
        <v>28</v>
      </c>
      <c r="J99" s="5" t="s">
        <v>154</v>
      </c>
    </row>
    <row r="100" spans="1:10">
      <c r="A100" s="5" t="s">
        <v>713</v>
      </c>
      <c r="B100" s="6">
        <v>44966.71238957176</v>
      </c>
      <c r="C100" s="5" t="s">
        <v>153</v>
      </c>
      <c r="D100" s="7"/>
      <c r="E100" s="8"/>
      <c r="F100" s="9">
        <v>53336.3</v>
      </c>
      <c r="I100" s="10" t="s">
        <v>9</v>
      </c>
      <c r="J100" s="5" t="s">
        <v>274</v>
      </c>
    </row>
    <row r="101" spans="1:10">
      <c r="A101" s="5" t="s">
        <v>713</v>
      </c>
      <c r="B101" s="6">
        <v>44966.71238957176</v>
      </c>
      <c r="C101" s="5" t="s">
        <v>153</v>
      </c>
      <c r="D101" s="7"/>
      <c r="E101" s="8"/>
      <c r="F101" s="9">
        <v>9786.2999999999993</v>
      </c>
      <c r="I101" s="10" t="s">
        <v>9</v>
      </c>
      <c r="J101" s="5" t="s">
        <v>156</v>
      </c>
    </row>
    <row r="102" spans="1:10">
      <c r="A102" s="5" t="s">
        <v>713</v>
      </c>
      <c r="B102" s="6">
        <v>44966.71238957176</v>
      </c>
      <c r="C102" s="5" t="s">
        <v>153</v>
      </c>
      <c r="D102" s="7"/>
      <c r="E102" s="8"/>
      <c r="F102" s="9">
        <v>3071.7</v>
      </c>
      <c r="I102" s="10" t="s">
        <v>9</v>
      </c>
      <c r="J102" s="8" t="s">
        <v>157</v>
      </c>
    </row>
    <row r="103" spans="1:10">
      <c r="A103" s="11" t="s">
        <v>22</v>
      </c>
      <c r="B103" s="3"/>
      <c r="C103" s="3"/>
      <c r="D103" s="7"/>
      <c r="E103" s="8"/>
      <c r="F103" s="31">
        <f>SUM(F96:G102)</f>
        <v>66194.3</v>
      </c>
      <c r="G103" s="9"/>
      <c r="I103" s="10"/>
      <c r="J103" s="8"/>
    </row>
    <row r="104" spans="1:10" ht="15.75">
      <c r="A104" s="13" t="s">
        <v>23</v>
      </c>
      <c r="B104" s="13" t="s">
        <v>24</v>
      </c>
      <c r="C104" s="13" t="s">
        <v>25</v>
      </c>
      <c r="D104" s="14">
        <v>112761152</v>
      </c>
      <c r="E104" s="8"/>
      <c r="G104" s="9"/>
      <c r="I104" s="10"/>
      <c r="J104" s="8"/>
    </row>
    <row r="107" spans="1:10">
      <c r="A107" s="1" t="s">
        <v>0</v>
      </c>
      <c r="B107" s="2"/>
      <c r="C107" s="2"/>
      <c r="D107" s="2"/>
      <c r="E107" s="2"/>
      <c r="F107" s="2"/>
      <c r="G107" s="2"/>
      <c r="H107" s="2"/>
      <c r="I107" s="2"/>
      <c r="J107" s="2"/>
    </row>
    <row r="108" spans="1:10">
      <c r="A108" s="3" t="s">
        <v>725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69" t="s">
        <v>0</v>
      </c>
      <c r="B109" s="69" t="s">
        <v>2</v>
      </c>
      <c r="C109" s="69" t="s">
        <v>3</v>
      </c>
      <c r="D109" s="69" t="s">
        <v>4</v>
      </c>
      <c r="E109" s="69" t="s">
        <v>5</v>
      </c>
      <c r="F109" s="71" t="s">
        <v>6</v>
      </c>
      <c r="G109" s="72"/>
      <c r="H109" s="73"/>
      <c r="I109" s="69" t="s">
        <v>7</v>
      </c>
      <c r="J109" s="69" t="s">
        <v>8</v>
      </c>
    </row>
    <row r="110" spans="1:10">
      <c r="A110" s="70"/>
      <c r="B110" s="70"/>
      <c r="C110" s="70"/>
      <c r="D110" s="70"/>
      <c r="E110" s="70"/>
      <c r="F110" s="4" t="s">
        <v>9</v>
      </c>
      <c r="G110" s="4" t="s">
        <v>10</v>
      </c>
      <c r="H110" s="4" t="s">
        <v>11</v>
      </c>
      <c r="I110" s="70"/>
      <c r="J110" s="70"/>
    </row>
    <row r="111" spans="1:10">
      <c r="A111" s="5" t="s">
        <v>772</v>
      </c>
      <c r="B111" s="6">
        <v>44967.675655324078</v>
      </c>
      <c r="C111" s="5" t="s">
        <v>153</v>
      </c>
      <c r="D111" s="15">
        <v>45143530292</v>
      </c>
      <c r="E111" s="8" t="s">
        <v>155</v>
      </c>
      <c r="H111" s="9">
        <v>274.02999999999997</v>
      </c>
      <c r="I111" s="5" t="s">
        <v>28</v>
      </c>
      <c r="J111" s="8" t="s">
        <v>157</v>
      </c>
    </row>
    <row r="112" spans="1:10">
      <c r="A112" s="5" t="s">
        <v>772</v>
      </c>
      <c r="B112" s="6">
        <v>44967.675655324078</v>
      </c>
      <c r="C112" s="5" t="s">
        <v>153</v>
      </c>
      <c r="D112" s="7"/>
      <c r="E112" s="8"/>
      <c r="F112" s="9">
        <v>24638.799999999999</v>
      </c>
      <c r="I112" s="10" t="s">
        <v>9</v>
      </c>
      <c r="J112" s="5" t="s">
        <v>274</v>
      </c>
    </row>
    <row r="113" spans="1:10">
      <c r="A113" s="5" t="s">
        <v>772</v>
      </c>
      <c r="B113" s="6">
        <v>44967.675655324078</v>
      </c>
      <c r="C113" s="5" t="s">
        <v>153</v>
      </c>
      <c r="D113" s="7"/>
      <c r="E113" s="8"/>
      <c r="F113" s="9">
        <v>26360.6</v>
      </c>
      <c r="I113" s="10" t="s">
        <v>9</v>
      </c>
      <c r="J113" s="5" t="s">
        <v>257</v>
      </c>
    </row>
    <row r="114" spans="1:10">
      <c r="A114" s="5" t="s">
        <v>772</v>
      </c>
      <c r="B114" s="6">
        <v>44967.675655324078</v>
      </c>
      <c r="C114" s="5" t="s">
        <v>153</v>
      </c>
      <c r="D114" s="7"/>
      <c r="E114" s="8"/>
      <c r="F114" s="9">
        <v>33710.400000000001</v>
      </c>
      <c r="I114" s="10" t="s">
        <v>9</v>
      </c>
      <c r="J114" s="5" t="s">
        <v>154</v>
      </c>
    </row>
    <row r="115" spans="1:10">
      <c r="A115" s="5" t="s">
        <v>772</v>
      </c>
      <c r="B115" s="6">
        <v>44967.675655324078</v>
      </c>
      <c r="C115" s="5" t="s">
        <v>153</v>
      </c>
      <c r="D115" s="7"/>
      <c r="E115" s="8"/>
      <c r="F115" s="9">
        <v>11111.2</v>
      </c>
      <c r="I115" s="10" t="s">
        <v>9</v>
      </c>
      <c r="J115" s="5" t="s">
        <v>156</v>
      </c>
    </row>
    <row r="116" spans="1:10">
      <c r="A116" s="5" t="s">
        <v>772</v>
      </c>
      <c r="B116" s="6">
        <v>44967.675655324078</v>
      </c>
      <c r="C116" s="5" t="s">
        <v>153</v>
      </c>
      <c r="D116" s="7"/>
      <c r="E116" s="8"/>
      <c r="F116" s="9">
        <v>2487</v>
      </c>
      <c r="I116" s="10" t="s">
        <v>9</v>
      </c>
      <c r="J116" s="8" t="s">
        <v>157</v>
      </c>
    </row>
    <row r="117" spans="1:10">
      <c r="A117" s="11" t="s">
        <v>22</v>
      </c>
      <c r="B117" s="3"/>
      <c r="C117" s="3"/>
      <c r="D117" s="17">
        <f>94132+4176</f>
        <v>98308</v>
      </c>
      <c r="E117" s="8"/>
      <c r="F117" s="31">
        <f>SUM(F111:G116)</f>
        <v>98307.999999999985</v>
      </c>
      <c r="H117" s="9"/>
      <c r="I117" s="10"/>
      <c r="J117" s="5"/>
    </row>
    <row r="118" spans="1:10">
      <c r="A118" s="13" t="s">
        <v>23</v>
      </c>
      <c r="B118" s="13" t="s">
        <v>24</v>
      </c>
      <c r="C118" s="13" t="s">
        <v>25</v>
      </c>
      <c r="D118" s="7"/>
      <c r="E118" s="8"/>
      <c r="H118" s="9"/>
      <c r="I118" s="10"/>
      <c r="J118" s="5"/>
    </row>
    <row r="119" spans="1:10" ht="15.75">
      <c r="D119" s="14">
        <v>112761153</v>
      </c>
    </row>
    <row r="120" spans="1:10" ht="15.75">
      <c r="D120" s="14">
        <v>112761201</v>
      </c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721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69" t="s">
        <v>0</v>
      </c>
      <c r="B124" s="69" t="s">
        <v>2</v>
      </c>
      <c r="C124" s="69" t="s">
        <v>3</v>
      </c>
      <c r="D124" s="69" t="s">
        <v>4</v>
      </c>
      <c r="E124" s="69" t="s">
        <v>5</v>
      </c>
      <c r="F124" s="71" t="s">
        <v>6</v>
      </c>
      <c r="G124" s="72"/>
      <c r="H124" s="73"/>
      <c r="I124" s="69" t="s">
        <v>7</v>
      </c>
      <c r="J124" s="69" t="s">
        <v>8</v>
      </c>
    </row>
    <row r="125" spans="1:10">
      <c r="A125" s="70"/>
      <c r="B125" s="70"/>
      <c r="C125" s="70"/>
      <c r="D125" s="70"/>
      <c r="E125" s="70"/>
      <c r="F125" s="4" t="s">
        <v>9</v>
      </c>
      <c r="G125" s="4" t="s">
        <v>10</v>
      </c>
      <c r="H125" s="4" t="s">
        <v>11</v>
      </c>
      <c r="I125" s="70"/>
      <c r="J125" s="70"/>
    </row>
    <row r="126" spans="1:10">
      <c r="A126" s="34" t="s">
        <v>244</v>
      </c>
      <c r="B126" s="35"/>
      <c r="C126" s="36"/>
      <c r="D126" s="7"/>
      <c r="E126" s="8"/>
      <c r="F126" s="9"/>
      <c r="I126" s="10"/>
      <c r="J126" s="8"/>
    </row>
    <row r="127" spans="1:10">
      <c r="A127" s="11" t="s">
        <v>22</v>
      </c>
      <c r="B127" s="3"/>
      <c r="C127" s="3"/>
      <c r="D127" s="7"/>
      <c r="E127" s="8"/>
      <c r="G127" s="9"/>
      <c r="I127" s="10"/>
      <c r="J127" s="8"/>
    </row>
    <row r="128" spans="1:10">
      <c r="A128" s="13" t="s">
        <v>23</v>
      </c>
      <c r="B128" s="13" t="s">
        <v>24</v>
      </c>
      <c r="C128" s="13" t="s">
        <v>25</v>
      </c>
      <c r="D128" s="7"/>
      <c r="E128" s="8"/>
      <c r="G128" s="9"/>
      <c r="I128" s="10"/>
      <c r="J128" s="8"/>
    </row>
    <row r="131" spans="1:10">
      <c r="A131" s="1" t="s">
        <v>0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3" t="s">
        <v>788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69" t="s">
        <v>0</v>
      </c>
      <c r="B133" s="69" t="s">
        <v>2</v>
      </c>
      <c r="C133" s="69" t="s">
        <v>3</v>
      </c>
      <c r="D133" s="69" t="s">
        <v>4</v>
      </c>
      <c r="E133" s="69" t="s">
        <v>5</v>
      </c>
      <c r="F133" s="71" t="s">
        <v>6</v>
      </c>
      <c r="G133" s="72"/>
      <c r="H133" s="73"/>
      <c r="I133" s="69" t="s">
        <v>7</v>
      </c>
      <c r="J133" s="69" t="s">
        <v>8</v>
      </c>
    </row>
    <row r="134" spans="1:10">
      <c r="A134" s="70"/>
      <c r="B134" s="70"/>
      <c r="C134" s="70"/>
      <c r="D134" s="70"/>
      <c r="E134" s="70"/>
      <c r="F134" s="4" t="s">
        <v>9</v>
      </c>
      <c r="G134" s="4" t="s">
        <v>10</v>
      </c>
      <c r="H134" s="4" t="s">
        <v>11</v>
      </c>
      <c r="I134" s="70"/>
      <c r="J134" s="70"/>
    </row>
    <row r="135" spans="1:10">
      <c r="A135" s="5" t="s">
        <v>816</v>
      </c>
      <c r="B135" s="6">
        <v>44970.717942569441</v>
      </c>
      <c r="C135" s="5" t="s">
        <v>153</v>
      </c>
      <c r="D135" s="15">
        <v>45173229316</v>
      </c>
      <c r="E135" s="8" t="s">
        <v>155</v>
      </c>
      <c r="H135" s="9">
        <v>2105.1999999999998</v>
      </c>
      <c r="I135" s="5" t="s">
        <v>28</v>
      </c>
      <c r="J135" s="8" t="s">
        <v>157</v>
      </c>
    </row>
    <row r="136" spans="1:10">
      <c r="A136" s="5" t="s">
        <v>816</v>
      </c>
      <c r="B136" s="6">
        <v>44970.717942569441</v>
      </c>
      <c r="C136" s="5" t="s">
        <v>153</v>
      </c>
      <c r="D136" s="7">
        <v>428098</v>
      </c>
      <c r="E136" s="8" t="s">
        <v>203</v>
      </c>
      <c r="H136" s="9">
        <v>696</v>
      </c>
      <c r="I136" s="5" t="s">
        <v>28</v>
      </c>
      <c r="J136" s="5" t="s">
        <v>154</v>
      </c>
    </row>
    <row r="137" spans="1:10">
      <c r="A137" s="5" t="s">
        <v>816</v>
      </c>
      <c r="B137" s="6">
        <v>44970.717942569441</v>
      </c>
      <c r="C137" s="5" t="s">
        <v>153</v>
      </c>
      <c r="D137" s="7">
        <v>428097</v>
      </c>
      <c r="E137" s="8" t="s">
        <v>155</v>
      </c>
      <c r="H137" s="9">
        <v>37700</v>
      </c>
      <c r="I137" s="5" t="s">
        <v>28</v>
      </c>
      <c r="J137" s="5" t="s">
        <v>154</v>
      </c>
    </row>
    <row r="138" spans="1:10">
      <c r="A138" s="5" t="s">
        <v>816</v>
      </c>
      <c r="B138" s="6">
        <v>44970.717942569441</v>
      </c>
      <c r="C138" s="5" t="s">
        <v>153</v>
      </c>
      <c r="D138" s="7">
        <v>897686</v>
      </c>
      <c r="E138" s="8" t="s">
        <v>155</v>
      </c>
      <c r="H138" s="9">
        <v>34073.4</v>
      </c>
      <c r="I138" s="5" t="s">
        <v>28</v>
      </c>
      <c r="J138" s="5" t="s">
        <v>257</v>
      </c>
    </row>
    <row r="139" spans="1:10">
      <c r="A139" s="5" t="s">
        <v>816</v>
      </c>
      <c r="B139" s="6">
        <v>44970.717942569441</v>
      </c>
      <c r="C139" s="5" t="s">
        <v>153</v>
      </c>
      <c r="D139" s="15">
        <v>45173235681</v>
      </c>
      <c r="E139" s="8" t="s">
        <v>155</v>
      </c>
      <c r="H139" s="9">
        <v>10500</v>
      </c>
      <c r="I139" s="5" t="s">
        <v>28</v>
      </c>
      <c r="J139" s="5" t="s">
        <v>257</v>
      </c>
    </row>
    <row r="140" spans="1:10">
      <c r="A140" s="5" t="s">
        <v>816</v>
      </c>
      <c r="B140" s="6">
        <v>44970.717942569441</v>
      </c>
      <c r="C140" s="5" t="s">
        <v>153</v>
      </c>
      <c r="D140" s="7">
        <v>897980</v>
      </c>
      <c r="E140" s="8" t="s">
        <v>203</v>
      </c>
      <c r="H140" s="9">
        <v>4872</v>
      </c>
      <c r="I140" s="5" t="s">
        <v>28</v>
      </c>
      <c r="J140" s="5" t="s">
        <v>154</v>
      </c>
    </row>
    <row r="141" spans="1:10">
      <c r="A141" s="5" t="s">
        <v>816</v>
      </c>
      <c r="B141" s="6">
        <v>44970.717942569441</v>
      </c>
      <c r="C141" s="5" t="s">
        <v>153</v>
      </c>
      <c r="D141" s="7">
        <v>897983</v>
      </c>
      <c r="E141" s="8" t="s">
        <v>155</v>
      </c>
      <c r="H141" s="9">
        <v>39956.199999999997</v>
      </c>
      <c r="I141" s="5" t="s">
        <v>28</v>
      </c>
      <c r="J141" s="5" t="s">
        <v>154</v>
      </c>
    </row>
    <row r="142" spans="1:10">
      <c r="A142" s="5" t="s">
        <v>816</v>
      </c>
      <c r="B142" s="6">
        <v>44970.717942569441</v>
      </c>
      <c r="C142" s="5" t="s">
        <v>153</v>
      </c>
      <c r="D142" s="7">
        <v>501805</v>
      </c>
      <c r="E142" s="8" t="s">
        <v>155</v>
      </c>
      <c r="H142" s="9">
        <v>100754.5</v>
      </c>
      <c r="I142" s="5" t="s">
        <v>28</v>
      </c>
      <c r="J142" s="5" t="s">
        <v>257</v>
      </c>
    </row>
    <row r="143" spans="1:10">
      <c r="A143" s="5" t="s">
        <v>816</v>
      </c>
      <c r="B143" s="6">
        <v>44970.717942569441</v>
      </c>
      <c r="C143" s="5" t="s">
        <v>153</v>
      </c>
      <c r="D143" s="7"/>
      <c r="E143" s="8"/>
      <c r="F143" s="9">
        <v>16342.7</v>
      </c>
      <c r="I143" s="10" t="s">
        <v>9</v>
      </c>
      <c r="J143" s="8" t="s">
        <v>157</v>
      </c>
    </row>
    <row r="144" spans="1:10">
      <c r="A144" s="5" t="s">
        <v>816</v>
      </c>
      <c r="B144" s="6">
        <v>44970.717942569441</v>
      </c>
      <c r="C144" s="5" t="s">
        <v>153</v>
      </c>
      <c r="D144" s="7"/>
      <c r="E144" s="8"/>
      <c r="F144" s="9">
        <v>5767.6</v>
      </c>
      <c r="I144" s="10" t="s">
        <v>9</v>
      </c>
      <c r="J144" s="5" t="s">
        <v>274</v>
      </c>
    </row>
    <row r="145" spans="1:10">
      <c r="A145" s="5" t="s">
        <v>816</v>
      </c>
      <c r="B145" s="6">
        <v>44970.717942569441</v>
      </c>
      <c r="C145" s="5" t="s">
        <v>153</v>
      </c>
      <c r="D145" s="7"/>
      <c r="E145" s="8"/>
      <c r="F145" s="9">
        <v>654.1</v>
      </c>
      <c r="I145" s="10" t="s">
        <v>9</v>
      </c>
      <c r="J145" s="5" t="s">
        <v>154</v>
      </c>
    </row>
    <row r="146" spans="1:10">
      <c r="A146" s="5" t="s">
        <v>816</v>
      </c>
      <c r="B146" s="6">
        <v>44970.717942569441</v>
      </c>
      <c r="C146" s="5" t="s">
        <v>153</v>
      </c>
      <c r="D146" s="7"/>
      <c r="E146" s="8"/>
      <c r="F146" s="9">
        <v>11146.5</v>
      </c>
      <c r="I146" s="10" t="s">
        <v>9</v>
      </c>
      <c r="J146" s="5" t="s">
        <v>156</v>
      </c>
    </row>
    <row r="147" spans="1:10">
      <c r="A147" s="11" t="s">
        <v>22</v>
      </c>
      <c r="B147" s="3"/>
      <c r="C147" s="3"/>
      <c r="D147" s="7"/>
      <c r="E147" s="8"/>
      <c r="F147" s="31">
        <f>SUM(F135:G146)</f>
        <v>33910.9</v>
      </c>
      <c r="H147" s="9"/>
      <c r="I147" s="10"/>
      <c r="J147" s="5"/>
    </row>
    <row r="148" spans="1:10" ht="15.75">
      <c r="A148" s="13" t="s">
        <v>23</v>
      </c>
      <c r="B148" s="13" t="s">
        <v>24</v>
      </c>
      <c r="C148" s="13" t="s">
        <v>25</v>
      </c>
      <c r="D148" s="14">
        <v>112782345</v>
      </c>
      <c r="E148" s="8"/>
      <c r="H148" s="9"/>
      <c r="I148" s="10"/>
      <c r="J148" s="5"/>
    </row>
    <row r="151" spans="1:10">
      <c r="A151" s="1" t="s">
        <v>0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3" t="s">
        <v>827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69" t="s">
        <v>0</v>
      </c>
      <c r="B153" s="69" t="s">
        <v>2</v>
      </c>
      <c r="C153" s="69" t="s">
        <v>3</v>
      </c>
      <c r="D153" s="69" t="s">
        <v>4</v>
      </c>
      <c r="E153" s="69" t="s">
        <v>5</v>
      </c>
      <c r="F153" s="71" t="s">
        <v>6</v>
      </c>
      <c r="G153" s="72"/>
      <c r="H153" s="73"/>
      <c r="I153" s="69" t="s">
        <v>7</v>
      </c>
      <c r="J153" s="69" t="s">
        <v>8</v>
      </c>
    </row>
    <row r="154" spans="1:10">
      <c r="A154" s="70"/>
      <c r="B154" s="70"/>
      <c r="C154" s="70"/>
      <c r="D154" s="70"/>
      <c r="E154" s="70"/>
      <c r="F154" s="4" t="s">
        <v>9</v>
      </c>
      <c r="G154" s="4" t="s">
        <v>10</v>
      </c>
      <c r="H154" s="4" t="s">
        <v>11</v>
      </c>
      <c r="I154" s="70"/>
      <c r="J154" s="70"/>
    </row>
    <row r="155" spans="1:10">
      <c r="A155" s="5" t="s">
        <v>854</v>
      </c>
      <c r="B155" s="6">
        <v>44971.715309432868</v>
      </c>
      <c r="C155" s="5" t="s">
        <v>153</v>
      </c>
      <c r="D155" s="7"/>
      <c r="E155" s="8"/>
      <c r="G155" s="9">
        <v>9445.31</v>
      </c>
      <c r="I155" s="10" t="s">
        <v>10</v>
      </c>
      <c r="J155" s="5" t="s">
        <v>257</v>
      </c>
    </row>
    <row r="156" spans="1:10">
      <c r="A156" s="5" t="s">
        <v>854</v>
      </c>
      <c r="B156" s="6">
        <v>44971.715309432868</v>
      </c>
      <c r="C156" s="5" t="s">
        <v>153</v>
      </c>
      <c r="D156" s="7">
        <v>543480</v>
      </c>
      <c r="E156" s="8" t="s">
        <v>155</v>
      </c>
      <c r="H156" s="9">
        <v>82152.899999999994</v>
      </c>
      <c r="I156" s="5" t="s">
        <v>28</v>
      </c>
      <c r="J156" s="5" t="s">
        <v>257</v>
      </c>
    </row>
    <row r="157" spans="1:10">
      <c r="A157" s="5" t="s">
        <v>854</v>
      </c>
      <c r="B157" s="6">
        <v>44971.715309432868</v>
      </c>
      <c r="C157" s="5" t="s">
        <v>153</v>
      </c>
      <c r="D157" s="7">
        <v>502048</v>
      </c>
      <c r="E157" s="8" t="s">
        <v>155</v>
      </c>
      <c r="H157" s="9">
        <v>50541.599999999999</v>
      </c>
      <c r="I157" s="5" t="s">
        <v>28</v>
      </c>
      <c r="J157" s="5" t="s">
        <v>154</v>
      </c>
    </row>
    <row r="158" spans="1:10">
      <c r="A158" s="5" t="s">
        <v>854</v>
      </c>
      <c r="B158" s="6">
        <v>44971.715309432868</v>
      </c>
      <c r="C158" s="5" t="s">
        <v>153</v>
      </c>
      <c r="D158" s="7"/>
      <c r="E158" s="8"/>
      <c r="F158" s="9">
        <v>8634.5</v>
      </c>
      <c r="I158" s="10" t="s">
        <v>9</v>
      </c>
      <c r="J158" s="5" t="s">
        <v>156</v>
      </c>
    </row>
    <row r="159" spans="1:10">
      <c r="A159" s="5" t="s">
        <v>854</v>
      </c>
      <c r="B159" s="6">
        <v>44971.715309432868</v>
      </c>
      <c r="C159" s="5" t="s">
        <v>153</v>
      </c>
      <c r="D159" s="7"/>
      <c r="E159" s="8"/>
      <c r="F159" s="9">
        <v>5046.5</v>
      </c>
      <c r="I159" s="10" t="s">
        <v>9</v>
      </c>
      <c r="J159" s="8" t="s">
        <v>157</v>
      </c>
    </row>
    <row r="160" spans="1:10">
      <c r="A160" s="11" t="s">
        <v>22</v>
      </c>
      <c r="B160" s="3"/>
      <c r="C160" s="3"/>
      <c r="D160" s="7"/>
      <c r="E160" s="8"/>
      <c r="F160" s="31">
        <f>SUM(F155:G159)</f>
        <v>23126.309999999998</v>
      </c>
      <c r="H160" s="9"/>
      <c r="I160" s="10"/>
      <c r="J160" s="5"/>
    </row>
    <row r="161" spans="1:10" ht="15.75">
      <c r="A161" s="13" t="s">
        <v>23</v>
      </c>
      <c r="B161" s="13" t="s">
        <v>24</v>
      </c>
      <c r="C161" s="13" t="s">
        <v>25</v>
      </c>
      <c r="D161" s="14">
        <v>112782347</v>
      </c>
      <c r="E161" s="8"/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4" spans="1:10">
      <c r="A164" s="1" t="s">
        <v>0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3" t="s">
        <v>864</v>
      </c>
      <c r="B165" s="2"/>
      <c r="C165" s="2"/>
      <c r="D165" s="2"/>
      <c r="E165" s="2"/>
      <c r="F165" s="2"/>
      <c r="G165" s="2"/>
      <c r="H165" s="2"/>
      <c r="I165" s="2"/>
      <c r="J165" s="2"/>
    </row>
    <row r="166" spans="1:10">
      <c r="A166" s="69" t="s">
        <v>0</v>
      </c>
      <c r="B166" s="69" t="s">
        <v>2</v>
      </c>
      <c r="C166" s="69" t="s">
        <v>3</v>
      </c>
      <c r="D166" s="69" t="s">
        <v>4</v>
      </c>
      <c r="E166" s="69" t="s">
        <v>5</v>
      </c>
      <c r="F166" s="71" t="s">
        <v>6</v>
      </c>
      <c r="G166" s="72"/>
      <c r="H166" s="73"/>
      <c r="I166" s="69" t="s">
        <v>7</v>
      </c>
      <c r="J166" s="69" t="s">
        <v>8</v>
      </c>
    </row>
    <row r="167" spans="1:10">
      <c r="A167" s="70"/>
      <c r="B167" s="70"/>
      <c r="C167" s="70"/>
      <c r="D167" s="70"/>
      <c r="E167" s="70"/>
      <c r="F167" s="4" t="s">
        <v>9</v>
      </c>
      <c r="G167" s="4" t="s">
        <v>10</v>
      </c>
      <c r="H167" s="4" t="s">
        <v>11</v>
      </c>
      <c r="I167" s="70"/>
      <c r="J167" s="70"/>
    </row>
    <row r="168" spans="1:10">
      <c r="A168" s="5" t="s">
        <v>893</v>
      </c>
      <c r="B168" s="6">
        <v>44972.705922743058</v>
      </c>
      <c r="C168" s="5" t="s">
        <v>153</v>
      </c>
      <c r="D168" s="15">
        <v>45123319861</v>
      </c>
      <c r="E168" s="8" t="s">
        <v>155</v>
      </c>
      <c r="H168" s="9">
        <v>5771.14</v>
      </c>
      <c r="I168" s="5" t="s">
        <v>28</v>
      </c>
      <c r="J168" s="5" t="s">
        <v>257</v>
      </c>
    </row>
    <row r="169" spans="1:10">
      <c r="A169" s="5" t="s">
        <v>893</v>
      </c>
      <c r="B169" s="6">
        <v>44972.705922743058</v>
      </c>
      <c r="C169" s="5" t="s">
        <v>153</v>
      </c>
      <c r="D169" s="7">
        <v>455144</v>
      </c>
      <c r="E169" s="8" t="s">
        <v>155</v>
      </c>
      <c r="H169" s="9">
        <v>42867.6</v>
      </c>
      <c r="I169" s="5" t="s">
        <v>28</v>
      </c>
      <c r="J169" s="5" t="s">
        <v>257</v>
      </c>
    </row>
    <row r="170" spans="1:10">
      <c r="A170" s="5" t="s">
        <v>893</v>
      </c>
      <c r="B170" s="6">
        <v>44972.705922743058</v>
      </c>
      <c r="C170" s="5" t="s">
        <v>153</v>
      </c>
      <c r="D170" s="7">
        <v>898485</v>
      </c>
      <c r="E170" s="8" t="s">
        <v>203</v>
      </c>
      <c r="H170" s="9">
        <v>4176</v>
      </c>
      <c r="I170" s="5" t="s">
        <v>28</v>
      </c>
      <c r="J170" s="5" t="s">
        <v>154</v>
      </c>
    </row>
    <row r="171" spans="1:10">
      <c r="A171" s="5" t="s">
        <v>893</v>
      </c>
      <c r="B171" s="6">
        <v>44972.705922743058</v>
      </c>
      <c r="C171" s="5" t="s">
        <v>153</v>
      </c>
      <c r="D171" s="7">
        <v>898484</v>
      </c>
      <c r="E171" s="8" t="s">
        <v>155</v>
      </c>
      <c r="H171" s="9">
        <v>34423.699999999997</v>
      </c>
      <c r="I171" s="5" t="s">
        <v>28</v>
      </c>
      <c r="J171" s="5" t="s">
        <v>154</v>
      </c>
    </row>
    <row r="172" spans="1:10">
      <c r="A172" s="5" t="s">
        <v>893</v>
      </c>
      <c r="B172" s="6">
        <v>44972.705922743058</v>
      </c>
      <c r="C172" s="5" t="s">
        <v>153</v>
      </c>
      <c r="D172" s="7"/>
      <c r="E172" s="8"/>
      <c r="F172" s="9">
        <v>24967.200000000001</v>
      </c>
      <c r="I172" s="10" t="s">
        <v>9</v>
      </c>
      <c r="J172" s="5" t="s">
        <v>223</v>
      </c>
    </row>
    <row r="173" spans="1:10">
      <c r="A173" s="5" t="s">
        <v>893</v>
      </c>
      <c r="B173" s="6">
        <v>44972.705922743058</v>
      </c>
      <c r="C173" s="5" t="s">
        <v>153</v>
      </c>
      <c r="D173" s="7"/>
      <c r="E173" s="8"/>
      <c r="F173" s="9">
        <v>32034.799999999999</v>
      </c>
      <c r="I173" s="10" t="s">
        <v>9</v>
      </c>
      <c r="J173" s="8" t="s">
        <v>157</v>
      </c>
    </row>
    <row r="174" spans="1:10">
      <c r="A174" s="11" t="s">
        <v>22</v>
      </c>
      <c r="B174" s="3"/>
      <c r="C174" s="3"/>
      <c r="D174" s="7"/>
      <c r="E174" s="8"/>
      <c r="F174" s="31">
        <f>SUM(F168:G173)</f>
        <v>57002</v>
      </c>
      <c r="H174" s="9"/>
      <c r="I174" s="10"/>
      <c r="J174" s="5"/>
    </row>
    <row r="175" spans="1:10" ht="15.75">
      <c r="A175" s="13" t="s">
        <v>23</v>
      </c>
      <c r="B175" s="13" t="s">
        <v>24</v>
      </c>
      <c r="C175" s="13" t="s">
        <v>25</v>
      </c>
      <c r="D175" s="14">
        <v>112800006</v>
      </c>
      <c r="E175" s="8"/>
      <c r="H175" s="9"/>
      <c r="I175" s="10"/>
      <c r="J175" s="5"/>
    </row>
    <row r="176" spans="1:10">
      <c r="A176" s="5"/>
      <c r="B176" s="6"/>
      <c r="C176" s="5"/>
      <c r="D176" s="7"/>
      <c r="E176" s="8"/>
      <c r="H176" s="9"/>
      <c r="I176" s="10"/>
      <c r="J176" s="5"/>
    </row>
    <row r="178" spans="1:10">
      <c r="A178" s="1" t="s">
        <v>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3" t="s">
        <v>904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69" t="s">
        <v>0</v>
      </c>
      <c r="B180" s="69" t="s">
        <v>2</v>
      </c>
      <c r="C180" s="69" t="s">
        <v>3</v>
      </c>
      <c r="D180" s="69" t="s">
        <v>4</v>
      </c>
      <c r="E180" s="69" t="s">
        <v>5</v>
      </c>
      <c r="F180" s="71" t="s">
        <v>6</v>
      </c>
      <c r="G180" s="72"/>
      <c r="H180" s="73"/>
      <c r="I180" s="69" t="s">
        <v>7</v>
      </c>
      <c r="J180" s="69" t="s">
        <v>8</v>
      </c>
    </row>
    <row r="181" spans="1:10">
      <c r="A181" s="70"/>
      <c r="B181" s="70"/>
      <c r="C181" s="70"/>
      <c r="D181" s="70"/>
      <c r="E181" s="70"/>
      <c r="F181" s="4" t="s">
        <v>9</v>
      </c>
      <c r="G181" s="4" t="s">
        <v>10</v>
      </c>
      <c r="H181" s="4" t="s">
        <v>11</v>
      </c>
      <c r="I181" s="70"/>
      <c r="J181" s="70"/>
    </row>
    <row r="182" spans="1:10">
      <c r="A182" s="5" t="s">
        <v>933</v>
      </c>
      <c r="B182" s="6">
        <v>44973.701670393515</v>
      </c>
      <c r="C182" s="5" t="s">
        <v>153</v>
      </c>
      <c r="D182" s="7">
        <v>544003</v>
      </c>
      <c r="E182" s="8" t="s">
        <v>155</v>
      </c>
      <c r="H182" s="9">
        <v>27823.1</v>
      </c>
      <c r="I182" s="5" t="s">
        <v>28</v>
      </c>
      <c r="J182" s="5" t="s">
        <v>257</v>
      </c>
    </row>
    <row r="183" spans="1:10">
      <c r="A183" s="5" t="s">
        <v>933</v>
      </c>
      <c r="B183" s="6">
        <v>44973.701670393515</v>
      </c>
      <c r="C183" s="5" t="s">
        <v>153</v>
      </c>
      <c r="D183" s="7">
        <v>898762</v>
      </c>
      <c r="E183" s="8" t="s">
        <v>155</v>
      </c>
      <c r="H183" s="9">
        <v>45178.7</v>
      </c>
      <c r="I183" s="5" t="s">
        <v>28</v>
      </c>
      <c r="J183" s="5" t="s">
        <v>154</v>
      </c>
    </row>
    <row r="184" spans="1:10">
      <c r="A184" s="5" t="s">
        <v>933</v>
      </c>
      <c r="B184" s="6">
        <v>44973.701670393515</v>
      </c>
      <c r="C184" s="5" t="s">
        <v>153</v>
      </c>
      <c r="D184" s="7">
        <v>898764</v>
      </c>
      <c r="E184" s="8" t="s">
        <v>203</v>
      </c>
      <c r="H184" s="9">
        <v>22968</v>
      </c>
      <c r="I184" s="5" t="s">
        <v>28</v>
      </c>
      <c r="J184" s="5" t="s">
        <v>154</v>
      </c>
    </row>
    <row r="185" spans="1:10">
      <c r="A185" s="5" t="s">
        <v>933</v>
      </c>
      <c r="B185" s="6">
        <v>44973.701670393515</v>
      </c>
      <c r="C185" s="5" t="s">
        <v>153</v>
      </c>
      <c r="D185" s="7"/>
      <c r="E185" s="8"/>
      <c r="F185" s="9">
        <v>68921.899999999994</v>
      </c>
      <c r="I185" s="10" t="s">
        <v>9</v>
      </c>
      <c r="J185" s="5" t="s">
        <v>223</v>
      </c>
    </row>
    <row r="186" spans="1:10">
      <c r="A186" s="5" t="s">
        <v>933</v>
      </c>
      <c r="B186" s="6">
        <v>44973.701670393515</v>
      </c>
      <c r="C186" s="5" t="s">
        <v>153</v>
      </c>
      <c r="D186" s="7"/>
      <c r="E186" s="8"/>
      <c r="F186" s="9">
        <v>33497.4</v>
      </c>
      <c r="I186" s="10" t="s">
        <v>9</v>
      </c>
      <c r="J186" s="8" t="s">
        <v>157</v>
      </c>
    </row>
    <row r="187" spans="1:10">
      <c r="A187" s="11" t="s">
        <v>22</v>
      </c>
      <c r="B187" s="3"/>
      <c r="C187" s="3"/>
      <c r="D187" s="7"/>
      <c r="E187" s="8"/>
      <c r="F187" s="31">
        <f>SUM(F182:G186)</f>
        <v>102419.29999999999</v>
      </c>
      <c r="H187" s="9"/>
      <c r="I187" s="10"/>
      <c r="J187" s="8"/>
    </row>
    <row r="188" spans="1:10" ht="15.75">
      <c r="A188" s="13" t="s">
        <v>23</v>
      </c>
      <c r="B188" s="13" t="s">
        <v>24</v>
      </c>
      <c r="C188" s="13" t="s">
        <v>25</v>
      </c>
      <c r="D188" s="14">
        <v>112800007</v>
      </c>
      <c r="E188" s="8"/>
      <c r="H188" s="9"/>
      <c r="I188" s="10"/>
      <c r="J188" s="8"/>
    </row>
    <row r="191" spans="1:10">
      <c r="A191" s="1" t="s">
        <v>0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3" t="s">
        <v>948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69" t="s">
        <v>0</v>
      </c>
      <c r="B193" s="69" t="s">
        <v>2</v>
      </c>
      <c r="C193" s="69" t="s">
        <v>3</v>
      </c>
      <c r="D193" s="69" t="s">
        <v>4</v>
      </c>
      <c r="E193" s="69" t="s">
        <v>5</v>
      </c>
      <c r="F193" s="71" t="s">
        <v>6</v>
      </c>
      <c r="G193" s="72"/>
      <c r="H193" s="73"/>
      <c r="I193" s="69" t="s">
        <v>7</v>
      </c>
      <c r="J193" s="69" t="s">
        <v>8</v>
      </c>
    </row>
    <row r="194" spans="1:10">
      <c r="A194" s="70"/>
      <c r="B194" s="70"/>
      <c r="C194" s="70"/>
      <c r="D194" s="70"/>
      <c r="E194" s="70"/>
      <c r="F194" s="4" t="s">
        <v>9</v>
      </c>
      <c r="G194" s="4" t="s">
        <v>10</v>
      </c>
      <c r="H194" s="4" t="s">
        <v>11</v>
      </c>
      <c r="I194" s="70"/>
      <c r="J194" s="70"/>
    </row>
    <row r="195" spans="1:10">
      <c r="A195" s="5" t="s">
        <v>997</v>
      </c>
      <c r="B195" s="6">
        <v>44974.826738703705</v>
      </c>
      <c r="C195" s="5" t="s">
        <v>153</v>
      </c>
      <c r="D195" s="7">
        <v>455567</v>
      </c>
      <c r="E195" s="8" t="s">
        <v>155</v>
      </c>
      <c r="H195" s="9">
        <v>26400</v>
      </c>
      <c r="I195" s="5" t="s">
        <v>28</v>
      </c>
      <c r="J195" s="5" t="s">
        <v>154</v>
      </c>
    </row>
    <row r="196" spans="1:10">
      <c r="A196" s="5" t="s">
        <v>997</v>
      </c>
      <c r="B196" s="6">
        <v>44974.826738703705</v>
      </c>
      <c r="C196" s="5" t="s">
        <v>153</v>
      </c>
      <c r="D196" s="7"/>
      <c r="E196" s="8"/>
      <c r="F196" s="9">
        <v>26468.83</v>
      </c>
      <c r="I196" s="10" t="s">
        <v>9</v>
      </c>
      <c r="J196" s="5" t="s">
        <v>257</v>
      </c>
    </row>
    <row r="197" spans="1:10">
      <c r="A197" s="5" t="s">
        <v>997</v>
      </c>
      <c r="B197" s="6">
        <v>44974.826738703705</v>
      </c>
      <c r="C197" s="5" t="s">
        <v>153</v>
      </c>
      <c r="D197" s="7"/>
      <c r="E197" s="8"/>
      <c r="F197" s="9">
        <v>28261</v>
      </c>
      <c r="I197" s="10" t="s">
        <v>9</v>
      </c>
      <c r="J197" s="5" t="s">
        <v>154</v>
      </c>
    </row>
    <row r="198" spans="1:10">
      <c r="A198" s="5" t="s">
        <v>997</v>
      </c>
      <c r="B198" s="6">
        <v>44974.826738703705</v>
      </c>
      <c r="C198" s="5" t="s">
        <v>153</v>
      </c>
      <c r="D198" s="7"/>
      <c r="E198" s="8"/>
      <c r="F198" s="9">
        <v>34531.4</v>
      </c>
      <c r="I198" s="10" t="s">
        <v>9</v>
      </c>
      <c r="J198" s="5" t="s">
        <v>223</v>
      </c>
    </row>
    <row r="199" spans="1:10">
      <c r="A199" s="5" t="s">
        <v>997</v>
      </c>
      <c r="B199" s="6">
        <v>44974.826738703705</v>
      </c>
      <c r="C199" s="5" t="s">
        <v>153</v>
      </c>
      <c r="D199" s="7"/>
      <c r="E199" s="8"/>
      <c r="F199" s="9">
        <v>13125.3</v>
      </c>
      <c r="I199" s="10" t="s">
        <v>9</v>
      </c>
      <c r="J199" s="5" t="s">
        <v>156</v>
      </c>
    </row>
    <row r="200" spans="1:10">
      <c r="A200" s="5" t="s">
        <v>997</v>
      </c>
      <c r="B200" s="6">
        <v>44974.826738703705</v>
      </c>
      <c r="C200" s="5" t="s">
        <v>153</v>
      </c>
      <c r="D200" s="7"/>
      <c r="E200" s="8"/>
      <c r="F200" s="9">
        <v>3178</v>
      </c>
      <c r="I200" s="10" t="s">
        <v>9</v>
      </c>
      <c r="J200" s="8" t="s">
        <v>157</v>
      </c>
    </row>
    <row r="201" spans="1:10">
      <c r="A201" s="11" t="s">
        <v>22</v>
      </c>
      <c r="B201" s="3"/>
      <c r="C201" s="3"/>
      <c r="D201" s="7"/>
      <c r="E201" s="8"/>
      <c r="F201" s="31">
        <f>SUM(F195:G200)</f>
        <v>105564.53000000001</v>
      </c>
      <c r="G201" s="9"/>
      <c r="I201" s="10"/>
      <c r="J201" s="8"/>
    </row>
    <row r="202" spans="1:10">
      <c r="A202" s="13" t="s">
        <v>23</v>
      </c>
      <c r="B202" s="13" t="s">
        <v>24</v>
      </c>
      <c r="C202" s="13" t="s">
        <v>25</v>
      </c>
      <c r="D202" s="7"/>
      <c r="E202" s="8"/>
      <c r="G202" s="9"/>
      <c r="I202" s="10"/>
      <c r="J202" s="8"/>
    </row>
    <row r="205" spans="1:10">
      <c r="A205" s="1" t="s">
        <v>0</v>
      </c>
      <c r="B205" s="2"/>
      <c r="C205" s="2"/>
      <c r="D205" s="2"/>
      <c r="E205" s="2"/>
      <c r="F205" s="2"/>
      <c r="G205" s="2"/>
      <c r="H205" s="2"/>
      <c r="I205" s="2"/>
      <c r="J205" s="2"/>
    </row>
    <row r="206" spans="1:10">
      <c r="A206" s="3" t="s">
        <v>941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69" t="s">
        <v>0</v>
      </c>
      <c r="B207" s="69" t="s">
        <v>2</v>
      </c>
      <c r="C207" s="69" t="s">
        <v>3</v>
      </c>
      <c r="D207" s="69" t="s">
        <v>4</v>
      </c>
      <c r="E207" s="69" t="s">
        <v>5</v>
      </c>
      <c r="F207" s="71" t="s">
        <v>6</v>
      </c>
      <c r="G207" s="72"/>
      <c r="H207" s="73"/>
      <c r="I207" s="69" t="s">
        <v>7</v>
      </c>
      <c r="J207" s="69" t="s">
        <v>8</v>
      </c>
    </row>
    <row r="208" spans="1:10">
      <c r="A208" s="70"/>
      <c r="B208" s="70"/>
      <c r="C208" s="70"/>
      <c r="D208" s="70"/>
      <c r="E208" s="70"/>
      <c r="F208" s="4" t="s">
        <v>9</v>
      </c>
      <c r="G208" s="4" t="s">
        <v>10</v>
      </c>
      <c r="H208" s="4" t="s">
        <v>11</v>
      </c>
      <c r="I208" s="70"/>
      <c r="J208" s="70"/>
    </row>
    <row r="209" spans="1:10">
      <c r="A209" s="34" t="s">
        <v>244</v>
      </c>
      <c r="B209" s="39"/>
      <c r="C209" s="5"/>
      <c r="D209" s="7"/>
      <c r="E209" s="8"/>
      <c r="F209" s="9"/>
      <c r="I209" s="10"/>
      <c r="J209" s="8"/>
    </row>
    <row r="210" spans="1:10">
      <c r="A210" s="11" t="s">
        <v>22</v>
      </c>
      <c r="B210" s="3"/>
      <c r="C210" s="3"/>
      <c r="D210" s="7"/>
      <c r="E210" s="8"/>
      <c r="H210" s="9"/>
      <c r="I210" s="10"/>
      <c r="J210" s="8"/>
    </row>
    <row r="211" spans="1:10">
      <c r="A211" s="13" t="s">
        <v>23</v>
      </c>
      <c r="B211" s="13" t="s">
        <v>24</v>
      </c>
      <c r="C211" s="13" t="s">
        <v>25</v>
      </c>
      <c r="F211" s="9"/>
      <c r="G211" s="10"/>
      <c r="H211" s="8"/>
    </row>
    <row r="214" spans="1:10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</row>
    <row r="215" spans="1:10">
      <c r="A215" s="3" t="s">
        <v>1006</v>
      </c>
      <c r="B215" s="2"/>
      <c r="C215" s="2"/>
      <c r="D215" s="2"/>
      <c r="E215" s="2"/>
      <c r="F215" s="2"/>
      <c r="G215" s="2"/>
      <c r="H215" s="2"/>
      <c r="I215" s="2"/>
      <c r="J215" s="2"/>
    </row>
    <row r="216" spans="1:10">
      <c r="A216" s="69" t="s">
        <v>0</v>
      </c>
      <c r="B216" s="69" t="s">
        <v>2</v>
      </c>
      <c r="C216" s="69" t="s">
        <v>3</v>
      </c>
      <c r="D216" s="69" t="s">
        <v>4</v>
      </c>
      <c r="E216" s="69" t="s">
        <v>5</v>
      </c>
      <c r="F216" s="71" t="s">
        <v>6</v>
      </c>
      <c r="G216" s="72"/>
      <c r="H216" s="73"/>
      <c r="I216" s="69" t="s">
        <v>7</v>
      </c>
      <c r="J216" s="69" t="s">
        <v>8</v>
      </c>
    </row>
    <row r="217" spans="1:10">
      <c r="A217" s="70"/>
      <c r="B217" s="70"/>
      <c r="C217" s="70"/>
      <c r="D217" s="70"/>
      <c r="E217" s="70"/>
      <c r="F217" s="4" t="s">
        <v>9</v>
      </c>
      <c r="G217" s="4" t="s">
        <v>10</v>
      </c>
      <c r="H217" s="4" t="s">
        <v>11</v>
      </c>
      <c r="I217" s="70"/>
      <c r="J217" s="70"/>
    </row>
    <row r="218" spans="1:10">
      <c r="A218" s="34" t="s">
        <v>1007</v>
      </c>
      <c r="B218" s="39"/>
      <c r="C218" s="34"/>
      <c r="D218" s="21"/>
      <c r="E218" s="8"/>
      <c r="H218" s="9"/>
      <c r="I218" s="5"/>
      <c r="J218" s="8"/>
    </row>
    <row r="219" spans="1:10">
      <c r="A219" s="11" t="s">
        <v>22</v>
      </c>
      <c r="B219" s="3"/>
      <c r="C219" s="3"/>
      <c r="D219" s="7"/>
      <c r="E219" s="8"/>
      <c r="G219" s="9"/>
      <c r="I219" s="10"/>
      <c r="J219" s="8"/>
    </row>
    <row r="220" spans="1:10">
      <c r="A220" s="13" t="s">
        <v>23</v>
      </c>
      <c r="B220" s="13" t="s">
        <v>24</v>
      </c>
      <c r="C220" s="13" t="s">
        <v>25</v>
      </c>
      <c r="D220" s="7"/>
      <c r="E220" s="8"/>
      <c r="G220" s="9"/>
      <c r="I220" s="10"/>
      <c r="J220" s="8"/>
    </row>
    <row r="222" spans="1:10">
      <c r="A222" s="1" t="s">
        <v>0</v>
      </c>
      <c r="B222" s="2"/>
      <c r="C222" s="2"/>
      <c r="D222" s="2"/>
      <c r="E222" s="2"/>
      <c r="F222" s="2"/>
      <c r="G222" s="2"/>
      <c r="H222" s="2"/>
      <c r="I222" s="2"/>
      <c r="J222" s="2"/>
    </row>
    <row r="223" spans="1:10">
      <c r="A223" s="3" t="s">
        <v>1008</v>
      </c>
      <c r="B223" s="2"/>
      <c r="C223" s="2"/>
      <c r="D223" s="2"/>
      <c r="E223" s="2"/>
      <c r="F223" s="2"/>
      <c r="G223" s="2"/>
      <c r="H223" s="2"/>
      <c r="I223" s="2"/>
      <c r="J223" s="2"/>
    </row>
    <row r="224" spans="1:10">
      <c r="A224" s="69" t="s">
        <v>0</v>
      </c>
      <c r="B224" s="69" t="s">
        <v>2</v>
      </c>
      <c r="C224" s="69" t="s">
        <v>3</v>
      </c>
      <c r="D224" s="69" t="s">
        <v>4</v>
      </c>
      <c r="E224" s="69" t="s">
        <v>5</v>
      </c>
      <c r="F224" s="71" t="s">
        <v>6</v>
      </c>
      <c r="G224" s="72"/>
      <c r="H224" s="73"/>
      <c r="I224" s="69" t="s">
        <v>7</v>
      </c>
      <c r="J224" s="69" t="s">
        <v>8</v>
      </c>
    </row>
    <row r="225" spans="1:10">
      <c r="A225" s="70"/>
      <c r="B225" s="70"/>
      <c r="C225" s="70"/>
      <c r="D225" s="70"/>
      <c r="E225" s="70"/>
      <c r="F225" s="4" t="s">
        <v>9</v>
      </c>
      <c r="G225" s="4" t="s">
        <v>10</v>
      </c>
      <c r="H225" s="4" t="s">
        <v>11</v>
      </c>
      <c r="I225" s="70"/>
      <c r="J225" s="70"/>
    </row>
    <row r="226" spans="1:10">
      <c r="A226" s="34" t="s">
        <v>1007</v>
      </c>
      <c r="B226" s="39"/>
      <c r="C226" s="34"/>
      <c r="D226" s="21"/>
      <c r="E226" s="8"/>
      <c r="H226" s="9"/>
      <c r="I226" s="5"/>
      <c r="J226" s="8"/>
    </row>
    <row r="227" spans="1:10">
      <c r="A227" s="11" t="s">
        <v>22</v>
      </c>
      <c r="B227" s="3"/>
      <c r="C227" s="3"/>
      <c r="D227" s="7"/>
      <c r="E227" s="8"/>
      <c r="G227" s="9"/>
      <c r="I227" s="10"/>
      <c r="J227" s="8"/>
    </row>
    <row r="228" spans="1:10">
      <c r="A228" s="13" t="s">
        <v>23</v>
      </c>
      <c r="B228" s="13" t="s">
        <v>24</v>
      </c>
      <c r="C228" s="13" t="s">
        <v>25</v>
      </c>
    </row>
    <row r="231" spans="1:10">
      <c r="A231" s="1" t="s">
        <v>0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3" t="s">
        <v>1020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69" t="s">
        <v>0</v>
      </c>
      <c r="B233" s="69" t="s">
        <v>2</v>
      </c>
      <c r="C233" s="69" t="s">
        <v>3</v>
      </c>
      <c r="D233" s="69" t="s">
        <v>4</v>
      </c>
      <c r="E233" s="69" t="s">
        <v>5</v>
      </c>
      <c r="F233" s="71" t="s">
        <v>6</v>
      </c>
      <c r="G233" s="72"/>
      <c r="H233" s="73"/>
      <c r="I233" s="69" t="s">
        <v>7</v>
      </c>
      <c r="J233" s="69" t="s">
        <v>8</v>
      </c>
    </row>
    <row r="234" spans="1:10">
      <c r="A234" s="70"/>
      <c r="B234" s="70"/>
      <c r="C234" s="70"/>
      <c r="D234" s="70"/>
      <c r="E234" s="70"/>
      <c r="F234" s="4" t="s">
        <v>9</v>
      </c>
      <c r="G234" s="4" t="s">
        <v>10</v>
      </c>
      <c r="H234" s="4" t="s">
        <v>11</v>
      </c>
      <c r="I234" s="70"/>
      <c r="J234" s="70"/>
    </row>
    <row r="235" spans="1:10">
      <c r="A235" s="5" t="s">
        <v>1054</v>
      </c>
      <c r="B235" s="6">
        <v>44979.677754675926</v>
      </c>
      <c r="C235" s="5" t="s">
        <v>153</v>
      </c>
      <c r="D235" s="7"/>
      <c r="E235" s="8"/>
      <c r="G235" s="9">
        <v>4279.38</v>
      </c>
      <c r="I235" s="10" t="s">
        <v>10</v>
      </c>
      <c r="J235" s="8" t="s">
        <v>157</v>
      </c>
    </row>
    <row r="236" spans="1:10">
      <c r="A236" s="5" t="s">
        <v>1054</v>
      </c>
      <c r="B236" s="6">
        <v>44979.677754675926</v>
      </c>
      <c r="C236" s="5" t="s">
        <v>153</v>
      </c>
      <c r="D236" s="15">
        <v>45153186869</v>
      </c>
      <c r="E236" s="8" t="s">
        <v>155</v>
      </c>
      <c r="H236" s="9">
        <v>356.4</v>
      </c>
      <c r="I236" s="5" t="s">
        <v>28</v>
      </c>
      <c r="J236" s="8" t="s">
        <v>157</v>
      </c>
    </row>
    <row r="237" spans="1:10">
      <c r="A237" s="5" t="s">
        <v>1054</v>
      </c>
      <c r="B237" s="6">
        <v>44979.677754675926</v>
      </c>
      <c r="C237" s="5" t="s">
        <v>153</v>
      </c>
      <c r="D237" s="15">
        <v>45133190406</v>
      </c>
      <c r="E237" s="8" t="s">
        <v>155</v>
      </c>
      <c r="H237" s="9">
        <v>1645.2</v>
      </c>
      <c r="I237" s="5" t="s">
        <v>28</v>
      </c>
      <c r="J237" s="8" t="s">
        <v>157</v>
      </c>
    </row>
    <row r="238" spans="1:10">
      <c r="A238" s="5" t="s">
        <v>1054</v>
      </c>
      <c r="B238" s="6">
        <v>44979.677754675926</v>
      </c>
      <c r="C238" s="5" t="s">
        <v>153</v>
      </c>
      <c r="D238" s="15">
        <v>45133200786</v>
      </c>
      <c r="E238" s="8" t="s">
        <v>155</v>
      </c>
      <c r="H238" s="9">
        <v>9415.23</v>
      </c>
      <c r="I238" s="5" t="s">
        <v>28</v>
      </c>
      <c r="J238" s="5" t="s">
        <v>257</v>
      </c>
    </row>
    <row r="239" spans="1:10">
      <c r="A239" s="5" t="s">
        <v>1054</v>
      </c>
      <c r="B239" s="6">
        <v>44979.677754675926</v>
      </c>
      <c r="C239" s="5" t="s">
        <v>153</v>
      </c>
      <c r="D239" s="7">
        <v>429423</v>
      </c>
      <c r="E239" s="8" t="s">
        <v>155</v>
      </c>
      <c r="H239" s="9">
        <v>37358.199999999997</v>
      </c>
      <c r="I239" s="5" t="s">
        <v>28</v>
      </c>
      <c r="J239" s="5" t="s">
        <v>154</v>
      </c>
    </row>
    <row r="240" spans="1:10">
      <c r="A240" s="5" t="s">
        <v>1054</v>
      </c>
      <c r="B240" s="6">
        <v>44979.677754675926</v>
      </c>
      <c r="C240" s="5" t="s">
        <v>153</v>
      </c>
      <c r="D240" s="7">
        <v>544303</v>
      </c>
      <c r="E240" s="8" t="s">
        <v>155</v>
      </c>
      <c r="H240" s="9">
        <v>11738.5</v>
      </c>
      <c r="I240" s="5" t="s">
        <v>28</v>
      </c>
      <c r="J240" s="5" t="s">
        <v>257</v>
      </c>
    </row>
    <row r="241" spans="1:10">
      <c r="A241" s="5" t="s">
        <v>1054</v>
      </c>
      <c r="B241" s="6">
        <v>44979.677754675926</v>
      </c>
      <c r="C241" s="5" t="s">
        <v>153</v>
      </c>
      <c r="D241" s="7"/>
      <c r="E241" s="8"/>
      <c r="F241" s="9">
        <v>7334.6</v>
      </c>
      <c r="I241" s="10" t="s">
        <v>9</v>
      </c>
      <c r="J241" s="5" t="s">
        <v>156</v>
      </c>
    </row>
    <row r="242" spans="1:10">
      <c r="A242" s="5" t="s">
        <v>1054</v>
      </c>
      <c r="B242" s="6">
        <v>44979.677754675926</v>
      </c>
      <c r="C242" s="5" t="s">
        <v>153</v>
      </c>
      <c r="D242" s="7"/>
      <c r="E242" s="8"/>
      <c r="F242" s="9">
        <v>4120.7</v>
      </c>
      <c r="I242" s="10" t="s">
        <v>9</v>
      </c>
      <c r="J242" s="8" t="s">
        <v>157</v>
      </c>
    </row>
    <row r="243" spans="1:10">
      <c r="A243" s="5" t="s">
        <v>1054</v>
      </c>
      <c r="B243" s="6">
        <v>44979.677754675926</v>
      </c>
      <c r="C243" s="5" t="s">
        <v>153</v>
      </c>
      <c r="D243" s="7"/>
      <c r="E243" s="8"/>
      <c r="F243" s="9">
        <v>12354.5</v>
      </c>
      <c r="I243" s="10" t="s">
        <v>9</v>
      </c>
      <c r="J243" s="8" t="s">
        <v>158</v>
      </c>
    </row>
    <row r="244" spans="1:10">
      <c r="A244" s="11" t="s">
        <v>22</v>
      </c>
      <c r="B244" s="3"/>
      <c r="C244" s="3"/>
      <c r="D244" s="7"/>
      <c r="E244" s="8"/>
      <c r="F244" s="31">
        <f>SUM(F235:G243)</f>
        <v>28089.18</v>
      </c>
      <c r="H244" s="9"/>
      <c r="I244" s="10"/>
      <c r="J244" s="5"/>
    </row>
    <row r="245" spans="1:10">
      <c r="A245" s="13" t="s">
        <v>23</v>
      </c>
      <c r="B245" s="13" t="s">
        <v>24</v>
      </c>
      <c r="C245" s="13" t="s">
        <v>25</v>
      </c>
      <c r="D245" s="7"/>
      <c r="E245" s="8"/>
      <c r="H245" s="9"/>
      <c r="I245" s="10"/>
      <c r="J245" s="5"/>
    </row>
    <row r="248" spans="1:10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3" t="s">
        <v>1064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69" t="s">
        <v>0</v>
      </c>
      <c r="B250" s="69" t="s">
        <v>2</v>
      </c>
      <c r="C250" s="69" t="s">
        <v>3</v>
      </c>
      <c r="D250" s="69" t="s">
        <v>4</v>
      </c>
      <c r="E250" s="69" t="s">
        <v>5</v>
      </c>
      <c r="F250" s="71" t="s">
        <v>6</v>
      </c>
      <c r="G250" s="72"/>
      <c r="H250" s="73"/>
      <c r="I250" s="69" t="s">
        <v>7</v>
      </c>
      <c r="J250" s="69" t="s">
        <v>8</v>
      </c>
    </row>
    <row r="251" spans="1:10">
      <c r="A251" s="70"/>
      <c r="B251" s="70"/>
      <c r="C251" s="70"/>
      <c r="D251" s="70"/>
      <c r="E251" s="70"/>
      <c r="F251" s="4" t="s">
        <v>9</v>
      </c>
      <c r="G251" s="4" t="s">
        <v>10</v>
      </c>
      <c r="H251" s="4" t="s">
        <v>11</v>
      </c>
      <c r="I251" s="70"/>
      <c r="J251" s="70"/>
    </row>
    <row r="252" spans="1:10">
      <c r="A252" s="5" t="s">
        <v>1091</v>
      </c>
      <c r="B252" s="6">
        <v>44980.734626041667</v>
      </c>
      <c r="C252" s="5" t="s">
        <v>153</v>
      </c>
      <c r="D252" s="7">
        <v>544548</v>
      </c>
      <c r="E252" s="8" t="s">
        <v>155</v>
      </c>
      <c r="H252" s="9">
        <v>34864.6</v>
      </c>
      <c r="I252" s="5" t="s">
        <v>28</v>
      </c>
      <c r="J252" s="5" t="s">
        <v>257</v>
      </c>
    </row>
    <row r="253" spans="1:10">
      <c r="A253" s="5" t="s">
        <v>1091</v>
      </c>
      <c r="B253" s="6">
        <v>44980.734626041667</v>
      </c>
      <c r="C253" s="5" t="s">
        <v>153</v>
      </c>
      <c r="D253" s="7">
        <v>455915</v>
      </c>
      <c r="E253" s="8" t="s">
        <v>155</v>
      </c>
      <c r="H253" s="9">
        <v>67000</v>
      </c>
      <c r="I253" s="5" t="s">
        <v>28</v>
      </c>
      <c r="J253" s="5" t="s">
        <v>154</v>
      </c>
    </row>
    <row r="254" spans="1:10">
      <c r="A254" s="5" t="s">
        <v>1091</v>
      </c>
      <c r="B254" s="6">
        <v>44980.734626041667</v>
      </c>
      <c r="C254" s="5" t="s">
        <v>153</v>
      </c>
      <c r="D254" s="7">
        <v>455917</v>
      </c>
      <c r="E254" s="8" t="s">
        <v>203</v>
      </c>
      <c r="H254" s="9">
        <v>10092</v>
      </c>
      <c r="I254" s="5" t="s">
        <v>28</v>
      </c>
      <c r="J254" s="5" t="s">
        <v>154</v>
      </c>
    </row>
    <row r="255" spans="1:10">
      <c r="A255" s="5" t="s">
        <v>1091</v>
      </c>
      <c r="B255" s="6">
        <v>44980.734626041667</v>
      </c>
      <c r="C255" s="5" t="s">
        <v>153</v>
      </c>
      <c r="D255" s="7"/>
      <c r="E255" s="8"/>
      <c r="F255" s="9">
        <v>45200.9</v>
      </c>
      <c r="I255" s="10" t="s">
        <v>9</v>
      </c>
      <c r="J255" s="5" t="s">
        <v>274</v>
      </c>
    </row>
    <row r="256" spans="1:10">
      <c r="A256" s="5" t="s">
        <v>1091</v>
      </c>
      <c r="B256" s="6">
        <v>44980.734626041667</v>
      </c>
      <c r="C256" s="5" t="s">
        <v>153</v>
      </c>
      <c r="D256" s="7"/>
      <c r="E256" s="8"/>
      <c r="F256" s="9">
        <v>1498.2</v>
      </c>
      <c r="I256" s="10" t="s">
        <v>9</v>
      </c>
      <c r="J256" s="5" t="s">
        <v>154</v>
      </c>
    </row>
    <row r="257" spans="1:10">
      <c r="A257" s="5" t="s">
        <v>1091</v>
      </c>
      <c r="B257" s="6">
        <v>44980.734626041667</v>
      </c>
      <c r="C257" s="5" t="s">
        <v>153</v>
      </c>
      <c r="D257" s="7"/>
      <c r="E257" s="8"/>
      <c r="F257" s="9">
        <v>5353</v>
      </c>
      <c r="I257" s="10" t="s">
        <v>9</v>
      </c>
      <c r="J257" s="8" t="s">
        <v>157</v>
      </c>
    </row>
    <row r="258" spans="1:10">
      <c r="A258" s="11" t="s">
        <v>22</v>
      </c>
      <c r="B258" s="3"/>
      <c r="C258" s="3"/>
      <c r="D258" s="7"/>
      <c r="E258" s="8"/>
      <c r="F258" s="12">
        <f>SUM(F252:G257)</f>
        <v>52052.1</v>
      </c>
      <c r="H258" s="9"/>
      <c r="I258" s="10"/>
      <c r="J258" s="8"/>
    </row>
    <row r="259" spans="1:10">
      <c r="A259" s="13" t="s">
        <v>23</v>
      </c>
      <c r="B259" s="13" t="s">
        <v>24</v>
      </c>
      <c r="C259" s="13" t="s">
        <v>25</v>
      </c>
      <c r="D259" s="7"/>
      <c r="E259" s="8"/>
      <c r="H259" s="9"/>
      <c r="I259" s="10"/>
      <c r="J259" s="8"/>
    </row>
  </sheetData>
  <mergeCells count="160">
    <mergeCell ref="I133:I134"/>
    <mergeCell ref="J133:J134"/>
    <mergeCell ref="A133:A134"/>
    <mergeCell ref="B133:B134"/>
    <mergeCell ref="C133:C134"/>
    <mergeCell ref="D133:D134"/>
    <mergeCell ref="E133:E134"/>
    <mergeCell ref="F133:H133"/>
    <mergeCell ref="I166:I167"/>
    <mergeCell ref="J166:J167"/>
    <mergeCell ref="A166:A167"/>
    <mergeCell ref="B166:B167"/>
    <mergeCell ref="C166:C167"/>
    <mergeCell ref="D166:D167"/>
    <mergeCell ref="E166:E167"/>
    <mergeCell ref="F166:H166"/>
    <mergeCell ref="I153:I154"/>
    <mergeCell ref="J153:J154"/>
    <mergeCell ref="A153:A154"/>
    <mergeCell ref="B153:B154"/>
    <mergeCell ref="C153:C154"/>
    <mergeCell ref="D153:D154"/>
    <mergeCell ref="E153:E154"/>
    <mergeCell ref="F153:H153"/>
    <mergeCell ref="A124:A125"/>
    <mergeCell ref="B124:B125"/>
    <mergeCell ref="C124:C125"/>
    <mergeCell ref="D124:D125"/>
    <mergeCell ref="E124:E125"/>
    <mergeCell ref="F124:H124"/>
    <mergeCell ref="I124:I125"/>
    <mergeCell ref="J124:J125"/>
    <mergeCell ref="I68:I69"/>
    <mergeCell ref="J68:J69"/>
    <mergeCell ref="A68:A69"/>
    <mergeCell ref="B68:B69"/>
    <mergeCell ref="C68:C69"/>
    <mergeCell ref="D68:D69"/>
    <mergeCell ref="E68:E69"/>
    <mergeCell ref="F68:H68"/>
    <mergeCell ref="A109:A110"/>
    <mergeCell ref="B109:B110"/>
    <mergeCell ref="C109:C110"/>
    <mergeCell ref="D109:D110"/>
    <mergeCell ref="E109:E110"/>
    <mergeCell ref="F109:H109"/>
    <mergeCell ref="I109:I110"/>
    <mergeCell ref="J109:J110"/>
    <mergeCell ref="I94:I95"/>
    <mergeCell ref="J94:J95"/>
    <mergeCell ref="A94:A95"/>
    <mergeCell ref="B94:B95"/>
    <mergeCell ref="C94:C95"/>
    <mergeCell ref="D94:D95"/>
    <mergeCell ref="E94:E95"/>
    <mergeCell ref="F94:H94"/>
    <mergeCell ref="E15:E16"/>
    <mergeCell ref="F15:H15"/>
    <mergeCell ref="I15:I16"/>
    <mergeCell ref="J15:J16"/>
    <mergeCell ref="A15:A16"/>
    <mergeCell ref="B15:B16"/>
    <mergeCell ref="D15:D16"/>
    <mergeCell ref="C15:C16"/>
    <mergeCell ref="I80:I81"/>
    <mergeCell ref="J80:J81"/>
    <mergeCell ref="A80:A81"/>
    <mergeCell ref="B80:B81"/>
    <mergeCell ref="C80:C81"/>
    <mergeCell ref="D80:D81"/>
    <mergeCell ref="E80:E81"/>
    <mergeCell ref="F80:H80"/>
    <mergeCell ref="A3:A4"/>
    <mergeCell ref="B3:B4"/>
    <mergeCell ref="C3:C4"/>
    <mergeCell ref="D3:D4"/>
    <mergeCell ref="E3:E4"/>
    <mergeCell ref="F3:H3"/>
    <mergeCell ref="I3:I4"/>
    <mergeCell ref="J3:J4"/>
    <mergeCell ref="I50:I51"/>
    <mergeCell ref="J50:J51"/>
    <mergeCell ref="A50:A51"/>
    <mergeCell ref="B50:B51"/>
    <mergeCell ref="C50:C51"/>
    <mergeCell ref="D50:D51"/>
    <mergeCell ref="E50:E51"/>
    <mergeCell ref="F50:H50"/>
    <mergeCell ref="A29:A30"/>
    <mergeCell ref="B29:B30"/>
    <mergeCell ref="C29:C30"/>
    <mergeCell ref="D29:D30"/>
    <mergeCell ref="E29:E30"/>
    <mergeCell ref="F29:H29"/>
    <mergeCell ref="I29:I30"/>
    <mergeCell ref="J29:J30"/>
    <mergeCell ref="A42:A43"/>
    <mergeCell ref="B42:B43"/>
    <mergeCell ref="C42:C43"/>
    <mergeCell ref="D42:D43"/>
    <mergeCell ref="E42:E43"/>
    <mergeCell ref="F42:H42"/>
    <mergeCell ref="I42:I43"/>
    <mergeCell ref="J42:J43"/>
    <mergeCell ref="I193:I194"/>
    <mergeCell ref="J193:J194"/>
    <mergeCell ref="A193:A194"/>
    <mergeCell ref="B193:B194"/>
    <mergeCell ref="C193:C194"/>
    <mergeCell ref="D193:D194"/>
    <mergeCell ref="E193:E194"/>
    <mergeCell ref="F193:H193"/>
    <mergeCell ref="I180:I181"/>
    <mergeCell ref="J180:J181"/>
    <mergeCell ref="A180:A181"/>
    <mergeCell ref="B180:B181"/>
    <mergeCell ref="C180:C181"/>
    <mergeCell ref="D180:D181"/>
    <mergeCell ref="E180:E181"/>
    <mergeCell ref="F180:H180"/>
    <mergeCell ref="A207:A208"/>
    <mergeCell ref="B207:B208"/>
    <mergeCell ref="C207:C208"/>
    <mergeCell ref="D207:D208"/>
    <mergeCell ref="E207:E208"/>
    <mergeCell ref="F207:H207"/>
    <mergeCell ref="I207:I208"/>
    <mergeCell ref="J207:J208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I250:I251"/>
    <mergeCell ref="J250:J251"/>
    <mergeCell ref="A250:A251"/>
    <mergeCell ref="B250:B251"/>
    <mergeCell ref="C250:C251"/>
    <mergeCell ref="D250:D251"/>
    <mergeCell ref="E250:E251"/>
    <mergeCell ref="F250:H250"/>
    <mergeCell ref="A224:A225"/>
    <mergeCell ref="B224:B225"/>
    <mergeCell ref="C224:C225"/>
    <mergeCell ref="D224:D225"/>
    <mergeCell ref="E224:E225"/>
    <mergeCell ref="F224:H224"/>
    <mergeCell ref="I224:I225"/>
    <mergeCell ref="J224:J225"/>
    <mergeCell ref="I233:I234"/>
    <mergeCell ref="J233:J234"/>
    <mergeCell ref="A233:A234"/>
    <mergeCell ref="B233:B234"/>
    <mergeCell ref="C233:C234"/>
    <mergeCell ref="D233:D234"/>
    <mergeCell ref="E233:E234"/>
    <mergeCell ref="F233:H23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1B33-B3F3-4A91-B110-EF868FC0BE44}">
  <sheetPr>
    <tabColor theme="9"/>
  </sheetPr>
  <dimension ref="A1:J178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bestFit="1" customWidth="1"/>
    <col min="5" max="5" width="12.855468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448</v>
      </c>
      <c r="B5" s="6">
        <v>44958.798616423614</v>
      </c>
      <c r="C5" s="5" t="s">
        <v>159</v>
      </c>
      <c r="D5" s="7"/>
      <c r="E5" s="8"/>
      <c r="F5" s="9">
        <v>7454.76</v>
      </c>
      <c r="I5" s="10" t="s">
        <v>9</v>
      </c>
      <c r="J5" s="5" t="s">
        <v>159</v>
      </c>
    </row>
    <row r="6" spans="1:10">
      <c r="A6" s="5" t="s">
        <v>448</v>
      </c>
      <c r="B6" s="6">
        <v>44958.798616423614</v>
      </c>
      <c r="C6" s="5" t="s">
        <v>159</v>
      </c>
      <c r="D6" s="7"/>
      <c r="E6" s="8"/>
      <c r="H6" s="9">
        <v>19.579999999999998</v>
      </c>
      <c r="I6" s="5" t="s">
        <v>36</v>
      </c>
      <c r="J6" s="5" t="s">
        <v>159</v>
      </c>
    </row>
    <row r="7" spans="1:10">
      <c r="A7" s="11" t="s">
        <v>22</v>
      </c>
      <c r="B7" s="3"/>
      <c r="C7" s="3"/>
      <c r="D7" s="7"/>
      <c r="E7" s="8"/>
      <c r="H7" s="9"/>
      <c r="I7" s="10"/>
      <c r="J7" s="8"/>
    </row>
    <row r="8" spans="1:10" ht="15.75">
      <c r="A8" s="13" t="s">
        <v>23</v>
      </c>
      <c r="B8" s="13" t="s">
        <v>24</v>
      </c>
      <c r="C8" s="13" t="s">
        <v>25</v>
      </c>
      <c r="D8" s="49">
        <v>112695146</v>
      </c>
      <c r="E8" s="14">
        <v>112695386</v>
      </c>
      <c r="H8" s="9"/>
      <c r="I8" s="10"/>
      <c r="J8" s="8"/>
    </row>
    <row r="9" spans="1:10">
      <c r="D9" s="29" t="s">
        <v>298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461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9" t="s">
        <v>0</v>
      </c>
      <c r="B13" s="69" t="s">
        <v>2</v>
      </c>
      <c r="C13" s="69" t="s">
        <v>3</v>
      </c>
      <c r="D13" s="69" t="s">
        <v>4</v>
      </c>
      <c r="E13" s="69" t="s">
        <v>5</v>
      </c>
      <c r="F13" s="71" t="s">
        <v>6</v>
      </c>
      <c r="G13" s="72"/>
      <c r="H13" s="73"/>
      <c r="I13" s="69" t="s">
        <v>7</v>
      </c>
      <c r="J13" s="69" t="s">
        <v>8</v>
      </c>
    </row>
    <row r="14" spans="1:10">
      <c r="A14" s="70"/>
      <c r="B14" s="70"/>
      <c r="C14" s="70"/>
      <c r="D14" s="70"/>
      <c r="E14" s="70"/>
      <c r="F14" s="4" t="s">
        <v>9</v>
      </c>
      <c r="G14" s="4" t="s">
        <v>10</v>
      </c>
      <c r="H14" s="4" t="s">
        <v>11</v>
      </c>
      <c r="I14" s="70"/>
      <c r="J14" s="70"/>
    </row>
    <row r="15" spans="1:10">
      <c r="A15" s="5" t="s">
        <v>489</v>
      </c>
      <c r="B15" s="6">
        <v>44959.799426585647</v>
      </c>
      <c r="C15" s="5" t="s">
        <v>159</v>
      </c>
      <c r="D15" s="7"/>
      <c r="E15" s="8"/>
      <c r="F15" s="9">
        <v>6994.69</v>
      </c>
      <c r="I15" s="10" t="s">
        <v>9</v>
      </c>
      <c r="J15" s="5" t="s">
        <v>159</v>
      </c>
    </row>
    <row r="16" spans="1:10">
      <c r="A16" s="11" t="s">
        <v>22</v>
      </c>
      <c r="B16" s="3"/>
      <c r="C16" s="3"/>
      <c r="D16" s="7"/>
      <c r="E16" s="8"/>
      <c r="H16" s="9"/>
      <c r="I16" s="10"/>
      <c r="J16" s="5"/>
    </row>
    <row r="17" spans="1:10" ht="15.75">
      <c r="A17" s="13" t="s">
        <v>23</v>
      </c>
      <c r="B17" s="13" t="s">
        <v>24</v>
      </c>
      <c r="C17" s="13" t="s">
        <v>25</v>
      </c>
      <c r="D17" s="49">
        <v>112728652</v>
      </c>
      <c r="E17" s="14">
        <v>112729027</v>
      </c>
      <c r="H17" s="9"/>
      <c r="I17" s="10"/>
      <c r="J17" s="5"/>
    </row>
    <row r="18" spans="1:10">
      <c r="A18" s="5"/>
      <c r="B18" s="6"/>
      <c r="C18" s="5"/>
      <c r="D18" s="29" t="s">
        <v>298</v>
      </c>
      <c r="E18" s="8"/>
      <c r="H18" s="9"/>
      <c r="I18" s="10"/>
      <c r="J18" s="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509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69" t="s">
        <v>0</v>
      </c>
      <c r="B22" s="69" t="s">
        <v>2</v>
      </c>
      <c r="C22" s="69" t="s">
        <v>3</v>
      </c>
      <c r="D22" s="69" t="s">
        <v>4</v>
      </c>
      <c r="E22" s="69" t="s">
        <v>5</v>
      </c>
      <c r="F22" s="71" t="s">
        <v>6</v>
      </c>
      <c r="G22" s="72"/>
      <c r="H22" s="73"/>
      <c r="I22" s="69" t="s">
        <v>7</v>
      </c>
      <c r="J22" s="69" t="s">
        <v>8</v>
      </c>
    </row>
    <row r="23" spans="1:10">
      <c r="A23" s="70"/>
      <c r="B23" s="70"/>
      <c r="C23" s="70"/>
      <c r="D23" s="70"/>
      <c r="E23" s="70"/>
      <c r="F23" s="4" t="s">
        <v>9</v>
      </c>
      <c r="G23" s="4" t="s">
        <v>10</v>
      </c>
      <c r="H23" s="4" t="s">
        <v>11</v>
      </c>
      <c r="I23" s="70"/>
      <c r="J23" s="70"/>
    </row>
    <row r="24" spans="1:10">
      <c r="A24" s="5" t="s">
        <v>558</v>
      </c>
      <c r="B24" s="6">
        <v>44960.800394803242</v>
      </c>
      <c r="C24" s="5" t="s">
        <v>159</v>
      </c>
      <c r="D24" s="7"/>
      <c r="E24" s="8"/>
      <c r="F24" s="9">
        <v>14885.61</v>
      </c>
      <c r="I24" s="10" t="s">
        <v>9</v>
      </c>
      <c r="J24" s="5" t="s">
        <v>159</v>
      </c>
    </row>
    <row r="25" spans="1:10">
      <c r="A25" s="5" t="s">
        <v>558</v>
      </c>
      <c r="B25" s="6">
        <v>44960.800394803242</v>
      </c>
      <c r="C25" s="5" t="s">
        <v>159</v>
      </c>
      <c r="D25" s="7"/>
      <c r="E25" s="8"/>
      <c r="H25" s="9">
        <v>463.55</v>
      </c>
      <c r="I25" s="5" t="s">
        <v>36</v>
      </c>
      <c r="J25" s="5" t="s">
        <v>159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5"/>
    </row>
    <row r="27" spans="1:10" ht="15.75">
      <c r="A27" s="13" t="s">
        <v>23</v>
      </c>
      <c r="B27" s="13" t="s">
        <v>24</v>
      </c>
      <c r="C27" s="13" t="s">
        <v>25</v>
      </c>
      <c r="D27" s="49">
        <v>112728720</v>
      </c>
      <c r="E27" s="14">
        <v>112729029</v>
      </c>
      <c r="H27" s="9"/>
      <c r="I27" s="10"/>
      <c r="J27" s="5"/>
    </row>
    <row r="28" spans="1:10">
      <c r="A28" s="5"/>
      <c r="B28" s="6"/>
      <c r="C28" s="5"/>
      <c r="D28" s="29" t="s">
        <v>298</v>
      </c>
      <c r="E28" s="8"/>
      <c r="H28" s="9"/>
      <c r="I28" s="10"/>
      <c r="J28" s="5"/>
    </row>
    <row r="29" spans="1:10">
      <c r="A29" s="5"/>
      <c r="B29" s="6"/>
      <c r="C29" s="5"/>
      <c r="D29" s="7"/>
      <c r="E29" s="8"/>
      <c r="H29" s="9"/>
      <c r="I29" s="10"/>
      <c r="J29" s="5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506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69" t="s">
        <v>0</v>
      </c>
      <c r="B32" s="69" t="s">
        <v>2</v>
      </c>
      <c r="C32" s="69" t="s">
        <v>3</v>
      </c>
      <c r="D32" s="69" t="s">
        <v>4</v>
      </c>
      <c r="E32" s="69" t="s">
        <v>5</v>
      </c>
      <c r="F32" s="71" t="s">
        <v>6</v>
      </c>
      <c r="G32" s="72"/>
      <c r="H32" s="73"/>
      <c r="I32" s="69" t="s">
        <v>7</v>
      </c>
      <c r="J32" s="69" t="s">
        <v>8</v>
      </c>
    </row>
    <row r="33" spans="1:10">
      <c r="A33" s="70"/>
      <c r="B33" s="70"/>
      <c r="C33" s="70"/>
      <c r="D33" s="70"/>
      <c r="E33" s="70"/>
      <c r="F33" s="4" t="s">
        <v>9</v>
      </c>
      <c r="G33" s="4" t="s">
        <v>10</v>
      </c>
      <c r="H33" s="4" t="s">
        <v>11</v>
      </c>
      <c r="I33" s="70"/>
      <c r="J33" s="70"/>
    </row>
    <row r="34" spans="1:10">
      <c r="A34" s="5" t="s">
        <v>559</v>
      </c>
      <c r="B34" s="6">
        <v>44961.57930445602</v>
      </c>
      <c r="C34" s="5" t="s">
        <v>159</v>
      </c>
      <c r="D34" s="7"/>
      <c r="E34" s="8"/>
      <c r="F34" s="9">
        <v>6261.02</v>
      </c>
      <c r="I34" s="10" t="s">
        <v>9</v>
      </c>
      <c r="J34" s="5" t="s">
        <v>159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5"/>
    </row>
    <row r="36" spans="1:10" ht="15.75">
      <c r="A36" s="13" t="s">
        <v>23</v>
      </c>
      <c r="B36" s="13" t="s">
        <v>24</v>
      </c>
      <c r="C36" s="13" t="s">
        <v>25</v>
      </c>
      <c r="D36" s="49">
        <v>112728623</v>
      </c>
      <c r="E36" s="14">
        <v>112729030</v>
      </c>
      <c r="H36" s="9"/>
      <c r="I36" s="10"/>
      <c r="J36" s="5"/>
    </row>
    <row r="37" spans="1:10">
      <c r="A37" s="5"/>
      <c r="B37" s="6"/>
      <c r="C37" s="5"/>
      <c r="D37" s="29" t="s">
        <v>298</v>
      </c>
      <c r="E37" s="8"/>
      <c r="H37" s="9"/>
      <c r="I37" s="10"/>
      <c r="J37" s="5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575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69" t="s">
        <v>0</v>
      </c>
      <c r="B41" s="69" t="s">
        <v>2</v>
      </c>
      <c r="C41" s="69" t="s">
        <v>3</v>
      </c>
      <c r="D41" s="69" t="s">
        <v>4</v>
      </c>
      <c r="E41" s="69" t="s">
        <v>5</v>
      </c>
      <c r="F41" s="71" t="s">
        <v>6</v>
      </c>
      <c r="G41" s="72"/>
      <c r="H41" s="73"/>
      <c r="I41" s="69" t="s">
        <v>7</v>
      </c>
      <c r="J41" s="69" t="s">
        <v>8</v>
      </c>
    </row>
    <row r="42" spans="1:10">
      <c r="A42" s="70"/>
      <c r="B42" s="70"/>
      <c r="C42" s="70"/>
      <c r="D42" s="70"/>
      <c r="E42" s="70"/>
      <c r="F42" s="4" t="s">
        <v>9</v>
      </c>
      <c r="G42" s="4" t="s">
        <v>10</v>
      </c>
      <c r="H42" s="4" t="s">
        <v>11</v>
      </c>
      <c r="I42" s="70"/>
      <c r="J42" s="70"/>
    </row>
    <row r="43" spans="1:10">
      <c r="A43" s="5" t="s">
        <v>603</v>
      </c>
      <c r="B43" s="6">
        <v>44963.794294513886</v>
      </c>
      <c r="C43" s="5" t="s">
        <v>159</v>
      </c>
      <c r="D43" s="7"/>
      <c r="E43" s="8"/>
      <c r="F43" s="9">
        <v>6614</v>
      </c>
      <c r="I43" s="10" t="s">
        <v>9</v>
      </c>
      <c r="J43" s="5" t="s">
        <v>159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>
      <c r="A45" s="13" t="s">
        <v>23</v>
      </c>
      <c r="B45" s="13" t="s">
        <v>24</v>
      </c>
      <c r="C45" s="13" t="s">
        <v>25</v>
      </c>
      <c r="D45" s="49">
        <v>112730364</v>
      </c>
      <c r="E45" s="14">
        <v>112730495</v>
      </c>
      <c r="H45" s="9"/>
      <c r="I45" s="10"/>
      <c r="J45" s="5"/>
    </row>
    <row r="46" spans="1:10">
      <c r="A46" s="5"/>
      <c r="B46" s="6"/>
      <c r="C46" s="5"/>
      <c r="D46" s="29" t="s">
        <v>298</v>
      </c>
      <c r="E46" s="8"/>
      <c r="H46" s="9"/>
      <c r="I46" s="10"/>
      <c r="J46" s="5"/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614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69" t="s">
        <v>0</v>
      </c>
      <c r="B50" s="69" t="s">
        <v>2</v>
      </c>
      <c r="C50" s="69" t="s">
        <v>3</v>
      </c>
      <c r="D50" s="69" t="s">
        <v>4</v>
      </c>
      <c r="E50" s="69" t="s">
        <v>5</v>
      </c>
      <c r="F50" s="71" t="s">
        <v>6</v>
      </c>
      <c r="G50" s="72"/>
      <c r="H50" s="73"/>
      <c r="I50" s="69" t="s">
        <v>7</v>
      </c>
      <c r="J50" s="69" t="s">
        <v>8</v>
      </c>
    </row>
    <row r="51" spans="1:10">
      <c r="A51" s="70"/>
      <c r="B51" s="70"/>
      <c r="C51" s="70"/>
      <c r="D51" s="70"/>
      <c r="E51" s="70"/>
      <c r="F51" s="4" t="s">
        <v>9</v>
      </c>
      <c r="G51" s="4" t="s">
        <v>10</v>
      </c>
      <c r="H51" s="4" t="s">
        <v>11</v>
      </c>
      <c r="I51" s="70"/>
      <c r="J51" s="70"/>
    </row>
    <row r="52" spans="1:10">
      <c r="A52" s="5" t="s">
        <v>640</v>
      </c>
      <c r="B52" s="6">
        <v>44964.80137912037</v>
      </c>
      <c r="C52" s="5" t="s">
        <v>159</v>
      </c>
      <c r="D52" s="7"/>
      <c r="E52" s="8"/>
      <c r="F52" s="9">
        <v>10020.66</v>
      </c>
      <c r="I52" s="10" t="s">
        <v>9</v>
      </c>
      <c r="J52" s="5" t="s">
        <v>159</v>
      </c>
    </row>
    <row r="53" spans="1:10">
      <c r="A53" s="11" t="s">
        <v>22</v>
      </c>
      <c r="B53" s="3"/>
      <c r="C53" s="3"/>
      <c r="D53" s="7"/>
      <c r="E53" s="8"/>
      <c r="H53" s="9"/>
      <c r="I53" s="10"/>
      <c r="J53" s="5"/>
    </row>
    <row r="54" spans="1:10" ht="15.75">
      <c r="A54" s="13" t="s">
        <v>23</v>
      </c>
      <c r="B54" s="13" t="s">
        <v>24</v>
      </c>
      <c r="C54" s="13" t="s">
        <v>25</v>
      </c>
      <c r="D54" s="49">
        <v>112732214</v>
      </c>
      <c r="E54" s="14">
        <v>112732558</v>
      </c>
      <c r="H54" s="9"/>
      <c r="I54" s="10"/>
      <c r="J54" s="5"/>
    </row>
    <row r="55" spans="1:10">
      <c r="D55" s="29" t="s">
        <v>298</v>
      </c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647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69" t="s">
        <v>0</v>
      </c>
      <c r="B59" s="69" t="s">
        <v>2</v>
      </c>
      <c r="C59" s="69" t="s">
        <v>3</v>
      </c>
      <c r="D59" s="69" t="s">
        <v>4</v>
      </c>
      <c r="E59" s="69" t="s">
        <v>5</v>
      </c>
      <c r="F59" s="71" t="s">
        <v>6</v>
      </c>
      <c r="G59" s="72"/>
      <c r="H59" s="73"/>
      <c r="I59" s="69" t="s">
        <v>7</v>
      </c>
      <c r="J59" s="69" t="s">
        <v>8</v>
      </c>
    </row>
    <row r="60" spans="1:10">
      <c r="A60" s="70"/>
      <c r="B60" s="70"/>
      <c r="C60" s="70"/>
      <c r="D60" s="70"/>
      <c r="E60" s="70"/>
      <c r="F60" s="4" t="s">
        <v>9</v>
      </c>
      <c r="G60" s="4" t="s">
        <v>10</v>
      </c>
      <c r="H60" s="4" t="s">
        <v>11</v>
      </c>
      <c r="I60" s="70"/>
      <c r="J60" s="70"/>
    </row>
    <row r="61" spans="1:10">
      <c r="A61" s="5" t="s">
        <v>675</v>
      </c>
      <c r="B61" s="6">
        <v>44965.809842233793</v>
      </c>
      <c r="C61" s="5" t="s">
        <v>159</v>
      </c>
      <c r="D61" s="7"/>
      <c r="E61" s="8"/>
      <c r="F61" s="9">
        <v>9738.65</v>
      </c>
      <c r="I61" s="10" t="s">
        <v>9</v>
      </c>
      <c r="J61" s="5" t="s">
        <v>159</v>
      </c>
    </row>
    <row r="62" spans="1:10">
      <c r="A62" s="11" t="s">
        <v>22</v>
      </c>
      <c r="B62" s="3"/>
      <c r="C62" s="3"/>
      <c r="D62" s="7"/>
      <c r="E62" s="8"/>
      <c r="F62" s="9"/>
      <c r="I62" s="10"/>
      <c r="J62" s="5"/>
    </row>
    <row r="63" spans="1:10" ht="15.75">
      <c r="A63" s="13" t="s">
        <v>23</v>
      </c>
      <c r="B63" s="13" t="s">
        <v>24</v>
      </c>
      <c r="C63" s="13" t="s">
        <v>25</v>
      </c>
      <c r="D63" s="49">
        <v>112735856</v>
      </c>
      <c r="E63" s="14">
        <v>112736407</v>
      </c>
      <c r="F63" s="9"/>
      <c r="I63" s="10"/>
      <c r="J63" s="5"/>
    </row>
    <row r="64" spans="1:10">
      <c r="A64" s="5"/>
      <c r="B64" s="6"/>
      <c r="C64" s="5"/>
      <c r="D64" s="29" t="s">
        <v>298</v>
      </c>
      <c r="E64" s="8"/>
      <c r="F64" s="9"/>
      <c r="I64" s="10"/>
      <c r="J64" s="5"/>
    </row>
    <row r="65" spans="1:10">
      <c r="A65" s="16" t="s">
        <v>719</v>
      </c>
      <c r="B65" s="16"/>
      <c r="C65" s="16"/>
    </row>
    <row r="67" spans="1:10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3" t="s">
        <v>686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69" t="s">
        <v>0</v>
      </c>
      <c r="B69" s="69" t="s">
        <v>2</v>
      </c>
      <c r="C69" s="69" t="s">
        <v>3</v>
      </c>
      <c r="D69" s="69" t="s">
        <v>4</v>
      </c>
      <c r="E69" s="69" t="s">
        <v>5</v>
      </c>
      <c r="F69" s="71" t="s">
        <v>6</v>
      </c>
      <c r="G69" s="72"/>
      <c r="H69" s="73"/>
      <c r="I69" s="69" t="s">
        <v>7</v>
      </c>
      <c r="J69" s="69" t="s">
        <v>8</v>
      </c>
    </row>
    <row r="70" spans="1:10">
      <c r="A70" s="70"/>
      <c r="B70" s="70"/>
      <c r="C70" s="70"/>
      <c r="D70" s="70"/>
      <c r="E70" s="70"/>
      <c r="F70" s="4" t="s">
        <v>9</v>
      </c>
      <c r="G70" s="4" t="s">
        <v>10</v>
      </c>
      <c r="H70" s="4" t="s">
        <v>11</v>
      </c>
      <c r="I70" s="70"/>
      <c r="J70" s="70"/>
    </row>
    <row r="71" spans="1:10">
      <c r="A71" s="5" t="s">
        <v>714</v>
      </c>
      <c r="B71" s="6">
        <v>44966.807291840276</v>
      </c>
      <c r="C71" s="5" t="s">
        <v>159</v>
      </c>
      <c r="D71" s="7"/>
      <c r="E71" s="8"/>
      <c r="F71" s="9">
        <v>8745.82</v>
      </c>
      <c r="I71" s="10" t="s">
        <v>9</v>
      </c>
      <c r="J71" s="5" t="s">
        <v>159</v>
      </c>
    </row>
    <row r="72" spans="1:10">
      <c r="A72" s="5" t="s">
        <v>714</v>
      </c>
      <c r="B72" s="6">
        <v>44966.807291840276</v>
      </c>
      <c r="C72" s="5" t="s">
        <v>159</v>
      </c>
      <c r="D72" s="7"/>
      <c r="E72" s="8"/>
      <c r="H72" s="9">
        <v>43.2</v>
      </c>
      <c r="I72" s="5" t="s">
        <v>36</v>
      </c>
      <c r="J72" s="5" t="s">
        <v>159</v>
      </c>
    </row>
    <row r="73" spans="1:10">
      <c r="A73" s="11" t="s">
        <v>22</v>
      </c>
      <c r="B73" s="3"/>
      <c r="C73" s="3"/>
      <c r="D73" s="7"/>
      <c r="E73" s="8"/>
      <c r="G73" s="9"/>
      <c r="I73" s="10"/>
      <c r="J73" s="8"/>
    </row>
    <row r="74" spans="1:10" ht="15.75">
      <c r="A74" s="13" t="s">
        <v>23</v>
      </c>
      <c r="B74" s="13" t="s">
        <v>24</v>
      </c>
      <c r="C74" s="13" t="s">
        <v>25</v>
      </c>
      <c r="D74" s="49">
        <v>112736201</v>
      </c>
      <c r="E74" s="14">
        <v>112736408</v>
      </c>
      <c r="G74" s="9"/>
      <c r="I74" s="10"/>
      <c r="J74" s="8"/>
    </row>
    <row r="75" spans="1:10">
      <c r="D75" s="29" t="s">
        <v>298</v>
      </c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725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69" t="s">
        <v>0</v>
      </c>
      <c r="B79" s="69" t="s">
        <v>2</v>
      </c>
      <c r="C79" s="69" t="s">
        <v>3</v>
      </c>
      <c r="D79" s="69" t="s">
        <v>4</v>
      </c>
      <c r="E79" s="69" t="s">
        <v>5</v>
      </c>
      <c r="F79" s="71" t="s">
        <v>6</v>
      </c>
      <c r="G79" s="72"/>
      <c r="H79" s="73"/>
      <c r="I79" s="69" t="s">
        <v>7</v>
      </c>
      <c r="J79" s="69" t="s">
        <v>8</v>
      </c>
    </row>
    <row r="80" spans="1:10">
      <c r="A80" s="70"/>
      <c r="B80" s="70"/>
      <c r="C80" s="70"/>
      <c r="D80" s="70"/>
      <c r="E80" s="70"/>
      <c r="F80" s="4" t="s">
        <v>9</v>
      </c>
      <c r="G80" s="4" t="s">
        <v>10</v>
      </c>
      <c r="H80" s="4" t="s">
        <v>11</v>
      </c>
      <c r="I80" s="70"/>
      <c r="J80" s="70"/>
    </row>
    <row r="81" spans="1:10">
      <c r="A81" s="34" t="s">
        <v>774</v>
      </c>
      <c r="B81" s="35"/>
      <c r="C81" s="36"/>
      <c r="D81" s="7"/>
      <c r="E81" s="8"/>
      <c r="F81" s="9"/>
      <c r="I81" s="10"/>
      <c r="J81" s="5"/>
    </row>
    <row r="82" spans="1:10">
      <c r="A82" s="11" t="s">
        <v>22</v>
      </c>
      <c r="B82" s="3"/>
      <c r="C82" s="3"/>
      <c r="D82" s="7"/>
      <c r="E82" s="8"/>
      <c r="H82" s="9"/>
      <c r="I82" s="10"/>
      <c r="J82" s="5"/>
    </row>
    <row r="83" spans="1:10">
      <c r="A83" s="13" t="s">
        <v>23</v>
      </c>
      <c r="B83" s="13" t="s">
        <v>24</v>
      </c>
      <c r="C83" s="13" t="s">
        <v>25</v>
      </c>
      <c r="D83" s="7"/>
      <c r="E83" s="8"/>
      <c r="H83" s="9"/>
      <c r="I83" s="10"/>
      <c r="J83" s="5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721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69" t="s">
        <v>0</v>
      </c>
      <c r="B88" s="69" t="s">
        <v>2</v>
      </c>
      <c r="C88" s="69" t="s">
        <v>3</v>
      </c>
      <c r="D88" s="69" t="s">
        <v>4</v>
      </c>
      <c r="E88" s="69" t="s">
        <v>5</v>
      </c>
      <c r="F88" s="71" t="s">
        <v>6</v>
      </c>
      <c r="G88" s="72"/>
      <c r="H88" s="73"/>
      <c r="I88" s="69" t="s">
        <v>7</v>
      </c>
      <c r="J88" s="69" t="s">
        <v>8</v>
      </c>
    </row>
    <row r="89" spans="1:10">
      <c r="A89" s="70"/>
      <c r="B89" s="70"/>
      <c r="C89" s="70"/>
      <c r="D89" s="70"/>
      <c r="E89" s="70"/>
      <c r="F89" s="4" t="s">
        <v>9</v>
      </c>
      <c r="G89" s="4" t="s">
        <v>10</v>
      </c>
      <c r="H89" s="4" t="s">
        <v>11</v>
      </c>
      <c r="I89" s="70"/>
      <c r="J89" s="70"/>
    </row>
    <row r="90" spans="1:10">
      <c r="A90" s="5" t="s">
        <v>773</v>
      </c>
      <c r="B90" s="6">
        <v>44968.550919780093</v>
      </c>
      <c r="C90" s="5" t="s">
        <v>159</v>
      </c>
      <c r="D90" s="7"/>
      <c r="E90" s="8"/>
      <c r="F90" s="9">
        <v>4455.07</v>
      </c>
      <c r="I90" s="10" t="s">
        <v>9</v>
      </c>
      <c r="J90" s="5" t="s">
        <v>159</v>
      </c>
    </row>
    <row r="91" spans="1:10">
      <c r="A91" s="11" t="s">
        <v>22</v>
      </c>
      <c r="B91" s="3"/>
      <c r="C91" s="3"/>
      <c r="D91" s="7"/>
      <c r="E91" s="8"/>
      <c r="H91" s="9"/>
      <c r="I91" s="10"/>
      <c r="J91" s="5"/>
    </row>
    <row r="92" spans="1:10" ht="15.75">
      <c r="A92" s="13" t="s">
        <v>23</v>
      </c>
      <c r="B92" s="13" t="s">
        <v>24</v>
      </c>
      <c r="C92" s="13" t="s">
        <v>25</v>
      </c>
      <c r="D92" s="49">
        <v>112744971</v>
      </c>
      <c r="E92" s="14">
        <v>112761168</v>
      </c>
      <c r="H92" s="9"/>
      <c r="I92" s="10"/>
      <c r="J92" s="5"/>
    </row>
    <row r="93" spans="1:10">
      <c r="D93" s="29" t="s">
        <v>298</v>
      </c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788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69" t="s">
        <v>0</v>
      </c>
      <c r="B97" s="69" t="s">
        <v>2</v>
      </c>
      <c r="C97" s="69" t="s">
        <v>3</v>
      </c>
      <c r="D97" s="69" t="s">
        <v>4</v>
      </c>
      <c r="E97" s="69" t="s">
        <v>5</v>
      </c>
      <c r="F97" s="71" t="s">
        <v>6</v>
      </c>
      <c r="G97" s="72"/>
      <c r="H97" s="73"/>
      <c r="I97" s="69" t="s">
        <v>7</v>
      </c>
      <c r="J97" s="69" t="s">
        <v>8</v>
      </c>
    </row>
    <row r="98" spans="1:10">
      <c r="A98" s="70"/>
      <c r="B98" s="70"/>
      <c r="C98" s="70"/>
      <c r="D98" s="70"/>
      <c r="E98" s="70"/>
      <c r="F98" s="4" t="s">
        <v>9</v>
      </c>
      <c r="G98" s="4" t="s">
        <v>10</v>
      </c>
      <c r="H98" s="4" t="s">
        <v>11</v>
      </c>
      <c r="I98" s="70"/>
      <c r="J98" s="70"/>
    </row>
    <row r="99" spans="1:10">
      <c r="A99" s="5" t="s">
        <v>817</v>
      </c>
      <c r="B99" s="6">
        <v>44970.814817141203</v>
      </c>
      <c r="C99" s="5" t="s">
        <v>159</v>
      </c>
      <c r="D99" s="7"/>
      <c r="E99" s="8"/>
      <c r="F99" s="9">
        <v>8189.43</v>
      </c>
      <c r="I99" s="10" t="s">
        <v>9</v>
      </c>
      <c r="J99" s="5" t="s">
        <v>159</v>
      </c>
    </row>
    <row r="100" spans="1:10">
      <c r="A100" s="5" t="s">
        <v>817</v>
      </c>
      <c r="B100" s="6">
        <v>44970.814817141203</v>
      </c>
      <c r="C100" s="5" t="s">
        <v>159</v>
      </c>
      <c r="D100" s="7"/>
      <c r="E100" s="8"/>
      <c r="H100" s="9">
        <v>364.18</v>
      </c>
      <c r="I100" s="5" t="s">
        <v>36</v>
      </c>
      <c r="J100" s="5" t="s">
        <v>159</v>
      </c>
    </row>
    <row r="101" spans="1:10">
      <c r="A101" s="11" t="s">
        <v>22</v>
      </c>
      <c r="B101" s="3"/>
      <c r="C101" s="3"/>
      <c r="D101" s="7"/>
      <c r="E101" s="8"/>
      <c r="H101" s="9"/>
      <c r="I101" s="10"/>
      <c r="J101" s="5"/>
    </row>
    <row r="102" spans="1:10" ht="15.75">
      <c r="A102" s="13" t="s">
        <v>23</v>
      </c>
      <c r="B102" s="13" t="s">
        <v>24</v>
      </c>
      <c r="C102" s="13" t="s">
        <v>25</v>
      </c>
      <c r="D102" s="49">
        <v>112774017</v>
      </c>
      <c r="E102" s="14">
        <v>112774158</v>
      </c>
      <c r="H102" s="9"/>
      <c r="I102" s="10"/>
      <c r="J102" s="5"/>
    </row>
    <row r="103" spans="1:10">
      <c r="A103" s="5"/>
      <c r="B103" s="6"/>
      <c r="C103" s="5"/>
      <c r="D103" s="29" t="s">
        <v>298</v>
      </c>
      <c r="E103" s="8"/>
      <c r="H103" s="9"/>
      <c r="I103" s="10"/>
      <c r="J103" s="5"/>
    </row>
    <row r="105" spans="1:10">
      <c r="A105" s="1" t="s">
        <v>0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3" t="s">
        <v>827</v>
      </c>
      <c r="B106" s="2"/>
      <c r="C106" s="2"/>
      <c r="D106" s="2"/>
      <c r="E106" s="2"/>
      <c r="F106" s="2"/>
      <c r="G106" s="2"/>
      <c r="H106" s="2"/>
      <c r="I106" s="2"/>
      <c r="J106" s="2"/>
    </row>
    <row r="107" spans="1:10">
      <c r="A107" s="69" t="s">
        <v>0</v>
      </c>
      <c r="B107" s="69" t="s">
        <v>2</v>
      </c>
      <c r="C107" s="69" t="s">
        <v>3</v>
      </c>
      <c r="D107" s="69" t="s">
        <v>4</v>
      </c>
      <c r="E107" s="69" t="s">
        <v>5</v>
      </c>
      <c r="F107" s="71" t="s">
        <v>6</v>
      </c>
      <c r="G107" s="72"/>
      <c r="H107" s="73"/>
      <c r="I107" s="69" t="s">
        <v>7</v>
      </c>
      <c r="J107" s="69" t="s">
        <v>8</v>
      </c>
    </row>
    <row r="108" spans="1:10">
      <c r="A108" s="70"/>
      <c r="B108" s="70"/>
      <c r="C108" s="70"/>
      <c r="D108" s="70"/>
      <c r="E108" s="70"/>
      <c r="F108" s="4" t="s">
        <v>9</v>
      </c>
      <c r="G108" s="4" t="s">
        <v>10</v>
      </c>
      <c r="H108" s="4" t="s">
        <v>11</v>
      </c>
      <c r="I108" s="70"/>
      <c r="J108" s="70"/>
    </row>
    <row r="109" spans="1:10">
      <c r="A109" s="5" t="s">
        <v>855</v>
      </c>
      <c r="B109" s="6">
        <v>44971.931878240743</v>
      </c>
      <c r="C109" s="5" t="s">
        <v>159</v>
      </c>
      <c r="D109" s="7"/>
      <c r="E109" s="8"/>
      <c r="F109" s="9">
        <v>12650.6</v>
      </c>
      <c r="I109" s="10" t="s">
        <v>9</v>
      </c>
      <c r="J109" s="5" t="s">
        <v>159</v>
      </c>
    </row>
    <row r="110" spans="1:10">
      <c r="A110" s="11" t="s">
        <v>22</v>
      </c>
      <c r="B110" s="3"/>
      <c r="C110" s="3"/>
      <c r="D110" s="7"/>
      <c r="E110" s="8"/>
      <c r="H110" s="9"/>
      <c r="I110" s="10"/>
      <c r="J110" s="5"/>
    </row>
    <row r="111" spans="1:10" ht="15.75">
      <c r="A111" s="13" t="s">
        <v>23</v>
      </c>
      <c r="B111" s="13" t="s">
        <v>24</v>
      </c>
      <c r="C111" s="13" t="s">
        <v>25</v>
      </c>
      <c r="D111" s="49">
        <v>112775855</v>
      </c>
      <c r="E111" s="14">
        <v>112782351</v>
      </c>
      <c r="H111" s="9"/>
      <c r="I111" s="10"/>
      <c r="J111" s="5"/>
    </row>
    <row r="112" spans="1:10">
      <c r="D112" s="29" t="s">
        <v>298</v>
      </c>
    </row>
    <row r="114" spans="1:10">
      <c r="A114" s="1" t="s">
        <v>0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3" t="s">
        <v>864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69" t="s">
        <v>0</v>
      </c>
      <c r="B116" s="69" t="s">
        <v>2</v>
      </c>
      <c r="C116" s="69" t="s">
        <v>3</v>
      </c>
      <c r="D116" s="69" t="s">
        <v>4</v>
      </c>
      <c r="E116" s="69" t="s">
        <v>5</v>
      </c>
      <c r="F116" s="71" t="s">
        <v>6</v>
      </c>
      <c r="G116" s="72"/>
      <c r="H116" s="73"/>
      <c r="I116" s="69" t="s">
        <v>7</v>
      </c>
      <c r="J116" s="69" t="s">
        <v>8</v>
      </c>
    </row>
    <row r="117" spans="1:10">
      <c r="A117" s="70"/>
      <c r="B117" s="70"/>
      <c r="C117" s="70"/>
      <c r="D117" s="70"/>
      <c r="E117" s="70"/>
      <c r="F117" s="4" t="s">
        <v>9</v>
      </c>
      <c r="G117" s="4" t="s">
        <v>10</v>
      </c>
      <c r="H117" s="4" t="s">
        <v>11</v>
      </c>
      <c r="I117" s="70"/>
      <c r="J117" s="70"/>
    </row>
    <row r="118" spans="1:10">
      <c r="A118" s="5" t="s">
        <v>894</v>
      </c>
      <c r="B118" s="6">
        <v>44972.798012951389</v>
      </c>
      <c r="C118" s="5" t="s">
        <v>159</v>
      </c>
      <c r="D118" s="7"/>
      <c r="E118" s="8"/>
      <c r="F118" s="9">
        <v>9921.2199999999993</v>
      </c>
      <c r="I118" s="10" t="s">
        <v>9</v>
      </c>
      <c r="J118" s="5" t="s">
        <v>159</v>
      </c>
    </row>
    <row r="119" spans="1:10">
      <c r="A119" s="11" t="s">
        <v>22</v>
      </c>
      <c r="B119" s="3"/>
      <c r="C119" s="3"/>
      <c r="D119" s="7"/>
      <c r="E119" s="8"/>
      <c r="H119" s="9"/>
      <c r="I119" s="10"/>
      <c r="J119" s="5"/>
    </row>
    <row r="120" spans="1:10" ht="15.75">
      <c r="A120" s="13" t="s">
        <v>23</v>
      </c>
      <c r="B120" s="13" t="s">
        <v>24</v>
      </c>
      <c r="C120" s="13" t="s">
        <v>25</v>
      </c>
      <c r="D120" s="49">
        <v>112790253</v>
      </c>
      <c r="E120" s="14">
        <v>112790564</v>
      </c>
      <c r="H120" s="9"/>
      <c r="I120" s="10"/>
      <c r="J120" s="5"/>
    </row>
    <row r="121" spans="1:10">
      <c r="D121" s="29" t="s">
        <v>298</v>
      </c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904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69" t="s">
        <v>0</v>
      </c>
      <c r="B125" s="69" t="s">
        <v>2</v>
      </c>
      <c r="C125" s="69" t="s">
        <v>3</v>
      </c>
      <c r="D125" s="69" t="s">
        <v>4</v>
      </c>
      <c r="E125" s="69" t="s">
        <v>5</v>
      </c>
      <c r="F125" s="71" t="s">
        <v>6</v>
      </c>
      <c r="G125" s="72"/>
      <c r="H125" s="73"/>
      <c r="I125" s="69" t="s">
        <v>7</v>
      </c>
      <c r="J125" s="69" t="s">
        <v>8</v>
      </c>
    </row>
    <row r="126" spans="1:10">
      <c r="A126" s="70"/>
      <c r="B126" s="70"/>
      <c r="C126" s="70"/>
      <c r="D126" s="70"/>
      <c r="E126" s="70"/>
      <c r="F126" s="4" t="s">
        <v>9</v>
      </c>
      <c r="G126" s="4" t="s">
        <v>10</v>
      </c>
      <c r="H126" s="4" t="s">
        <v>11</v>
      </c>
      <c r="I126" s="70"/>
      <c r="J126" s="70"/>
    </row>
    <row r="127" spans="1:10">
      <c r="A127" s="5" t="s">
        <v>934</v>
      </c>
      <c r="B127" s="6">
        <v>44973.798654895836</v>
      </c>
      <c r="C127" s="5" t="s">
        <v>159</v>
      </c>
      <c r="D127" s="7"/>
      <c r="E127" s="8"/>
      <c r="F127" s="9">
        <v>5047.84</v>
      </c>
      <c r="I127" s="10" t="s">
        <v>9</v>
      </c>
      <c r="J127" s="5" t="s">
        <v>159</v>
      </c>
    </row>
    <row r="128" spans="1:10">
      <c r="A128" s="5" t="s">
        <v>934</v>
      </c>
      <c r="B128" s="6">
        <v>44973.798654895836</v>
      </c>
      <c r="C128" s="5" t="s">
        <v>159</v>
      </c>
      <c r="D128" s="7"/>
      <c r="E128" s="8"/>
      <c r="H128" s="9">
        <v>94.6</v>
      </c>
      <c r="I128" s="10" t="s">
        <v>37</v>
      </c>
      <c r="J128" s="5" t="s">
        <v>159</v>
      </c>
    </row>
    <row r="129" spans="1:10">
      <c r="A129" s="11" t="s">
        <v>22</v>
      </c>
      <c r="B129" s="3"/>
      <c r="C129" s="3"/>
      <c r="D129" s="7"/>
      <c r="E129" s="8"/>
      <c r="H129" s="9"/>
      <c r="I129" s="10"/>
      <c r="J129" s="8"/>
    </row>
    <row r="130" spans="1:10" ht="15.75">
      <c r="A130" s="13" t="s">
        <v>23</v>
      </c>
      <c r="B130" s="13" t="s">
        <v>24</v>
      </c>
      <c r="C130" s="13" t="s">
        <v>25</v>
      </c>
      <c r="D130" s="49">
        <v>112808032</v>
      </c>
      <c r="E130" s="14">
        <v>112808174</v>
      </c>
      <c r="H130" s="9"/>
      <c r="I130" s="10"/>
      <c r="J130" s="8"/>
    </row>
    <row r="131" spans="1:10">
      <c r="D131" s="29" t="s">
        <v>298</v>
      </c>
    </row>
    <row r="132" spans="1:10">
      <c r="A132" s="16" t="s">
        <v>1009</v>
      </c>
      <c r="B132" s="26"/>
      <c r="C132" s="26"/>
      <c r="D132" s="26"/>
      <c r="E132" s="26"/>
      <c r="F132" s="26"/>
      <c r="G132" s="26"/>
      <c r="H132" s="26"/>
      <c r="I132" s="26"/>
      <c r="J132" s="26"/>
    </row>
    <row r="134" spans="1:10">
      <c r="A134" s="1" t="s">
        <v>0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3" t="s">
        <v>948</v>
      </c>
      <c r="B135" s="2"/>
      <c r="C135" s="2"/>
      <c r="D135" s="2"/>
      <c r="E135" s="2"/>
      <c r="F135" s="2"/>
      <c r="G135" s="2"/>
      <c r="H135" s="2"/>
      <c r="I135" s="2"/>
      <c r="J135" s="2"/>
    </row>
    <row r="136" spans="1:10">
      <c r="A136" s="69" t="s">
        <v>0</v>
      </c>
      <c r="B136" s="69" t="s">
        <v>2</v>
      </c>
      <c r="C136" s="69" t="s">
        <v>3</v>
      </c>
      <c r="D136" s="69" t="s">
        <v>4</v>
      </c>
      <c r="E136" s="69" t="s">
        <v>5</v>
      </c>
      <c r="F136" s="71" t="s">
        <v>6</v>
      </c>
      <c r="G136" s="72"/>
      <c r="H136" s="73"/>
      <c r="I136" s="69" t="s">
        <v>7</v>
      </c>
      <c r="J136" s="69" t="s">
        <v>8</v>
      </c>
    </row>
    <row r="137" spans="1:10">
      <c r="A137" s="70"/>
      <c r="B137" s="70"/>
      <c r="C137" s="70"/>
      <c r="D137" s="70"/>
      <c r="E137" s="70"/>
      <c r="F137" s="4" t="s">
        <v>9</v>
      </c>
      <c r="G137" s="4" t="s">
        <v>10</v>
      </c>
      <c r="H137" s="4" t="s">
        <v>11</v>
      </c>
      <c r="I137" s="70"/>
      <c r="J137" s="70"/>
    </row>
    <row r="138" spans="1:10">
      <c r="A138" s="5" t="s">
        <v>998</v>
      </c>
      <c r="B138" s="6">
        <v>44974.661065844906</v>
      </c>
      <c r="C138" s="5" t="s">
        <v>159</v>
      </c>
      <c r="D138" s="7"/>
      <c r="E138" s="8"/>
      <c r="F138" s="9">
        <v>4745.79</v>
      </c>
      <c r="I138" s="10" t="s">
        <v>9</v>
      </c>
      <c r="J138" s="5" t="s">
        <v>159</v>
      </c>
    </row>
    <row r="139" spans="1:10">
      <c r="A139" s="5" t="s">
        <v>998</v>
      </c>
      <c r="B139" s="6">
        <v>44974.661065844906</v>
      </c>
      <c r="C139" s="5" t="s">
        <v>159</v>
      </c>
      <c r="D139" s="7"/>
      <c r="E139" s="8"/>
      <c r="H139" s="9">
        <v>617.79999999999995</v>
      </c>
      <c r="I139" s="10" t="s">
        <v>37</v>
      </c>
      <c r="J139" s="5" t="s">
        <v>159</v>
      </c>
    </row>
    <row r="140" spans="1:10">
      <c r="A140" s="11" t="s">
        <v>22</v>
      </c>
      <c r="B140" s="3"/>
      <c r="C140" s="3"/>
      <c r="D140" s="7"/>
      <c r="E140" s="8"/>
      <c r="G140" s="9"/>
      <c r="I140" s="10"/>
      <c r="J140" s="8"/>
    </row>
    <row r="141" spans="1:10" ht="15.75">
      <c r="A141" s="13" t="s">
        <v>23</v>
      </c>
      <c r="B141" s="13" t="s">
        <v>24</v>
      </c>
      <c r="C141" s="13" t="s">
        <v>25</v>
      </c>
      <c r="D141" s="49">
        <v>112808031</v>
      </c>
      <c r="E141" s="14">
        <v>112808175</v>
      </c>
      <c r="G141" s="9"/>
      <c r="I141" s="10"/>
      <c r="J141" s="8"/>
    </row>
    <row r="142" spans="1:10">
      <c r="A142" s="5"/>
      <c r="B142" s="6"/>
      <c r="C142" s="5"/>
      <c r="D142" s="29" t="s">
        <v>298</v>
      </c>
      <c r="E142" s="8"/>
      <c r="G142" s="9"/>
      <c r="I142" s="10"/>
      <c r="J142" s="8"/>
    </row>
    <row r="143" spans="1:10">
      <c r="A143" s="16" t="s">
        <v>1009</v>
      </c>
      <c r="B143" s="26"/>
      <c r="C143" s="26"/>
      <c r="D143" s="26"/>
      <c r="E143" s="26"/>
      <c r="F143" s="26"/>
      <c r="G143" s="26"/>
      <c r="H143" s="26"/>
      <c r="I143" s="26"/>
      <c r="J143" s="26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1006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69" t="s">
        <v>0</v>
      </c>
      <c r="B147" s="69" t="s">
        <v>2</v>
      </c>
      <c r="C147" s="69" t="s">
        <v>3</v>
      </c>
      <c r="D147" s="69" t="s">
        <v>4</v>
      </c>
      <c r="E147" s="69" t="s">
        <v>5</v>
      </c>
      <c r="F147" s="71" t="s">
        <v>6</v>
      </c>
      <c r="G147" s="72"/>
      <c r="H147" s="73"/>
      <c r="I147" s="69" t="s">
        <v>7</v>
      </c>
      <c r="J147" s="69" t="s">
        <v>8</v>
      </c>
    </row>
    <row r="148" spans="1:10">
      <c r="A148" s="70"/>
      <c r="B148" s="70"/>
      <c r="C148" s="70"/>
      <c r="D148" s="70"/>
      <c r="E148" s="70"/>
      <c r="F148" s="4" t="s">
        <v>9</v>
      </c>
      <c r="G148" s="4" t="s">
        <v>10</v>
      </c>
      <c r="H148" s="4" t="s">
        <v>11</v>
      </c>
      <c r="I148" s="70"/>
      <c r="J148" s="70"/>
    </row>
    <row r="149" spans="1:10">
      <c r="A149" s="34" t="s">
        <v>1007</v>
      </c>
      <c r="B149" s="39"/>
      <c r="C149" s="34"/>
      <c r="D149" s="21"/>
      <c r="E149" s="8"/>
      <c r="H149" s="9"/>
      <c r="I149" s="5"/>
      <c r="J149" s="8"/>
    </row>
    <row r="150" spans="1:10">
      <c r="A150" s="11" t="s">
        <v>22</v>
      </c>
      <c r="B150" s="3"/>
      <c r="C150" s="3"/>
      <c r="D150" s="7"/>
      <c r="E150" s="8"/>
      <c r="G150" s="9"/>
      <c r="I150" s="10"/>
      <c r="J150" s="8"/>
    </row>
    <row r="151" spans="1:10">
      <c r="A151" s="13" t="s">
        <v>23</v>
      </c>
      <c r="B151" s="13" t="s">
        <v>24</v>
      </c>
      <c r="C151" s="13" t="s">
        <v>25</v>
      </c>
      <c r="D151" s="7"/>
      <c r="E151" s="8"/>
      <c r="G151" s="9"/>
      <c r="I151" s="10"/>
      <c r="J151" s="8"/>
    </row>
    <row r="153" spans="1:10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 t="s">
        <v>1008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69" t="s">
        <v>0</v>
      </c>
      <c r="B155" s="69" t="s">
        <v>2</v>
      </c>
      <c r="C155" s="69" t="s">
        <v>3</v>
      </c>
      <c r="D155" s="69" t="s">
        <v>4</v>
      </c>
      <c r="E155" s="69" t="s">
        <v>5</v>
      </c>
      <c r="F155" s="71" t="s">
        <v>6</v>
      </c>
      <c r="G155" s="72"/>
      <c r="H155" s="73"/>
      <c r="I155" s="69" t="s">
        <v>7</v>
      </c>
      <c r="J155" s="69" t="s">
        <v>8</v>
      </c>
    </row>
    <row r="156" spans="1:10">
      <c r="A156" s="70"/>
      <c r="B156" s="70"/>
      <c r="C156" s="70"/>
      <c r="D156" s="70"/>
      <c r="E156" s="70"/>
      <c r="F156" s="4" t="s">
        <v>9</v>
      </c>
      <c r="G156" s="4" t="s">
        <v>10</v>
      </c>
      <c r="H156" s="4" t="s">
        <v>11</v>
      </c>
      <c r="I156" s="70"/>
      <c r="J156" s="70"/>
    </row>
    <row r="157" spans="1:10">
      <c r="A157" s="34" t="s">
        <v>1007</v>
      </c>
      <c r="B157" s="39"/>
      <c r="C157" s="34"/>
      <c r="D157" s="21"/>
      <c r="E157" s="8"/>
      <c r="H157" s="9"/>
      <c r="I157" s="5"/>
      <c r="J157" s="8"/>
    </row>
    <row r="158" spans="1:10">
      <c r="A158" s="11" t="s">
        <v>22</v>
      </c>
      <c r="B158" s="3"/>
      <c r="C158" s="3"/>
      <c r="D158" s="7"/>
      <c r="E158" s="8"/>
      <c r="G158" s="9"/>
      <c r="I158" s="10"/>
      <c r="J158" s="8"/>
    </row>
    <row r="159" spans="1:10">
      <c r="A159" s="13" t="s">
        <v>23</v>
      </c>
      <c r="B159" s="13" t="s">
        <v>24</v>
      </c>
      <c r="C159" s="13" t="s">
        <v>25</v>
      </c>
    </row>
    <row r="162" spans="1:10">
      <c r="A162" s="1" t="s">
        <v>0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3" t="s">
        <v>1020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69" t="s">
        <v>0</v>
      </c>
      <c r="B164" s="69" t="s">
        <v>2</v>
      </c>
      <c r="C164" s="69" t="s">
        <v>3</v>
      </c>
      <c r="D164" s="69" t="s">
        <v>4</v>
      </c>
      <c r="E164" s="69" t="s">
        <v>5</v>
      </c>
      <c r="F164" s="71" t="s">
        <v>6</v>
      </c>
      <c r="G164" s="72"/>
      <c r="H164" s="73"/>
      <c r="I164" s="69" t="s">
        <v>7</v>
      </c>
      <c r="J164" s="69" t="s">
        <v>8</v>
      </c>
    </row>
    <row r="165" spans="1:10">
      <c r="A165" s="70"/>
      <c r="B165" s="70"/>
      <c r="C165" s="70"/>
      <c r="D165" s="70"/>
      <c r="E165" s="70"/>
      <c r="F165" s="4" t="s">
        <v>9</v>
      </c>
      <c r="G165" s="4" t="s">
        <v>10</v>
      </c>
      <c r="H165" s="4" t="s">
        <v>11</v>
      </c>
      <c r="I165" s="70"/>
      <c r="J165" s="70"/>
    </row>
    <row r="166" spans="1:10">
      <c r="A166" s="5" t="s">
        <v>1055</v>
      </c>
      <c r="B166" s="6">
        <v>44979.796051585647</v>
      </c>
      <c r="C166" s="5" t="s">
        <v>159</v>
      </c>
      <c r="D166" s="7"/>
      <c r="E166" s="8"/>
      <c r="F166" s="9">
        <v>6359.9</v>
      </c>
      <c r="I166" s="10" t="s">
        <v>9</v>
      </c>
      <c r="J166" s="5" t="s">
        <v>159</v>
      </c>
    </row>
    <row r="167" spans="1:10">
      <c r="A167" s="11" t="s">
        <v>22</v>
      </c>
      <c r="B167" s="3"/>
      <c r="C167" s="3"/>
      <c r="D167" s="7"/>
      <c r="E167" s="8"/>
      <c r="H167" s="9"/>
      <c r="I167" s="10"/>
      <c r="J167" s="5"/>
    </row>
    <row r="168" spans="1:10" ht="15.75">
      <c r="A168" s="13" t="s">
        <v>23</v>
      </c>
      <c r="B168" s="13" t="s">
        <v>24</v>
      </c>
      <c r="C168" s="13" t="s">
        <v>25</v>
      </c>
      <c r="D168" s="49">
        <v>112814226</v>
      </c>
      <c r="E168" s="14">
        <v>112814377</v>
      </c>
      <c r="H168" s="9"/>
      <c r="I168" s="10"/>
      <c r="J168" s="5"/>
    </row>
    <row r="169" spans="1:10">
      <c r="A169" s="5"/>
      <c r="B169" s="6"/>
      <c r="C169" s="5"/>
      <c r="D169" s="29" t="s">
        <v>298</v>
      </c>
      <c r="E169" s="8"/>
      <c r="H169" s="9"/>
      <c r="I169" s="10"/>
      <c r="J169" s="5"/>
    </row>
    <row r="171" spans="1:10">
      <c r="A171" s="1" t="s">
        <v>0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3" t="s">
        <v>1064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69" t="s">
        <v>0</v>
      </c>
      <c r="B173" s="69" t="s">
        <v>2</v>
      </c>
      <c r="C173" s="69" t="s">
        <v>3</v>
      </c>
      <c r="D173" s="69" t="s">
        <v>4</v>
      </c>
      <c r="E173" s="69" t="s">
        <v>5</v>
      </c>
      <c r="F173" s="71" t="s">
        <v>6</v>
      </c>
      <c r="G173" s="72"/>
      <c r="H173" s="73"/>
      <c r="I173" s="69" t="s">
        <v>7</v>
      </c>
      <c r="J173" s="69" t="s">
        <v>8</v>
      </c>
    </row>
    <row r="174" spans="1:10">
      <c r="A174" s="70"/>
      <c r="B174" s="70"/>
      <c r="C174" s="70"/>
      <c r="D174" s="70"/>
      <c r="E174" s="70"/>
      <c r="F174" s="4" t="s">
        <v>9</v>
      </c>
      <c r="G174" s="4" t="s">
        <v>10</v>
      </c>
      <c r="H174" s="4" t="s">
        <v>11</v>
      </c>
      <c r="I174" s="70"/>
      <c r="J174" s="70"/>
    </row>
    <row r="175" spans="1:10">
      <c r="A175" s="5" t="s">
        <v>1092</v>
      </c>
      <c r="B175" s="6">
        <v>44980.790779224539</v>
      </c>
      <c r="C175" s="5" t="s">
        <v>159</v>
      </c>
      <c r="D175" s="7"/>
      <c r="E175" s="8"/>
      <c r="F175" s="9">
        <v>7432.19</v>
      </c>
      <c r="I175" s="10" t="s">
        <v>9</v>
      </c>
      <c r="J175" s="5" t="s">
        <v>159</v>
      </c>
    </row>
    <row r="176" spans="1:10">
      <c r="A176" s="11" t="s">
        <v>22</v>
      </c>
      <c r="B176" s="3"/>
      <c r="C176" s="3"/>
      <c r="D176" s="7"/>
      <c r="E176" s="8"/>
      <c r="H176" s="9"/>
      <c r="I176" s="10"/>
      <c r="J176" s="8"/>
    </row>
    <row r="177" spans="1:10">
      <c r="A177" s="13" t="s">
        <v>23</v>
      </c>
      <c r="B177" s="13" t="s">
        <v>24</v>
      </c>
      <c r="C177" s="13" t="s">
        <v>25</v>
      </c>
      <c r="D177" s="7"/>
      <c r="E177" s="8"/>
      <c r="H177" s="9"/>
      <c r="I177" s="10"/>
      <c r="J177" s="8"/>
    </row>
    <row r="178" spans="1:10">
      <c r="A178" s="5"/>
      <c r="B178" s="6"/>
      <c r="C178" s="5"/>
      <c r="D178" s="7"/>
      <c r="E178" s="8"/>
      <c r="H178" s="9"/>
      <c r="I178" s="10"/>
      <c r="J178" s="8"/>
    </row>
  </sheetData>
  <mergeCells count="152">
    <mergeCell ref="A164:A165"/>
    <mergeCell ref="B164:B165"/>
    <mergeCell ref="C164:C165"/>
    <mergeCell ref="D164:D165"/>
    <mergeCell ref="E164:E165"/>
    <mergeCell ref="F164:H164"/>
    <mergeCell ref="I164:I165"/>
    <mergeCell ref="J164:J165"/>
    <mergeCell ref="A97:A98"/>
    <mergeCell ref="B97:B98"/>
    <mergeCell ref="C97:C98"/>
    <mergeCell ref="D97:D98"/>
    <mergeCell ref="E97:E98"/>
    <mergeCell ref="F97:H97"/>
    <mergeCell ref="I97:I98"/>
    <mergeCell ref="J97:J98"/>
    <mergeCell ref="A116:A117"/>
    <mergeCell ref="B116:B117"/>
    <mergeCell ref="C116:C117"/>
    <mergeCell ref="D116:D117"/>
    <mergeCell ref="E116:E117"/>
    <mergeCell ref="F116:H116"/>
    <mergeCell ref="I116:I117"/>
    <mergeCell ref="J116:J117"/>
    <mergeCell ref="A88:A89"/>
    <mergeCell ref="B88:B89"/>
    <mergeCell ref="C88:C89"/>
    <mergeCell ref="D88:D89"/>
    <mergeCell ref="E88:E89"/>
    <mergeCell ref="F88:H88"/>
    <mergeCell ref="I88:I89"/>
    <mergeCell ref="J88:J89"/>
    <mergeCell ref="I3:I4"/>
    <mergeCell ref="J3:J4"/>
    <mergeCell ref="A3:A4"/>
    <mergeCell ref="B3:B4"/>
    <mergeCell ref="C3:C4"/>
    <mergeCell ref="D3:D4"/>
    <mergeCell ref="E3:E4"/>
    <mergeCell ref="F3:H3"/>
    <mergeCell ref="A22:A23"/>
    <mergeCell ref="B22:B23"/>
    <mergeCell ref="C22:C23"/>
    <mergeCell ref="D22:D23"/>
    <mergeCell ref="E22:E23"/>
    <mergeCell ref="F22:H22"/>
    <mergeCell ref="I22:I23"/>
    <mergeCell ref="J22:J23"/>
    <mergeCell ref="A13:A14"/>
    <mergeCell ref="B13:B14"/>
    <mergeCell ref="C13:C14"/>
    <mergeCell ref="D13:D14"/>
    <mergeCell ref="E13:E14"/>
    <mergeCell ref="F13:H13"/>
    <mergeCell ref="I13:I14"/>
    <mergeCell ref="J13:J14"/>
    <mergeCell ref="I32:I33"/>
    <mergeCell ref="J32:J33"/>
    <mergeCell ref="A32:A33"/>
    <mergeCell ref="B32:B33"/>
    <mergeCell ref="C32:C33"/>
    <mergeCell ref="D32:D33"/>
    <mergeCell ref="E32:E33"/>
    <mergeCell ref="F32:H32"/>
    <mergeCell ref="A41:A42"/>
    <mergeCell ref="B41:B42"/>
    <mergeCell ref="C41:C42"/>
    <mergeCell ref="D41:D42"/>
    <mergeCell ref="E41:E42"/>
    <mergeCell ref="F41:H41"/>
    <mergeCell ref="I41:I42"/>
    <mergeCell ref="J41:J42"/>
    <mergeCell ref="A50:A51"/>
    <mergeCell ref="B50:B51"/>
    <mergeCell ref="C50:C51"/>
    <mergeCell ref="D50:D51"/>
    <mergeCell ref="E50:E51"/>
    <mergeCell ref="F50:H50"/>
    <mergeCell ref="I50:I51"/>
    <mergeCell ref="J50:J51"/>
    <mergeCell ref="A59:A60"/>
    <mergeCell ref="B59:B60"/>
    <mergeCell ref="C59:C60"/>
    <mergeCell ref="D59:D60"/>
    <mergeCell ref="E59:E60"/>
    <mergeCell ref="F59:H59"/>
    <mergeCell ref="I59:I60"/>
    <mergeCell ref="J59:J60"/>
    <mergeCell ref="A69:A70"/>
    <mergeCell ref="B69:B70"/>
    <mergeCell ref="C69:C70"/>
    <mergeCell ref="D69:D70"/>
    <mergeCell ref="E69:E70"/>
    <mergeCell ref="F69:H69"/>
    <mergeCell ref="I69:I70"/>
    <mergeCell ref="J69:J70"/>
    <mergeCell ref="A79:A80"/>
    <mergeCell ref="B79:B80"/>
    <mergeCell ref="C79:C80"/>
    <mergeCell ref="D79:D80"/>
    <mergeCell ref="E79:E80"/>
    <mergeCell ref="F79:H79"/>
    <mergeCell ref="I79:I80"/>
    <mergeCell ref="J79:J80"/>
    <mergeCell ref="A107:A108"/>
    <mergeCell ref="B107:B108"/>
    <mergeCell ref="C107:C108"/>
    <mergeCell ref="D107:D108"/>
    <mergeCell ref="E107:E108"/>
    <mergeCell ref="F107:H107"/>
    <mergeCell ref="I107:I108"/>
    <mergeCell ref="J107:J108"/>
    <mergeCell ref="A136:A137"/>
    <mergeCell ref="B136:B137"/>
    <mergeCell ref="C136:C137"/>
    <mergeCell ref="D136:D137"/>
    <mergeCell ref="E136:E137"/>
    <mergeCell ref="F136:H136"/>
    <mergeCell ref="I136:I137"/>
    <mergeCell ref="J136:J137"/>
    <mergeCell ref="A125:A126"/>
    <mergeCell ref="B125:B126"/>
    <mergeCell ref="C125:C126"/>
    <mergeCell ref="D125:D126"/>
    <mergeCell ref="E125:E126"/>
    <mergeCell ref="F125:H125"/>
    <mergeCell ref="I125:I126"/>
    <mergeCell ref="J125:J126"/>
    <mergeCell ref="A173:A174"/>
    <mergeCell ref="B173:B174"/>
    <mergeCell ref="C173:C174"/>
    <mergeCell ref="D173:D174"/>
    <mergeCell ref="E173:E174"/>
    <mergeCell ref="F173:H173"/>
    <mergeCell ref="I173:I174"/>
    <mergeCell ref="J173:J174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55:A156"/>
    <mergeCell ref="B155:B156"/>
    <mergeCell ref="C155:C156"/>
    <mergeCell ref="D155:D156"/>
    <mergeCell ref="E155:E156"/>
    <mergeCell ref="F155:H155"/>
    <mergeCell ref="I155:I156"/>
    <mergeCell ref="J155:J15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4AD2-E5A7-409A-AF14-0FBB31A2AC0A}">
  <sheetPr>
    <tabColor theme="8"/>
  </sheetPr>
  <dimension ref="A1:J234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4.140625" bestFit="1" customWidth="1"/>
    <col min="5" max="5" width="24" bestFit="1" customWidth="1"/>
    <col min="6" max="6" width="10.140625" bestFit="1" customWidth="1"/>
    <col min="7" max="7" width="7.85546875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449</v>
      </c>
      <c r="B5" s="6">
        <v>44958.734700347224</v>
      </c>
      <c r="C5" s="5" t="s">
        <v>160</v>
      </c>
      <c r="D5" s="7"/>
      <c r="E5" s="8"/>
      <c r="F5" s="9">
        <v>19678</v>
      </c>
      <c r="I5" s="10" t="s">
        <v>9</v>
      </c>
      <c r="J5" s="5" t="s">
        <v>163</v>
      </c>
    </row>
    <row r="6" spans="1:10">
      <c r="A6" s="5" t="s">
        <v>449</v>
      </c>
      <c r="B6" s="6">
        <v>44958.734700347224</v>
      </c>
      <c r="C6" s="5" t="s">
        <v>160</v>
      </c>
      <c r="D6" s="7"/>
      <c r="E6" s="8"/>
      <c r="F6" s="9">
        <v>6600</v>
      </c>
      <c r="I6" s="10" t="s">
        <v>9</v>
      </c>
      <c r="J6" s="5" t="s">
        <v>162</v>
      </c>
    </row>
    <row r="7" spans="1:10">
      <c r="A7" s="11" t="s">
        <v>22</v>
      </c>
      <c r="B7" s="3"/>
      <c r="C7" s="3"/>
      <c r="D7" s="7"/>
      <c r="E7" s="8"/>
      <c r="F7" s="12">
        <f>SUM(F5:G6)</f>
        <v>26278</v>
      </c>
      <c r="H7" s="9"/>
      <c r="I7" s="10"/>
      <c r="J7" s="8"/>
    </row>
    <row r="8" spans="1:10" ht="15.75">
      <c r="A8" s="13" t="s">
        <v>23</v>
      </c>
      <c r="B8" s="13" t="s">
        <v>24</v>
      </c>
      <c r="C8" s="13" t="s">
        <v>25</v>
      </c>
      <c r="D8" s="14">
        <v>112722306</v>
      </c>
      <c r="E8" s="8"/>
      <c r="H8" s="9"/>
      <c r="I8" s="10"/>
      <c r="J8" s="8"/>
    </row>
    <row r="10" spans="1:10">
      <c r="A10" s="59" t="s">
        <v>570</v>
      </c>
      <c r="B10" s="60"/>
      <c r="C10" s="60"/>
      <c r="D10" s="61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461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69" t="s">
        <v>0</v>
      </c>
      <c r="B14" s="69" t="s">
        <v>2</v>
      </c>
      <c r="C14" s="69" t="s">
        <v>3</v>
      </c>
      <c r="D14" s="69" t="s">
        <v>4</v>
      </c>
      <c r="E14" s="69" t="s">
        <v>5</v>
      </c>
      <c r="F14" s="71" t="s">
        <v>6</v>
      </c>
      <c r="G14" s="72"/>
      <c r="H14" s="73"/>
      <c r="I14" s="69" t="s">
        <v>7</v>
      </c>
      <c r="J14" s="69" t="s">
        <v>8</v>
      </c>
    </row>
    <row r="15" spans="1:10">
      <c r="A15" s="70"/>
      <c r="B15" s="70"/>
      <c r="C15" s="70"/>
      <c r="D15" s="70"/>
      <c r="E15" s="70"/>
      <c r="F15" s="4" t="s">
        <v>9</v>
      </c>
      <c r="G15" s="4" t="s">
        <v>10</v>
      </c>
      <c r="H15" s="4" t="s">
        <v>11</v>
      </c>
      <c r="I15" s="70"/>
      <c r="J15" s="70"/>
    </row>
    <row r="16" spans="1:10">
      <c r="A16" s="5" t="s">
        <v>490</v>
      </c>
      <c r="B16" s="6">
        <v>44959.74889815972</v>
      </c>
      <c r="C16" s="5" t="s">
        <v>160</v>
      </c>
      <c r="D16" s="7">
        <v>37134510</v>
      </c>
      <c r="E16" s="5" t="s">
        <v>212</v>
      </c>
      <c r="H16" s="9">
        <v>1280.2</v>
      </c>
      <c r="I16" s="5" t="s">
        <v>28</v>
      </c>
      <c r="J16" s="8" t="s">
        <v>225</v>
      </c>
    </row>
    <row r="17" spans="1:10">
      <c r="A17" s="5" t="s">
        <v>490</v>
      </c>
      <c r="B17" s="6">
        <v>44959.74889815972</v>
      </c>
      <c r="C17" s="5" t="s">
        <v>160</v>
      </c>
      <c r="D17" s="7"/>
      <c r="E17" s="8"/>
      <c r="F17" s="9">
        <v>10882.2</v>
      </c>
      <c r="I17" s="10" t="s">
        <v>9</v>
      </c>
      <c r="J17" s="5" t="s">
        <v>162</v>
      </c>
    </row>
    <row r="18" spans="1:10">
      <c r="A18" s="5" t="s">
        <v>490</v>
      </c>
      <c r="B18" s="6">
        <v>44959.74889815972</v>
      </c>
      <c r="C18" s="5" t="s">
        <v>160</v>
      </c>
      <c r="D18" s="7"/>
      <c r="E18" s="8"/>
      <c r="F18" s="9">
        <v>4838.5</v>
      </c>
      <c r="I18" s="10" t="s">
        <v>9</v>
      </c>
      <c r="J18" s="8" t="s">
        <v>297</v>
      </c>
    </row>
    <row r="19" spans="1:10">
      <c r="A19" s="11" t="s">
        <v>22</v>
      </c>
      <c r="B19" s="3"/>
      <c r="C19" s="3"/>
      <c r="D19" s="7"/>
      <c r="E19" s="8"/>
      <c r="F19" s="12">
        <f>SUM(F16:G18)</f>
        <v>15720.7</v>
      </c>
      <c r="H19" s="9"/>
      <c r="I19" s="10"/>
      <c r="J19" s="5"/>
    </row>
    <row r="20" spans="1:10" ht="15.75">
      <c r="A20" s="13" t="s">
        <v>23</v>
      </c>
      <c r="B20" s="13" t="s">
        <v>24</v>
      </c>
      <c r="C20" s="13" t="s">
        <v>25</v>
      </c>
      <c r="D20" s="14">
        <v>112722307</v>
      </c>
      <c r="E20" s="8"/>
      <c r="H20" s="9"/>
      <c r="I20" s="10"/>
      <c r="J20" s="5"/>
    </row>
    <row r="22" spans="1:10">
      <c r="A22" s="59" t="s">
        <v>570</v>
      </c>
      <c r="B22" s="60"/>
      <c r="C22" s="60"/>
      <c r="D22" s="61"/>
    </row>
    <row r="24" spans="1:10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 t="s">
        <v>509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69" t="s">
        <v>0</v>
      </c>
      <c r="B26" s="69" t="s">
        <v>2</v>
      </c>
      <c r="C26" s="69" t="s">
        <v>3</v>
      </c>
      <c r="D26" s="69" t="s">
        <v>4</v>
      </c>
      <c r="E26" s="69" t="s">
        <v>5</v>
      </c>
      <c r="F26" s="71" t="s">
        <v>6</v>
      </c>
      <c r="G26" s="72"/>
      <c r="H26" s="73"/>
      <c r="I26" s="69" t="s">
        <v>7</v>
      </c>
      <c r="J26" s="69" t="s">
        <v>8</v>
      </c>
    </row>
    <row r="27" spans="1:10">
      <c r="A27" s="70"/>
      <c r="B27" s="70"/>
      <c r="C27" s="70"/>
      <c r="D27" s="70"/>
      <c r="E27" s="70"/>
      <c r="F27" s="4" t="s">
        <v>9</v>
      </c>
      <c r="G27" s="4" t="s">
        <v>10</v>
      </c>
      <c r="H27" s="4" t="s">
        <v>11</v>
      </c>
      <c r="I27" s="70"/>
      <c r="J27" s="70"/>
    </row>
    <row r="28" spans="1:10">
      <c r="A28" s="5" t="s">
        <v>560</v>
      </c>
      <c r="B28" s="6">
        <v>44960.736056747686</v>
      </c>
      <c r="C28" s="5" t="s">
        <v>160</v>
      </c>
      <c r="D28" s="15">
        <v>58610129347</v>
      </c>
      <c r="E28" s="8" t="s">
        <v>161</v>
      </c>
      <c r="H28" s="9">
        <v>10358.620000000001</v>
      </c>
      <c r="I28" s="5" t="s">
        <v>28</v>
      </c>
      <c r="J28" s="5" t="s">
        <v>162</v>
      </c>
    </row>
    <row r="29" spans="1:10">
      <c r="A29" s="5" t="s">
        <v>560</v>
      </c>
      <c r="B29" s="6">
        <v>44960.736056747686</v>
      </c>
      <c r="C29" s="5" t="s">
        <v>160</v>
      </c>
      <c r="D29" s="7"/>
      <c r="E29" s="8"/>
      <c r="F29" s="9">
        <v>5305</v>
      </c>
      <c r="I29" s="10" t="s">
        <v>9</v>
      </c>
      <c r="J29" s="5" t="s">
        <v>162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5"/>
    </row>
    <row r="31" spans="1:10" ht="15.75">
      <c r="A31" s="13" t="s">
        <v>23</v>
      </c>
      <c r="B31" s="13" t="s">
        <v>24</v>
      </c>
      <c r="C31" s="13" t="s">
        <v>25</v>
      </c>
      <c r="D31" s="14">
        <v>112729138</v>
      </c>
      <c r="E31" s="8"/>
      <c r="H31" s="9"/>
      <c r="I31" s="10"/>
      <c r="J31" s="5"/>
    </row>
    <row r="32" spans="1:10">
      <c r="A32" s="5"/>
      <c r="B32" s="6"/>
      <c r="C32" s="5"/>
      <c r="D32" s="7"/>
      <c r="E32" s="8"/>
      <c r="H32" s="9"/>
      <c r="I32" s="10"/>
      <c r="J32" s="5"/>
    </row>
    <row r="33" spans="1:10">
      <c r="A33" s="5"/>
      <c r="B33" s="6"/>
      <c r="C33" s="5"/>
      <c r="D33" s="7"/>
      <c r="E33" s="8"/>
      <c r="H33" s="9"/>
      <c r="I33" s="10"/>
      <c r="J33" s="5"/>
    </row>
    <row r="34" spans="1:10">
      <c r="A34" s="1" t="s">
        <v>0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3" t="s">
        <v>506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69" t="s">
        <v>0</v>
      </c>
      <c r="B36" s="69" t="s">
        <v>2</v>
      </c>
      <c r="C36" s="69" t="s">
        <v>3</v>
      </c>
      <c r="D36" s="69" t="s">
        <v>4</v>
      </c>
      <c r="E36" s="69" t="s">
        <v>5</v>
      </c>
      <c r="F36" s="71" t="s">
        <v>6</v>
      </c>
      <c r="G36" s="72"/>
      <c r="H36" s="73"/>
      <c r="I36" s="69" t="s">
        <v>7</v>
      </c>
      <c r="J36" s="69" t="s">
        <v>8</v>
      </c>
    </row>
    <row r="37" spans="1:10">
      <c r="A37" s="70"/>
      <c r="B37" s="70"/>
      <c r="C37" s="70"/>
      <c r="D37" s="70"/>
      <c r="E37" s="70"/>
      <c r="F37" s="4" t="s">
        <v>9</v>
      </c>
      <c r="G37" s="4" t="s">
        <v>10</v>
      </c>
      <c r="H37" s="4" t="s">
        <v>11</v>
      </c>
      <c r="I37" s="70"/>
      <c r="J37" s="70"/>
    </row>
    <row r="38" spans="1:10">
      <c r="A38" s="5" t="s">
        <v>561</v>
      </c>
      <c r="B38" s="6">
        <v>44961.54965552083</v>
      </c>
      <c r="C38" s="5" t="s">
        <v>160</v>
      </c>
      <c r="D38" s="7">
        <v>37297137</v>
      </c>
      <c r="E38" s="5" t="s">
        <v>212</v>
      </c>
      <c r="H38" s="9">
        <v>13786.27</v>
      </c>
      <c r="I38" s="5" t="s">
        <v>28</v>
      </c>
      <c r="J38" s="8" t="s">
        <v>330</v>
      </c>
    </row>
    <row r="39" spans="1:10">
      <c r="A39" s="5" t="s">
        <v>561</v>
      </c>
      <c r="B39" s="6">
        <v>44961.54965552083</v>
      </c>
      <c r="C39" s="5" t="s">
        <v>160</v>
      </c>
      <c r="D39" s="7"/>
      <c r="E39" s="8"/>
      <c r="F39" s="9">
        <v>17575.7</v>
      </c>
      <c r="I39" s="10" t="s">
        <v>9</v>
      </c>
      <c r="J39" s="5" t="s">
        <v>162</v>
      </c>
    </row>
    <row r="40" spans="1:10">
      <c r="A40" s="5" t="s">
        <v>561</v>
      </c>
      <c r="B40" s="6">
        <v>44961.54965552083</v>
      </c>
      <c r="C40" s="5" t="s">
        <v>160</v>
      </c>
      <c r="D40" s="7"/>
      <c r="E40" s="8"/>
      <c r="F40" s="9">
        <v>14962</v>
      </c>
      <c r="I40" s="10" t="s">
        <v>9</v>
      </c>
      <c r="J40" s="8" t="s">
        <v>297</v>
      </c>
    </row>
    <row r="41" spans="1:10">
      <c r="A41" s="5" t="s">
        <v>561</v>
      </c>
      <c r="B41" s="6">
        <v>44961.54965552083</v>
      </c>
      <c r="C41" s="5" t="s">
        <v>160</v>
      </c>
      <c r="D41" s="7"/>
      <c r="E41" s="8"/>
      <c r="F41" s="9">
        <v>1672</v>
      </c>
      <c r="I41" s="10" t="s">
        <v>9</v>
      </c>
      <c r="J41" s="8" t="s">
        <v>330</v>
      </c>
    </row>
    <row r="42" spans="1:10">
      <c r="A42" s="11" t="s">
        <v>22</v>
      </c>
      <c r="B42" s="3"/>
      <c r="C42" s="3"/>
      <c r="D42" s="7"/>
      <c r="E42" s="8"/>
      <c r="F42" s="12">
        <f>SUM(F38:G41)</f>
        <v>34209.699999999997</v>
      </c>
      <c r="H42" s="9"/>
      <c r="I42" s="10"/>
      <c r="J42" s="5"/>
    </row>
    <row r="43" spans="1:10" ht="15.75">
      <c r="A43" s="13" t="s">
        <v>23</v>
      </c>
      <c r="B43" s="13" t="s">
        <v>24</v>
      </c>
      <c r="C43" s="13" t="s">
        <v>25</v>
      </c>
      <c r="D43" s="14">
        <v>112729139</v>
      </c>
      <c r="E43" s="8"/>
      <c r="H43" s="9"/>
      <c r="I43" s="10"/>
      <c r="J43" s="5"/>
    </row>
    <row r="46" spans="1:10">
      <c r="A46" s="1" t="s">
        <v>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3" t="s">
        <v>575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69" t="s">
        <v>0</v>
      </c>
      <c r="B48" s="69" t="s">
        <v>2</v>
      </c>
      <c r="C48" s="69" t="s">
        <v>3</v>
      </c>
      <c r="D48" s="69" t="s">
        <v>4</v>
      </c>
      <c r="E48" s="69" t="s">
        <v>5</v>
      </c>
      <c r="F48" s="71" t="s">
        <v>6</v>
      </c>
      <c r="G48" s="72"/>
      <c r="H48" s="73"/>
      <c r="I48" s="69" t="s">
        <v>7</v>
      </c>
      <c r="J48" s="69" t="s">
        <v>8</v>
      </c>
    </row>
    <row r="49" spans="1:10">
      <c r="A49" s="70"/>
      <c r="B49" s="70"/>
      <c r="C49" s="70"/>
      <c r="D49" s="70"/>
      <c r="E49" s="70"/>
      <c r="F49" s="4" t="s">
        <v>9</v>
      </c>
      <c r="G49" s="4" t="s">
        <v>10</v>
      </c>
      <c r="H49" s="4" t="s">
        <v>11</v>
      </c>
      <c r="I49" s="70"/>
      <c r="J49" s="70"/>
    </row>
    <row r="50" spans="1:10">
      <c r="A50" s="5" t="s">
        <v>604</v>
      </c>
      <c r="B50" s="6">
        <v>44963.749006122685</v>
      </c>
      <c r="C50" s="5" t="s">
        <v>160</v>
      </c>
      <c r="D50" s="15">
        <v>58640127996</v>
      </c>
      <c r="E50" s="8" t="s">
        <v>161</v>
      </c>
      <c r="H50" s="9">
        <v>26332.639999999999</v>
      </c>
      <c r="I50" s="5" t="s">
        <v>28</v>
      </c>
      <c r="J50" s="5" t="s">
        <v>162</v>
      </c>
    </row>
    <row r="51" spans="1:10">
      <c r="A51" s="5" t="s">
        <v>604</v>
      </c>
      <c r="B51" s="6">
        <v>44963.749006122685</v>
      </c>
      <c r="C51" s="5" t="s">
        <v>160</v>
      </c>
      <c r="D51" s="7"/>
      <c r="E51" s="8"/>
      <c r="F51" s="9">
        <v>38930</v>
      </c>
      <c r="I51" s="10" t="s">
        <v>9</v>
      </c>
      <c r="J51" s="5" t="s">
        <v>163</v>
      </c>
    </row>
    <row r="52" spans="1:10">
      <c r="A52" s="5" t="s">
        <v>604</v>
      </c>
      <c r="B52" s="6">
        <v>44963.749006122685</v>
      </c>
      <c r="C52" s="5" t="s">
        <v>160</v>
      </c>
      <c r="D52" s="7"/>
      <c r="E52" s="8"/>
      <c r="F52" s="9">
        <v>22106.7</v>
      </c>
      <c r="I52" s="10" t="s">
        <v>9</v>
      </c>
      <c r="J52" s="5" t="s">
        <v>162</v>
      </c>
    </row>
    <row r="53" spans="1:10">
      <c r="A53" s="5" t="s">
        <v>604</v>
      </c>
      <c r="B53" s="6">
        <v>44963.749006122685</v>
      </c>
      <c r="C53" s="5" t="s">
        <v>160</v>
      </c>
      <c r="D53" s="7"/>
      <c r="E53" s="8"/>
      <c r="F53" s="9">
        <v>2784.9</v>
      </c>
      <c r="I53" s="10" t="s">
        <v>9</v>
      </c>
      <c r="J53" s="8" t="s">
        <v>225</v>
      </c>
    </row>
    <row r="54" spans="1:10">
      <c r="A54" s="5" t="s">
        <v>604</v>
      </c>
      <c r="B54" s="6">
        <v>44963.749006122685</v>
      </c>
      <c r="C54" s="5" t="s">
        <v>160</v>
      </c>
      <c r="D54" s="7"/>
      <c r="E54" s="8"/>
      <c r="F54" s="9">
        <v>16308.6</v>
      </c>
      <c r="I54" s="10" t="s">
        <v>9</v>
      </c>
      <c r="J54" s="8" t="s">
        <v>297</v>
      </c>
    </row>
    <row r="55" spans="1:10">
      <c r="A55" s="11" t="s">
        <v>22</v>
      </c>
      <c r="B55" s="3"/>
      <c r="C55" s="3"/>
      <c r="D55" s="17">
        <f>71082.2+9048</f>
        <v>80130.2</v>
      </c>
      <c r="E55" s="8"/>
      <c r="F55" s="12">
        <f>SUM(F50:G54)</f>
        <v>80130.2</v>
      </c>
      <c r="H55" s="9"/>
      <c r="I55" s="10"/>
      <c r="J55" s="5"/>
    </row>
    <row r="56" spans="1:10">
      <c r="A56" s="13" t="s">
        <v>23</v>
      </c>
      <c r="B56" s="13" t="s">
        <v>24</v>
      </c>
      <c r="C56" s="13" t="s">
        <v>25</v>
      </c>
      <c r="D56" s="7"/>
      <c r="E56" s="8"/>
      <c r="H56" s="9"/>
      <c r="I56" s="10"/>
      <c r="J56" s="5"/>
    </row>
    <row r="57" spans="1:10" ht="15.75">
      <c r="D57" s="14">
        <v>112732559</v>
      </c>
    </row>
    <row r="58" spans="1:10" ht="15.75">
      <c r="D58" s="14">
        <v>112732567</v>
      </c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614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69" t="s">
        <v>0</v>
      </c>
      <c r="B62" s="69" t="s">
        <v>2</v>
      </c>
      <c r="C62" s="69" t="s">
        <v>3</v>
      </c>
      <c r="D62" s="69" t="s">
        <v>4</v>
      </c>
      <c r="E62" s="69" t="s">
        <v>5</v>
      </c>
      <c r="F62" s="71" t="s">
        <v>6</v>
      </c>
      <c r="G62" s="72"/>
      <c r="H62" s="73"/>
      <c r="I62" s="69" t="s">
        <v>7</v>
      </c>
      <c r="J62" s="69" t="s">
        <v>8</v>
      </c>
    </row>
    <row r="63" spans="1:10">
      <c r="A63" s="70"/>
      <c r="B63" s="70"/>
      <c r="C63" s="70"/>
      <c r="D63" s="70"/>
      <c r="E63" s="70"/>
      <c r="F63" s="4" t="s">
        <v>9</v>
      </c>
      <c r="G63" s="4" t="s">
        <v>10</v>
      </c>
      <c r="H63" s="4" t="s">
        <v>11</v>
      </c>
      <c r="I63" s="70"/>
      <c r="J63" s="70"/>
    </row>
    <row r="64" spans="1:10">
      <c r="A64" s="5" t="s">
        <v>641</v>
      </c>
      <c r="B64" s="6">
        <v>44964.73426409722</v>
      </c>
      <c r="C64" s="5" t="s">
        <v>160</v>
      </c>
      <c r="D64" s="7">
        <v>3117565106</v>
      </c>
      <c r="E64" s="5" t="s">
        <v>212</v>
      </c>
      <c r="H64" s="9">
        <v>5433</v>
      </c>
      <c r="I64" s="5" t="s">
        <v>28</v>
      </c>
      <c r="J64" s="8" t="s">
        <v>330</v>
      </c>
    </row>
    <row r="65" spans="1:10">
      <c r="A65" s="5" t="s">
        <v>641</v>
      </c>
      <c r="B65" s="6">
        <v>44964.73426409722</v>
      </c>
      <c r="C65" s="5" t="s">
        <v>160</v>
      </c>
      <c r="D65" s="7">
        <v>37736883</v>
      </c>
      <c r="E65" s="5" t="s">
        <v>212</v>
      </c>
      <c r="H65" s="9">
        <v>2689</v>
      </c>
      <c r="I65" s="5" t="s">
        <v>28</v>
      </c>
      <c r="J65" s="8" t="s">
        <v>330</v>
      </c>
    </row>
    <row r="66" spans="1:10">
      <c r="A66" s="5" t="s">
        <v>641</v>
      </c>
      <c r="B66" s="6">
        <v>44964.73426409722</v>
      </c>
      <c r="C66" s="5" t="s">
        <v>160</v>
      </c>
      <c r="D66" s="15">
        <v>45113304770</v>
      </c>
      <c r="E66" s="8" t="s">
        <v>161</v>
      </c>
      <c r="H66" s="9">
        <v>495</v>
      </c>
      <c r="I66" s="5" t="s">
        <v>28</v>
      </c>
      <c r="J66" s="8" t="s">
        <v>297</v>
      </c>
    </row>
    <row r="67" spans="1:10">
      <c r="A67" s="5" t="s">
        <v>641</v>
      </c>
      <c r="B67" s="6">
        <v>44964.73426409722</v>
      </c>
      <c r="C67" s="5" t="s">
        <v>160</v>
      </c>
      <c r="D67" s="7"/>
      <c r="E67" s="8"/>
      <c r="F67" s="9">
        <v>21139.5</v>
      </c>
      <c r="I67" s="10" t="s">
        <v>9</v>
      </c>
      <c r="J67" s="5" t="s">
        <v>162</v>
      </c>
    </row>
    <row r="68" spans="1:10">
      <c r="A68" s="5" t="s">
        <v>641</v>
      </c>
      <c r="B68" s="6">
        <v>44964.73426409722</v>
      </c>
      <c r="C68" s="5" t="s">
        <v>160</v>
      </c>
      <c r="D68" s="7"/>
      <c r="E68" s="8"/>
      <c r="F68" s="9">
        <v>5907.4</v>
      </c>
      <c r="I68" s="10" t="s">
        <v>9</v>
      </c>
      <c r="J68" s="8" t="s">
        <v>297</v>
      </c>
    </row>
    <row r="69" spans="1:10">
      <c r="A69" s="11" t="s">
        <v>22</v>
      </c>
      <c r="B69" s="3"/>
      <c r="C69" s="3"/>
      <c r="D69" s="7"/>
      <c r="E69" s="8"/>
      <c r="F69" s="12">
        <f>SUM(F64:G68)</f>
        <v>27046.9</v>
      </c>
      <c r="H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14">
        <v>112732560</v>
      </c>
      <c r="E70" s="8"/>
      <c r="H70" s="9"/>
      <c r="I70" s="10"/>
      <c r="J70" s="5"/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647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69" t="s">
        <v>0</v>
      </c>
      <c r="B75" s="69" t="s">
        <v>2</v>
      </c>
      <c r="C75" s="69" t="s">
        <v>3</v>
      </c>
      <c r="D75" s="69" t="s">
        <v>4</v>
      </c>
      <c r="E75" s="69" t="s">
        <v>5</v>
      </c>
      <c r="F75" s="71" t="s">
        <v>6</v>
      </c>
      <c r="G75" s="72"/>
      <c r="H75" s="73"/>
      <c r="I75" s="69" t="s">
        <v>7</v>
      </c>
      <c r="J75" s="69" t="s">
        <v>8</v>
      </c>
    </row>
    <row r="76" spans="1:10">
      <c r="A76" s="70"/>
      <c r="B76" s="70"/>
      <c r="C76" s="70"/>
      <c r="D76" s="70"/>
      <c r="E76" s="70"/>
      <c r="F76" s="4" t="s">
        <v>9</v>
      </c>
      <c r="G76" s="4" t="s">
        <v>10</v>
      </c>
      <c r="H76" s="4" t="s">
        <v>11</v>
      </c>
      <c r="I76" s="70"/>
      <c r="J76" s="70"/>
    </row>
    <row r="77" spans="1:10">
      <c r="A77" s="5" t="s">
        <v>676</v>
      </c>
      <c r="B77" s="6">
        <v>44965.724743159721</v>
      </c>
      <c r="C77" s="5" t="s">
        <v>160</v>
      </c>
      <c r="D77" s="15">
        <v>58670127898</v>
      </c>
      <c r="E77" s="8" t="s">
        <v>161</v>
      </c>
      <c r="H77" s="9">
        <v>3591.17</v>
      </c>
      <c r="I77" s="5" t="s">
        <v>28</v>
      </c>
      <c r="J77" s="5" t="s">
        <v>162</v>
      </c>
    </row>
    <row r="78" spans="1:10">
      <c r="A78" s="5" t="s">
        <v>676</v>
      </c>
      <c r="B78" s="6">
        <v>44965.724743159721</v>
      </c>
      <c r="C78" s="5" t="s">
        <v>160</v>
      </c>
      <c r="D78" s="7"/>
      <c r="E78" s="8"/>
      <c r="F78" s="9">
        <v>12246.1</v>
      </c>
      <c r="I78" s="10" t="s">
        <v>9</v>
      </c>
      <c r="J78" s="5" t="s">
        <v>162</v>
      </c>
    </row>
    <row r="79" spans="1:10">
      <c r="A79" s="5" t="s">
        <v>676</v>
      </c>
      <c r="B79" s="6">
        <v>44965.724743159721</v>
      </c>
      <c r="C79" s="5" t="s">
        <v>160</v>
      </c>
      <c r="D79" s="7"/>
      <c r="E79" s="8"/>
      <c r="F79" s="9">
        <v>5786.2</v>
      </c>
      <c r="I79" s="10" t="s">
        <v>9</v>
      </c>
      <c r="J79" s="8" t="s">
        <v>225</v>
      </c>
    </row>
    <row r="80" spans="1:10">
      <c r="A80" s="11" t="s">
        <v>22</v>
      </c>
      <c r="B80" s="3"/>
      <c r="C80" s="3"/>
      <c r="D80" s="7"/>
      <c r="E80" s="8"/>
      <c r="F80" s="40">
        <f>SUM(F77:G79)</f>
        <v>18032.3</v>
      </c>
      <c r="I80" s="10"/>
      <c r="J80" s="5"/>
    </row>
    <row r="81" spans="1:10" ht="15.75">
      <c r="A81" s="13" t="s">
        <v>23</v>
      </c>
      <c r="B81" s="13" t="s">
        <v>24</v>
      </c>
      <c r="C81" s="13" t="s">
        <v>25</v>
      </c>
      <c r="D81" s="14">
        <v>112736409</v>
      </c>
      <c r="E81" s="8"/>
      <c r="F81" s="9"/>
      <c r="I81" s="10"/>
      <c r="J81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686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69" t="s">
        <v>0</v>
      </c>
      <c r="B86" s="69" t="s">
        <v>2</v>
      </c>
      <c r="C86" s="69" t="s">
        <v>3</v>
      </c>
      <c r="D86" s="69" t="s">
        <v>4</v>
      </c>
      <c r="E86" s="69" t="s">
        <v>5</v>
      </c>
      <c r="F86" s="71" t="s">
        <v>6</v>
      </c>
      <c r="G86" s="72"/>
      <c r="H86" s="73"/>
      <c r="I86" s="69" t="s">
        <v>7</v>
      </c>
      <c r="J86" s="69" t="s">
        <v>8</v>
      </c>
    </row>
    <row r="87" spans="1:10">
      <c r="A87" s="70"/>
      <c r="B87" s="70"/>
      <c r="C87" s="70"/>
      <c r="D87" s="70"/>
      <c r="E87" s="70"/>
      <c r="F87" s="4" t="s">
        <v>9</v>
      </c>
      <c r="G87" s="4" t="s">
        <v>10</v>
      </c>
      <c r="H87" s="4" t="s">
        <v>11</v>
      </c>
      <c r="I87" s="70"/>
      <c r="J87" s="70"/>
    </row>
    <row r="88" spans="1:10">
      <c r="A88" s="5" t="s">
        <v>715</v>
      </c>
      <c r="B88" s="6">
        <v>44966.766942442133</v>
      </c>
      <c r="C88" s="5" t="s">
        <v>160</v>
      </c>
      <c r="D88" s="7">
        <v>3120438517</v>
      </c>
      <c r="E88" s="5" t="s">
        <v>212</v>
      </c>
      <c r="H88" s="9">
        <v>10638.92</v>
      </c>
      <c r="I88" s="5" t="s">
        <v>28</v>
      </c>
      <c r="J88" s="8" t="s">
        <v>330</v>
      </c>
    </row>
    <row r="89" spans="1:10">
      <c r="A89" s="5" t="s">
        <v>715</v>
      </c>
      <c r="B89" s="6">
        <v>44966.766942442133</v>
      </c>
      <c r="C89" s="5" t="s">
        <v>160</v>
      </c>
      <c r="D89" s="7">
        <v>3122130329</v>
      </c>
      <c r="E89" s="5" t="s">
        <v>212</v>
      </c>
      <c r="H89" s="9">
        <v>256.16000000000003</v>
      </c>
      <c r="I89" s="5" t="s">
        <v>28</v>
      </c>
      <c r="J89" s="8" t="s">
        <v>297</v>
      </c>
    </row>
    <row r="90" spans="1:10">
      <c r="A90" s="5" t="s">
        <v>715</v>
      </c>
      <c r="B90" s="6">
        <v>44966.766942442133</v>
      </c>
      <c r="C90" s="5" t="s">
        <v>160</v>
      </c>
      <c r="D90" s="7"/>
      <c r="E90" s="8"/>
      <c r="F90" s="9">
        <v>23117.599999999999</v>
      </c>
      <c r="I90" s="10" t="s">
        <v>9</v>
      </c>
      <c r="J90" s="5" t="s">
        <v>162</v>
      </c>
    </row>
    <row r="91" spans="1:10">
      <c r="A91" s="5" t="s">
        <v>715</v>
      </c>
      <c r="B91" s="6">
        <v>44966.766942442133</v>
      </c>
      <c r="C91" s="5" t="s">
        <v>160</v>
      </c>
      <c r="D91" s="7"/>
      <c r="E91" s="8"/>
      <c r="F91" s="9">
        <v>18794.5</v>
      </c>
      <c r="I91" s="10" t="s">
        <v>9</v>
      </c>
      <c r="J91" s="8" t="s">
        <v>225</v>
      </c>
    </row>
    <row r="92" spans="1:10">
      <c r="A92" s="5" t="s">
        <v>715</v>
      </c>
      <c r="B92" s="6">
        <v>44966.766942442133</v>
      </c>
      <c r="C92" s="5" t="s">
        <v>160</v>
      </c>
      <c r="D92" s="7"/>
      <c r="E92" s="8"/>
      <c r="F92" s="9">
        <v>22539.1</v>
      </c>
      <c r="I92" s="10" t="s">
        <v>9</v>
      </c>
      <c r="J92" s="8" t="s">
        <v>297</v>
      </c>
    </row>
    <row r="93" spans="1:10">
      <c r="A93" s="11" t="s">
        <v>22</v>
      </c>
      <c r="B93" s="3"/>
      <c r="C93" s="3"/>
      <c r="D93" s="7"/>
      <c r="E93" s="8"/>
      <c r="F93" s="31">
        <f>SUM(F88:G92)</f>
        <v>64451.199999999997</v>
      </c>
      <c r="G93" s="9"/>
      <c r="I93" s="10"/>
      <c r="J93" s="8"/>
    </row>
    <row r="94" spans="1:10" ht="15.75">
      <c r="A94" s="13" t="s">
        <v>23</v>
      </c>
      <c r="B94" s="13" t="s">
        <v>24</v>
      </c>
      <c r="C94" s="13" t="s">
        <v>25</v>
      </c>
      <c r="D94" s="14">
        <v>112736410</v>
      </c>
      <c r="E94" s="8"/>
      <c r="G94" s="9"/>
      <c r="I94" s="10"/>
      <c r="J94" s="8"/>
    </row>
    <row r="97" spans="1:10">
      <c r="A97" s="1" t="s">
        <v>0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3" t="s">
        <v>725</v>
      </c>
      <c r="B98" s="2"/>
      <c r="C98" s="2"/>
      <c r="D98" s="2"/>
      <c r="E98" s="2"/>
      <c r="F98" s="2"/>
      <c r="G98" s="2"/>
      <c r="H98" s="2"/>
      <c r="I98" s="2"/>
      <c r="J98" s="2"/>
    </row>
    <row r="99" spans="1:10">
      <c r="A99" s="69" t="s">
        <v>0</v>
      </c>
      <c r="B99" s="69" t="s">
        <v>2</v>
      </c>
      <c r="C99" s="69" t="s">
        <v>3</v>
      </c>
      <c r="D99" s="69" t="s">
        <v>4</v>
      </c>
      <c r="E99" s="69" t="s">
        <v>5</v>
      </c>
      <c r="F99" s="71" t="s">
        <v>6</v>
      </c>
      <c r="G99" s="72"/>
      <c r="H99" s="73"/>
      <c r="I99" s="69" t="s">
        <v>7</v>
      </c>
      <c r="J99" s="69" t="s">
        <v>8</v>
      </c>
    </row>
    <row r="100" spans="1:10">
      <c r="A100" s="70"/>
      <c r="B100" s="70"/>
      <c r="C100" s="70"/>
      <c r="D100" s="70"/>
      <c r="E100" s="70"/>
      <c r="F100" s="4" t="s">
        <v>9</v>
      </c>
      <c r="G100" s="4" t="s">
        <v>10</v>
      </c>
      <c r="H100" s="4" t="s">
        <v>11</v>
      </c>
      <c r="I100" s="70"/>
      <c r="J100" s="70"/>
    </row>
    <row r="101" spans="1:10">
      <c r="A101" s="5" t="s">
        <v>775</v>
      </c>
      <c r="B101" s="6">
        <v>44967.71798425926</v>
      </c>
      <c r="C101" s="5" t="s">
        <v>160</v>
      </c>
      <c r="D101" s="7">
        <v>38177033</v>
      </c>
      <c r="E101" s="5" t="s">
        <v>212</v>
      </c>
      <c r="H101" s="9">
        <v>396</v>
      </c>
      <c r="I101" s="5" t="s">
        <v>28</v>
      </c>
      <c r="J101" s="8" t="s">
        <v>330</v>
      </c>
    </row>
    <row r="102" spans="1:10">
      <c r="A102" s="5" t="s">
        <v>775</v>
      </c>
      <c r="B102" s="6">
        <v>44967.71798425926</v>
      </c>
      <c r="C102" s="5" t="s">
        <v>160</v>
      </c>
      <c r="D102" s="7"/>
      <c r="E102" s="8"/>
      <c r="F102" s="9">
        <v>64881.599999999999</v>
      </c>
      <c r="I102" s="10" t="s">
        <v>9</v>
      </c>
      <c r="J102" s="5" t="s">
        <v>162</v>
      </c>
    </row>
    <row r="103" spans="1:10">
      <c r="A103" s="5" t="s">
        <v>775</v>
      </c>
      <c r="B103" s="6">
        <v>44967.71798425926</v>
      </c>
      <c r="C103" s="5" t="s">
        <v>160</v>
      </c>
      <c r="D103" s="7"/>
      <c r="E103" s="8"/>
      <c r="F103" s="9">
        <v>10974</v>
      </c>
      <c r="I103" s="10" t="s">
        <v>9</v>
      </c>
      <c r="J103" s="8" t="s">
        <v>297</v>
      </c>
    </row>
    <row r="104" spans="1:10">
      <c r="A104" s="11" t="s">
        <v>22</v>
      </c>
      <c r="B104" s="3"/>
      <c r="C104" s="3"/>
      <c r="D104" s="7"/>
      <c r="E104" s="8"/>
      <c r="F104" s="31">
        <f>SUM(F101:G103)</f>
        <v>75855.600000000006</v>
      </c>
      <c r="H104" s="9"/>
      <c r="I104" s="10"/>
      <c r="J104" s="5"/>
    </row>
    <row r="105" spans="1:10" ht="15.75">
      <c r="A105" s="13" t="s">
        <v>23</v>
      </c>
      <c r="B105" s="13" t="s">
        <v>24</v>
      </c>
      <c r="C105" s="13" t="s">
        <v>25</v>
      </c>
      <c r="D105" s="14">
        <v>112761170</v>
      </c>
      <c r="E105" s="8"/>
      <c r="H105" s="9"/>
      <c r="I105" s="10"/>
      <c r="J105" s="5"/>
    </row>
    <row r="106" spans="1:10">
      <c r="A106" s="5"/>
      <c r="B106" s="6"/>
      <c r="C106" s="5"/>
      <c r="D106" s="7"/>
      <c r="E106" s="8"/>
      <c r="H106" s="9"/>
      <c r="I106" s="10"/>
      <c r="J106" s="5"/>
    </row>
    <row r="107" spans="1:10">
      <c r="A107" s="5"/>
      <c r="B107" s="6"/>
      <c r="C107" s="5"/>
      <c r="D107" s="7"/>
      <c r="E107" s="8"/>
      <c r="H107" s="9"/>
      <c r="I107" s="10"/>
      <c r="J107" s="5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721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69" t="s">
        <v>0</v>
      </c>
      <c r="B110" s="69" t="s">
        <v>2</v>
      </c>
      <c r="C110" s="69" t="s">
        <v>3</v>
      </c>
      <c r="D110" s="69" t="s">
        <v>4</v>
      </c>
      <c r="E110" s="69" t="s">
        <v>5</v>
      </c>
      <c r="F110" s="71" t="s">
        <v>6</v>
      </c>
      <c r="G110" s="72"/>
      <c r="H110" s="73"/>
      <c r="I110" s="69" t="s">
        <v>7</v>
      </c>
      <c r="J110" s="69" t="s">
        <v>8</v>
      </c>
    </row>
    <row r="111" spans="1:10">
      <c r="A111" s="70"/>
      <c r="B111" s="70"/>
      <c r="C111" s="70"/>
      <c r="D111" s="70"/>
      <c r="E111" s="70"/>
      <c r="F111" s="4" t="s">
        <v>9</v>
      </c>
      <c r="G111" s="4" t="s">
        <v>10</v>
      </c>
      <c r="H111" s="4" t="s">
        <v>11</v>
      </c>
      <c r="I111" s="70"/>
      <c r="J111" s="70"/>
    </row>
    <row r="112" spans="1:10">
      <c r="A112" s="5" t="s">
        <v>776</v>
      </c>
      <c r="B112" s="6">
        <v>44968.470027708332</v>
      </c>
      <c r="C112" s="5" t="s">
        <v>160</v>
      </c>
      <c r="D112" s="7">
        <v>51933363</v>
      </c>
      <c r="E112" s="8" t="s">
        <v>161</v>
      </c>
      <c r="H112" s="9">
        <v>6800</v>
      </c>
      <c r="I112" s="5" t="s">
        <v>28</v>
      </c>
      <c r="J112" s="5" t="s">
        <v>162</v>
      </c>
    </row>
    <row r="113" spans="1:10">
      <c r="A113" s="5" t="s">
        <v>776</v>
      </c>
      <c r="B113" s="6">
        <v>44968.470027708332</v>
      </c>
      <c r="C113" s="5" t="s">
        <v>160</v>
      </c>
      <c r="D113" s="7">
        <v>3124239311</v>
      </c>
      <c r="E113" s="5" t="s">
        <v>212</v>
      </c>
      <c r="H113" s="9">
        <v>1470</v>
      </c>
      <c r="I113" s="5" t="s">
        <v>28</v>
      </c>
      <c r="J113" s="5" t="s">
        <v>224</v>
      </c>
    </row>
    <row r="114" spans="1:10">
      <c r="A114" s="5" t="s">
        <v>776</v>
      </c>
      <c r="B114" s="6">
        <v>44968.470027708332</v>
      </c>
      <c r="C114" s="5" t="s">
        <v>160</v>
      </c>
      <c r="D114" s="7">
        <v>3124239311</v>
      </c>
      <c r="E114" s="5" t="s">
        <v>212</v>
      </c>
      <c r="H114" s="9">
        <v>1103.0899999999999</v>
      </c>
      <c r="I114" s="5" t="s">
        <v>28</v>
      </c>
      <c r="J114" s="5" t="s">
        <v>224</v>
      </c>
    </row>
    <row r="115" spans="1:10">
      <c r="A115" s="5" t="s">
        <v>776</v>
      </c>
      <c r="B115" s="6">
        <v>44968.470027708332</v>
      </c>
      <c r="C115" s="5" t="s">
        <v>160</v>
      </c>
      <c r="D115" s="7">
        <v>3124239311</v>
      </c>
      <c r="E115" s="5" t="s">
        <v>212</v>
      </c>
      <c r="H115" s="9">
        <v>2399.04</v>
      </c>
      <c r="I115" s="5" t="s">
        <v>28</v>
      </c>
      <c r="J115" s="5" t="s">
        <v>224</v>
      </c>
    </row>
    <row r="116" spans="1:10">
      <c r="A116" s="5" t="s">
        <v>776</v>
      </c>
      <c r="B116" s="6">
        <v>44968.470027708332</v>
      </c>
      <c r="C116" s="5" t="s">
        <v>160</v>
      </c>
      <c r="D116" s="7">
        <v>3124239311</v>
      </c>
      <c r="E116" s="5" t="s">
        <v>212</v>
      </c>
      <c r="H116" s="9">
        <v>3375.12</v>
      </c>
      <c r="I116" s="5" t="s">
        <v>28</v>
      </c>
      <c r="J116" s="5" t="s">
        <v>224</v>
      </c>
    </row>
    <row r="117" spans="1:10">
      <c r="A117" s="5" t="s">
        <v>776</v>
      </c>
      <c r="B117" s="6">
        <v>44968.470027708332</v>
      </c>
      <c r="C117" s="5" t="s">
        <v>160</v>
      </c>
      <c r="D117" s="7">
        <v>3117366324</v>
      </c>
      <c r="E117" s="5" t="s">
        <v>212</v>
      </c>
      <c r="H117" s="9">
        <v>9295.56</v>
      </c>
      <c r="I117" s="5" t="s">
        <v>28</v>
      </c>
      <c r="J117" s="5" t="s">
        <v>224</v>
      </c>
    </row>
    <row r="118" spans="1:10">
      <c r="A118" s="5" t="s">
        <v>776</v>
      </c>
      <c r="B118" s="6">
        <v>44968.470027708332</v>
      </c>
      <c r="C118" s="5" t="s">
        <v>160</v>
      </c>
      <c r="D118" s="7"/>
      <c r="E118" s="8"/>
      <c r="F118" s="9">
        <v>25525.9</v>
      </c>
      <c r="I118" s="10" t="s">
        <v>9</v>
      </c>
      <c r="J118" s="5" t="s">
        <v>224</v>
      </c>
    </row>
    <row r="119" spans="1:10">
      <c r="A119" s="5" t="s">
        <v>776</v>
      </c>
      <c r="B119" s="6">
        <v>44968.470027708332</v>
      </c>
      <c r="C119" s="5" t="s">
        <v>160</v>
      </c>
      <c r="D119" s="7"/>
      <c r="E119" s="8"/>
      <c r="F119" s="9">
        <v>962</v>
      </c>
      <c r="I119" s="10" t="s">
        <v>9</v>
      </c>
      <c r="J119" s="5" t="s">
        <v>162</v>
      </c>
    </row>
    <row r="120" spans="1:10">
      <c r="A120" s="11" t="s">
        <v>22</v>
      </c>
      <c r="B120" s="3"/>
      <c r="C120" s="3"/>
      <c r="D120" s="7"/>
      <c r="E120" s="8"/>
      <c r="F120" s="31">
        <f>SUM(F112:G119)</f>
        <v>26487.9</v>
      </c>
      <c r="H120" s="9"/>
      <c r="I120" s="10"/>
      <c r="J120" s="5"/>
    </row>
    <row r="121" spans="1:10" ht="15.75">
      <c r="A121" s="13" t="s">
        <v>23</v>
      </c>
      <c r="B121" s="13" t="s">
        <v>24</v>
      </c>
      <c r="C121" s="13" t="s">
        <v>25</v>
      </c>
      <c r="D121" s="14">
        <v>112761174</v>
      </c>
      <c r="E121" s="8"/>
      <c r="H121" s="9"/>
      <c r="I121" s="10"/>
      <c r="J121" s="5"/>
    </row>
    <row r="124" spans="1:10">
      <c r="A124" s="1" t="s">
        <v>0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3" t="s">
        <v>788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>
      <c r="A126" s="69" t="s">
        <v>0</v>
      </c>
      <c r="B126" s="69" t="s">
        <v>2</v>
      </c>
      <c r="C126" s="69" t="s">
        <v>3</v>
      </c>
      <c r="D126" s="69" t="s">
        <v>4</v>
      </c>
      <c r="E126" s="69" t="s">
        <v>5</v>
      </c>
      <c r="F126" s="71" t="s">
        <v>6</v>
      </c>
      <c r="G126" s="72"/>
      <c r="H126" s="73"/>
      <c r="I126" s="69" t="s">
        <v>7</v>
      </c>
      <c r="J126" s="69" t="s">
        <v>8</v>
      </c>
    </row>
    <row r="127" spans="1:10">
      <c r="A127" s="70"/>
      <c r="B127" s="70"/>
      <c r="C127" s="70"/>
      <c r="D127" s="70"/>
      <c r="E127" s="70"/>
      <c r="F127" s="4" t="s">
        <v>9</v>
      </c>
      <c r="G127" s="4" t="s">
        <v>10</v>
      </c>
      <c r="H127" s="4" t="s">
        <v>11</v>
      </c>
      <c r="I127" s="70"/>
      <c r="J127" s="70"/>
    </row>
    <row r="128" spans="1:10">
      <c r="A128" s="5" t="s">
        <v>818</v>
      </c>
      <c r="B128" s="6">
        <v>44970.723755057872</v>
      </c>
      <c r="C128" s="5" t="s">
        <v>160</v>
      </c>
      <c r="D128" s="7">
        <v>38356637</v>
      </c>
      <c r="E128" s="5" t="s">
        <v>212</v>
      </c>
      <c r="H128" s="9">
        <v>2644.6</v>
      </c>
      <c r="I128" s="5" t="s">
        <v>28</v>
      </c>
      <c r="J128" s="8" t="s">
        <v>330</v>
      </c>
    </row>
    <row r="129" spans="1:10">
      <c r="A129" s="5" t="s">
        <v>818</v>
      </c>
      <c r="B129" s="6">
        <v>44970.723755057872</v>
      </c>
      <c r="C129" s="5" t="s">
        <v>160</v>
      </c>
      <c r="D129" s="7">
        <v>3124255035</v>
      </c>
      <c r="E129" s="5" t="s">
        <v>212</v>
      </c>
      <c r="H129" s="9">
        <v>3044.8</v>
      </c>
      <c r="I129" s="5" t="s">
        <v>28</v>
      </c>
      <c r="J129" s="5" t="s">
        <v>224</v>
      </c>
    </row>
    <row r="130" spans="1:10">
      <c r="A130" s="5" t="s">
        <v>818</v>
      </c>
      <c r="B130" s="6">
        <v>44970.723755057872</v>
      </c>
      <c r="C130" s="5" t="s">
        <v>160</v>
      </c>
      <c r="D130" s="7">
        <v>3126152526</v>
      </c>
      <c r="E130" s="5" t="s">
        <v>212</v>
      </c>
      <c r="H130" s="9">
        <v>3122.86</v>
      </c>
      <c r="I130" s="5" t="s">
        <v>28</v>
      </c>
      <c r="J130" s="5" t="s">
        <v>224</v>
      </c>
    </row>
    <row r="131" spans="1:10">
      <c r="A131" s="5" t="s">
        <v>818</v>
      </c>
      <c r="B131" s="6">
        <v>44970.723755057872</v>
      </c>
      <c r="C131" s="5" t="s">
        <v>160</v>
      </c>
      <c r="D131" s="7"/>
      <c r="E131" s="8"/>
      <c r="F131" s="9">
        <v>65608.5</v>
      </c>
      <c r="I131" s="10" t="s">
        <v>9</v>
      </c>
      <c r="J131" s="5" t="s">
        <v>224</v>
      </c>
    </row>
    <row r="132" spans="1:10">
      <c r="A132" s="5" t="s">
        <v>818</v>
      </c>
      <c r="B132" s="6">
        <v>44970.723755057872</v>
      </c>
      <c r="C132" s="5" t="s">
        <v>160</v>
      </c>
      <c r="D132" s="7"/>
      <c r="E132" s="8"/>
      <c r="F132" s="9">
        <v>19154.5</v>
      </c>
      <c r="I132" s="10" t="s">
        <v>9</v>
      </c>
      <c r="J132" s="8" t="s">
        <v>297</v>
      </c>
    </row>
    <row r="133" spans="1:10">
      <c r="A133" s="5" t="s">
        <v>818</v>
      </c>
      <c r="B133" s="6">
        <v>44970.723755057872</v>
      </c>
      <c r="C133" s="5" t="s">
        <v>160</v>
      </c>
      <c r="D133" s="7"/>
      <c r="E133" s="8"/>
      <c r="F133" s="9">
        <v>18577</v>
      </c>
      <c r="I133" s="10" t="s">
        <v>9</v>
      </c>
      <c r="J133" s="8" t="s">
        <v>330</v>
      </c>
    </row>
    <row r="134" spans="1:10">
      <c r="A134" s="11" t="s">
        <v>22</v>
      </c>
      <c r="B134" s="3"/>
      <c r="C134" s="3"/>
      <c r="D134" s="7"/>
      <c r="E134" s="8"/>
      <c r="F134" s="31">
        <f>SUM(F128:G133)</f>
        <v>103340</v>
      </c>
      <c r="H134" s="9"/>
      <c r="I134" s="10"/>
      <c r="J134" s="5"/>
    </row>
    <row r="135" spans="1:10" ht="15.75">
      <c r="A135" s="13" t="s">
        <v>23</v>
      </c>
      <c r="B135" s="13" t="s">
        <v>24</v>
      </c>
      <c r="C135" s="13" t="s">
        <v>25</v>
      </c>
      <c r="D135" s="14">
        <v>112782352</v>
      </c>
      <c r="E135" s="8"/>
      <c r="H135" s="9"/>
      <c r="I135" s="10"/>
      <c r="J135" s="5"/>
    </row>
    <row r="138" spans="1:10">
      <c r="A138" s="1" t="s">
        <v>0</v>
      </c>
      <c r="B138" s="2"/>
      <c r="C138" s="2"/>
      <c r="D138" s="2"/>
      <c r="E138" s="2"/>
      <c r="F138" s="2"/>
      <c r="G138" s="2"/>
      <c r="H138" s="2"/>
      <c r="I138" s="2"/>
      <c r="J138" s="2"/>
    </row>
    <row r="139" spans="1:10">
      <c r="A139" s="3" t="s">
        <v>827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69" t="s">
        <v>0</v>
      </c>
      <c r="B140" s="69" t="s">
        <v>2</v>
      </c>
      <c r="C140" s="69" t="s">
        <v>3</v>
      </c>
      <c r="D140" s="69" t="s">
        <v>4</v>
      </c>
      <c r="E140" s="69" t="s">
        <v>5</v>
      </c>
      <c r="F140" s="71" t="s">
        <v>6</v>
      </c>
      <c r="G140" s="72"/>
      <c r="H140" s="73"/>
      <c r="I140" s="69" t="s">
        <v>7</v>
      </c>
      <c r="J140" s="69" t="s">
        <v>8</v>
      </c>
    </row>
    <row r="141" spans="1:10">
      <c r="A141" s="70"/>
      <c r="B141" s="70"/>
      <c r="C141" s="70"/>
      <c r="D141" s="70"/>
      <c r="E141" s="70"/>
      <c r="F141" s="4" t="s">
        <v>9</v>
      </c>
      <c r="G141" s="4" t="s">
        <v>10</v>
      </c>
      <c r="H141" s="4" t="s">
        <v>11</v>
      </c>
      <c r="I141" s="70"/>
      <c r="J141" s="70"/>
    </row>
    <row r="142" spans="1:10">
      <c r="A142" s="5" t="s">
        <v>856</v>
      </c>
      <c r="B142" s="6">
        <v>44971.73725377315</v>
      </c>
      <c r="C142" s="5" t="s">
        <v>160</v>
      </c>
      <c r="D142" s="7"/>
      <c r="E142" s="8"/>
      <c r="F142" s="9">
        <v>46904.6</v>
      </c>
      <c r="I142" s="10" t="s">
        <v>9</v>
      </c>
      <c r="J142" s="5" t="s">
        <v>162</v>
      </c>
    </row>
    <row r="143" spans="1:10">
      <c r="A143" s="5" t="s">
        <v>856</v>
      </c>
      <c r="B143" s="6">
        <v>44971.73725377315</v>
      </c>
      <c r="C143" s="5" t="s">
        <v>160</v>
      </c>
      <c r="D143" s="7"/>
      <c r="E143" s="8"/>
      <c r="F143" s="9">
        <v>989.5</v>
      </c>
      <c r="I143" s="10" t="s">
        <v>9</v>
      </c>
      <c r="J143" s="8" t="s">
        <v>225</v>
      </c>
    </row>
    <row r="144" spans="1:10">
      <c r="A144" s="5" t="s">
        <v>856</v>
      </c>
      <c r="B144" s="6">
        <v>44971.73725377315</v>
      </c>
      <c r="C144" s="5" t="s">
        <v>160</v>
      </c>
      <c r="D144" s="7"/>
      <c r="E144" s="8"/>
      <c r="F144" s="9">
        <v>4821</v>
      </c>
      <c r="I144" s="10" t="s">
        <v>9</v>
      </c>
      <c r="J144" s="8" t="s">
        <v>330</v>
      </c>
    </row>
    <row r="145" spans="1:10">
      <c r="A145" s="11" t="s">
        <v>22</v>
      </c>
      <c r="B145" s="3"/>
      <c r="C145" s="3"/>
      <c r="D145" s="7"/>
      <c r="E145" s="8"/>
      <c r="F145" s="31">
        <f>SUM(F142:G144)</f>
        <v>52715.1</v>
      </c>
      <c r="H145" s="9"/>
      <c r="I145" s="10"/>
      <c r="J145" s="5"/>
    </row>
    <row r="146" spans="1:10" ht="15.75">
      <c r="A146" s="13" t="s">
        <v>23</v>
      </c>
      <c r="B146" s="13" t="s">
        <v>24</v>
      </c>
      <c r="C146" s="13" t="s">
        <v>25</v>
      </c>
      <c r="D146" s="14">
        <v>112782353</v>
      </c>
      <c r="E146" s="8"/>
      <c r="H146" s="9"/>
      <c r="I146" s="10"/>
      <c r="J146" s="5"/>
    </row>
    <row r="147" spans="1:10">
      <c r="A147" s="5"/>
      <c r="B147" s="6"/>
      <c r="C147" s="5"/>
      <c r="D147" s="7"/>
      <c r="E147" s="8"/>
      <c r="H147" s="9"/>
      <c r="I147" s="10"/>
      <c r="J147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864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69" t="s">
        <v>0</v>
      </c>
      <c r="B151" s="69" t="s">
        <v>2</v>
      </c>
      <c r="C151" s="69" t="s">
        <v>3</v>
      </c>
      <c r="D151" s="69" t="s">
        <v>4</v>
      </c>
      <c r="E151" s="69" t="s">
        <v>5</v>
      </c>
      <c r="F151" s="71" t="s">
        <v>6</v>
      </c>
      <c r="G151" s="72"/>
      <c r="H151" s="73"/>
      <c r="I151" s="69" t="s">
        <v>7</v>
      </c>
      <c r="J151" s="69" t="s">
        <v>8</v>
      </c>
    </row>
    <row r="152" spans="1:10">
      <c r="A152" s="70"/>
      <c r="B152" s="70"/>
      <c r="C152" s="70"/>
      <c r="D152" s="70"/>
      <c r="E152" s="70"/>
      <c r="F152" s="4" t="s">
        <v>9</v>
      </c>
      <c r="G152" s="4" t="s">
        <v>10</v>
      </c>
      <c r="H152" s="4" t="s">
        <v>11</v>
      </c>
      <c r="I152" s="70"/>
      <c r="J152" s="70"/>
    </row>
    <row r="153" spans="1:10">
      <c r="A153" s="5" t="s">
        <v>895</v>
      </c>
      <c r="B153" s="6">
        <v>44972.732041886571</v>
      </c>
      <c r="C153" s="5" t="s">
        <v>160</v>
      </c>
      <c r="D153" s="15">
        <v>45113335865</v>
      </c>
      <c r="E153" s="8" t="s">
        <v>161</v>
      </c>
      <c r="H153" s="9">
        <v>783</v>
      </c>
      <c r="I153" s="5" t="s">
        <v>28</v>
      </c>
      <c r="J153" s="8" t="s">
        <v>297</v>
      </c>
    </row>
    <row r="154" spans="1:10">
      <c r="A154" s="5" t="s">
        <v>895</v>
      </c>
      <c r="B154" s="6">
        <v>44972.732041886571</v>
      </c>
      <c r="C154" s="5" t="s">
        <v>160</v>
      </c>
      <c r="D154" s="7"/>
      <c r="E154" s="8"/>
      <c r="F154" s="9">
        <v>44226</v>
      </c>
      <c r="I154" s="10" t="s">
        <v>9</v>
      </c>
      <c r="J154" s="5" t="s">
        <v>162</v>
      </c>
    </row>
    <row r="155" spans="1:10">
      <c r="A155" s="5" t="s">
        <v>895</v>
      </c>
      <c r="B155" s="6">
        <v>44972.732041886571</v>
      </c>
      <c r="C155" s="5" t="s">
        <v>160</v>
      </c>
      <c r="D155" s="7"/>
      <c r="E155" s="8"/>
      <c r="F155" s="9">
        <v>20006.7</v>
      </c>
      <c r="I155" s="10" t="s">
        <v>9</v>
      </c>
      <c r="J155" s="8" t="s">
        <v>297</v>
      </c>
    </row>
    <row r="156" spans="1:10">
      <c r="A156" s="11" t="s">
        <v>22</v>
      </c>
      <c r="B156" s="3"/>
      <c r="C156" s="3"/>
      <c r="D156" s="7"/>
      <c r="E156" s="8"/>
      <c r="F156" s="31">
        <f>SUM(F153:G155)</f>
        <v>64232.7</v>
      </c>
      <c r="H156" s="9"/>
      <c r="I156" s="10"/>
      <c r="J156" s="5"/>
    </row>
    <row r="157" spans="1:10" ht="15.75">
      <c r="A157" s="13" t="s">
        <v>23</v>
      </c>
      <c r="B157" s="13" t="s">
        <v>24</v>
      </c>
      <c r="C157" s="13" t="s">
        <v>25</v>
      </c>
      <c r="D157" s="14">
        <v>112800008</v>
      </c>
      <c r="E157" s="8"/>
      <c r="H157" s="9"/>
      <c r="I157" s="10"/>
      <c r="J157" s="5"/>
    </row>
    <row r="160" spans="1:10">
      <c r="A160" s="1" t="s">
        <v>0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3" t="s">
        <v>904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69" t="s">
        <v>0</v>
      </c>
      <c r="B162" s="69" t="s">
        <v>2</v>
      </c>
      <c r="C162" s="69" t="s">
        <v>3</v>
      </c>
      <c r="D162" s="69" t="s">
        <v>4</v>
      </c>
      <c r="E162" s="69" t="s">
        <v>5</v>
      </c>
      <c r="F162" s="71" t="s">
        <v>6</v>
      </c>
      <c r="G162" s="72"/>
      <c r="H162" s="73"/>
      <c r="I162" s="69" t="s">
        <v>7</v>
      </c>
      <c r="J162" s="69" t="s">
        <v>8</v>
      </c>
    </row>
    <row r="163" spans="1:10">
      <c r="A163" s="70"/>
      <c r="B163" s="70"/>
      <c r="C163" s="70"/>
      <c r="D163" s="70"/>
      <c r="E163" s="70"/>
      <c r="F163" s="4" t="s">
        <v>9</v>
      </c>
      <c r="G163" s="4" t="s">
        <v>10</v>
      </c>
      <c r="H163" s="4" t="s">
        <v>11</v>
      </c>
      <c r="I163" s="70"/>
      <c r="J163" s="70"/>
    </row>
    <row r="164" spans="1:10">
      <c r="A164" s="5" t="s">
        <v>935</v>
      </c>
      <c r="B164" s="6">
        <v>44973.723944780089</v>
      </c>
      <c r="C164" s="5" t="s">
        <v>160</v>
      </c>
      <c r="D164" s="7"/>
      <c r="E164" s="8"/>
      <c r="F164" s="9">
        <v>7882.6</v>
      </c>
      <c r="I164" s="10" t="s">
        <v>9</v>
      </c>
      <c r="J164" s="5" t="s">
        <v>162</v>
      </c>
    </row>
    <row r="165" spans="1:10">
      <c r="A165" s="5" t="s">
        <v>935</v>
      </c>
      <c r="B165" s="6">
        <v>44973.723944780089</v>
      </c>
      <c r="C165" s="5" t="s">
        <v>160</v>
      </c>
      <c r="D165" s="7"/>
      <c r="E165" s="8"/>
      <c r="F165" s="9">
        <v>12162.5</v>
      </c>
      <c r="I165" s="10" t="s">
        <v>9</v>
      </c>
      <c r="J165" s="8" t="s">
        <v>297</v>
      </c>
    </row>
    <row r="166" spans="1:10">
      <c r="A166" s="11" t="s">
        <v>22</v>
      </c>
      <c r="B166" s="3"/>
      <c r="C166" s="3"/>
      <c r="D166" s="7"/>
      <c r="E166" s="8"/>
      <c r="F166" s="31">
        <f>SUM(F164:G165)</f>
        <v>20045.099999999999</v>
      </c>
      <c r="H166" s="9"/>
      <c r="I166" s="10"/>
      <c r="J166" s="8"/>
    </row>
    <row r="167" spans="1:10" ht="15.75">
      <c r="A167" s="13" t="s">
        <v>23</v>
      </c>
      <c r="B167" s="13" t="s">
        <v>24</v>
      </c>
      <c r="C167" s="13" t="s">
        <v>25</v>
      </c>
      <c r="D167" s="14">
        <v>112800009</v>
      </c>
      <c r="E167" s="8"/>
      <c r="H167" s="9"/>
      <c r="I167" s="10"/>
      <c r="J167" s="8"/>
    </row>
    <row r="170" spans="1:10">
      <c r="A170" s="1" t="s">
        <v>0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3" t="s">
        <v>948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69" t="s">
        <v>0</v>
      </c>
      <c r="B172" s="69" t="s">
        <v>2</v>
      </c>
      <c r="C172" s="69" t="s">
        <v>3</v>
      </c>
      <c r="D172" s="69" t="s">
        <v>4</v>
      </c>
      <c r="E172" s="69" t="s">
        <v>5</v>
      </c>
      <c r="F172" s="71" t="s">
        <v>6</v>
      </c>
      <c r="G172" s="72"/>
      <c r="H172" s="73"/>
      <c r="I172" s="69" t="s">
        <v>7</v>
      </c>
      <c r="J172" s="69" t="s">
        <v>8</v>
      </c>
    </row>
    <row r="173" spans="1:10">
      <c r="A173" s="70"/>
      <c r="B173" s="70"/>
      <c r="C173" s="70"/>
      <c r="D173" s="70"/>
      <c r="E173" s="70"/>
      <c r="F173" s="4" t="s">
        <v>9</v>
      </c>
      <c r="G173" s="4" t="s">
        <v>10</v>
      </c>
      <c r="H173" s="4" t="s">
        <v>11</v>
      </c>
      <c r="I173" s="70"/>
      <c r="J173" s="70"/>
    </row>
    <row r="174" spans="1:10">
      <c r="A174" s="5" t="s">
        <v>999</v>
      </c>
      <c r="B174" s="6">
        <v>44974.731185300923</v>
      </c>
      <c r="C174" s="5" t="s">
        <v>160</v>
      </c>
      <c r="D174" s="7"/>
      <c r="E174" s="8"/>
      <c r="G174" s="9">
        <v>26724.85</v>
      </c>
      <c r="I174" s="10" t="s">
        <v>10</v>
      </c>
      <c r="J174" s="5" t="s">
        <v>162</v>
      </c>
    </row>
    <row r="175" spans="1:10">
      <c r="A175" s="5" t="s">
        <v>999</v>
      </c>
      <c r="B175" s="6">
        <v>44974.731185300923</v>
      </c>
      <c r="C175" s="5" t="s">
        <v>160</v>
      </c>
      <c r="D175" s="7">
        <v>38757273</v>
      </c>
      <c r="E175" s="5" t="s">
        <v>212</v>
      </c>
      <c r="H175" s="9">
        <v>28003.5</v>
      </c>
      <c r="I175" s="5" t="s">
        <v>28</v>
      </c>
      <c r="J175" s="5" t="s">
        <v>224</v>
      </c>
    </row>
    <row r="176" spans="1:10">
      <c r="A176" s="5" t="s">
        <v>999</v>
      </c>
      <c r="B176" s="6">
        <v>44974.731185300923</v>
      </c>
      <c r="C176" s="5" t="s">
        <v>160</v>
      </c>
      <c r="D176" s="7">
        <v>39043224</v>
      </c>
      <c r="E176" s="5" t="s">
        <v>212</v>
      </c>
      <c r="H176" s="9">
        <v>584</v>
      </c>
      <c r="I176" s="5" t="s">
        <v>28</v>
      </c>
      <c r="J176" s="8" t="s">
        <v>330</v>
      </c>
    </row>
    <row r="177" spans="1:10">
      <c r="A177" s="5" t="s">
        <v>999</v>
      </c>
      <c r="B177" s="6">
        <v>44974.731185300923</v>
      </c>
      <c r="C177" s="5" t="s">
        <v>160</v>
      </c>
      <c r="D177" s="7"/>
      <c r="E177" s="8"/>
      <c r="F177" s="9">
        <v>66474.600000000006</v>
      </c>
      <c r="I177" s="10" t="s">
        <v>9</v>
      </c>
      <c r="J177" s="5" t="s">
        <v>224</v>
      </c>
    </row>
    <row r="178" spans="1:10">
      <c r="A178" s="5" t="s">
        <v>999</v>
      </c>
      <c r="B178" s="6">
        <v>44974.731185300923</v>
      </c>
      <c r="C178" s="5" t="s">
        <v>160</v>
      </c>
      <c r="D178" s="7"/>
      <c r="E178" s="8"/>
      <c r="F178" s="9">
        <v>50361.7</v>
      </c>
      <c r="I178" s="10" t="s">
        <v>9</v>
      </c>
      <c r="J178" s="5" t="s">
        <v>162</v>
      </c>
    </row>
    <row r="179" spans="1:10">
      <c r="A179" s="11" t="s">
        <v>22</v>
      </c>
      <c r="B179" s="3"/>
      <c r="C179" s="3"/>
      <c r="D179" s="7"/>
      <c r="E179" s="8"/>
      <c r="F179" s="31">
        <f>SUM(F174:G178)</f>
        <v>143561.15000000002</v>
      </c>
      <c r="G179" s="9"/>
      <c r="I179" s="10"/>
      <c r="J179" s="8"/>
    </row>
    <row r="180" spans="1:10" ht="15.75">
      <c r="A180" s="13" t="s">
        <v>23</v>
      </c>
      <c r="B180" s="13" t="s">
        <v>24</v>
      </c>
      <c r="C180" s="13" t="s">
        <v>25</v>
      </c>
      <c r="D180" s="49">
        <v>112808054</v>
      </c>
      <c r="E180" s="14">
        <v>112808176</v>
      </c>
      <c r="G180" s="9"/>
      <c r="I180" s="10"/>
      <c r="J180" s="8"/>
    </row>
    <row r="181" spans="1:10">
      <c r="A181" s="5"/>
      <c r="B181" s="6"/>
      <c r="C181" s="5"/>
      <c r="D181" s="29" t="s">
        <v>298</v>
      </c>
      <c r="E181" s="8"/>
      <c r="G181" s="9"/>
      <c r="I181" s="10"/>
      <c r="J181" s="8"/>
    </row>
    <row r="182" spans="1:10">
      <c r="A182" s="5"/>
      <c r="B182" s="6"/>
      <c r="C182" s="5"/>
      <c r="D182" s="7"/>
      <c r="E182" s="8"/>
      <c r="G182" s="9"/>
      <c r="I182" s="10"/>
      <c r="J182" s="8"/>
    </row>
    <row r="183" spans="1:10">
      <c r="A183" s="1" t="s">
        <v>0</v>
      </c>
      <c r="B183" s="2"/>
      <c r="C183" s="2"/>
      <c r="D183" s="2"/>
      <c r="E183" s="2"/>
      <c r="F183" s="2"/>
      <c r="G183" s="2"/>
      <c r="H183" s="2"/>
      <c r="I183" s="2"/>
      <c r="J183" s="2"/>
    </row>
    <row r="184" spans="1:10">
      <c r="A184" s="3" t="s">
        <v>941</v>
      </c>
      <c r="B184" s="2"/>
      <c r="C184" s="2"/>
      <c r="D184" s="2"/>
      <c r="E184" s="2"/>
      <c r="F184" s="2"/>
      <c r="G184" s="2"/>
      <c r="H184" s="2"/>
      <c r="I184" s="2"/>
      <c r="J184" s="2"/>
    </row>
    <row r="185" spans="1:10">
      <c r="A185" s="69" t="s">
        <v>0</v>
      </c>
      <c r="B185" s="69" t="s">
        <v>2</v>
      </c>
      <c r="C185" s="69" t="s">
        <v>3</v>
      </c>
      <c r="D185" s="69" t="s">
        <v>4</v>
      </c>
      <c r="E185" s="69" t="s">
        <v>5</v>
      </c>
      <c r="F185" s="71" t="s">
        <v>6</v>
      </c>
      <c r="G185" s="72"/>
      <c r="H185" s="73"/>
      <c r="I185" s="69" t="s">
        <v>7</v>
      </c>
      <c r="J185" s="69" t="s">
        <v>8</v>
      </c>
    </row>
    <row r="186" spans="1:10">
      <c r="A186" s="70"/>
      <c r="B186" s="70"/>
      <c r="C186" s="70"/>
      <c r="D186" s="70"/>
      <c r="E186" s="70"/>
      <c r="F186" s="4" t="s">
        <v>9</v>
      </c>
      <c r="G186" s="4" t="s">
        <v>10</v>
      </c>
      <c r="H186" s="4" t="s">
        <v>11</v>
      </c>
      <c r="I186" s="70"/>
      <c r="J186" s="70"/>
    </row>
    <row r="187" spans="1:10">
      <c r="A187" s="5" t="s">
        <v>1000</v>
      </c>
      <c r="B187" s="6">
        <v>44975.545425416669</v>
      </c>
      <c r="C187" s="5" t="s">
        <v>160</v>
      </c>
      <c r="D187" s="7"/>
      <c r="E187" s="8"/>
      <c r="F187" s="9">
        <v>12145.5</v>
      </c>
      <c r="I187" s="10" t="s">
        <v>9</v>
      </c>
      <c r="J187" s="8" t="s">
        <v>297</v>
      </c>
    </row>
    <row r="188" spans="1:10">
      <c r="A188" s="11" t="s">
        <v>22</v>
      </c>
      <c r="B188" s="3"/>
      <c r="C188" s="3"/>
      <c r="D188" s="7"/>
      <c r="E188" s="8"/>
      <c r="G188" s="9"/>
      <c r="I188" s="10"/>
      <c r="J188" s="8"/>
    </row>
    <row r="189" spans="1:10" ht="15.75">
      <c r="A189" s="13" t="s">
        <v>23</v>
      </c>
      <c r="B189" s="13" t="s">
        <v>24</v>
      </c>
      <c r="C189" s="13" t="s">
        <v>25</v>
      </c>
      <c r="D189" s="49">
        <v>112808053</v>
      </c>
      <c r="E189" s="14">
        <v>112808177</v>
      </c>
      <c r="G189" s="9"/>
      <c r="I189" s="10"/>
      <c r="J189" s="8"/>
    </row>
    <row r="190" spans="1:10">
      <c r="D190" s="29" t="s">
        <v>298</v>
      </c>
    </row>
    <row r="192" spans="1:10">
      <c r="A192" s="1" t="s">
        <v>0</v>
      </c>
      <c r="B192" s="2"/>
      <c r="C192" s="2"/>
      <c r="D192" s="2"/>
      <c r="E192" s="2"/>
      <c r="F192" s="2"/>
      <c r="G192" s="2"/>
      <c r="H192" s="2"/>
      <c r="I192" s="2"/>
      <c r="J192" s="2"/>
    </row>
    <row r="193" spans="1:10">
      <c r="A193" s="3" t="s">
        <v>1006</v>
      </c>
      <c r="B193" s="2"/>
      <c r="C193" s="2"/>
      <c r="D193" s="2"/>
      <c r="E193" s="2"/>
      <c r="F193" s="2"/>
      <c r="G193" s="2"/>
      <c r="H193" s="2"/>
      <c r="I193" s="2"/>
      <c r="J193" s="2"/>
    </row>
    <row r="194" spans="1:10">
      <c r="A194" s="69" t="s">
        <v>0</v>
      </c>
      <c r="B194" s="69" t="s">
        <v>2</v>
      </c>
      <c r="C194" s="69" t="s">
        <v>3</v>
      </c>
      <c r="D194" s="69" t="s">
        <v>4</v>
      </c>
      <c r="E194" s="69" t="s">
        <v>5</v>
      </c>
      <c r="F194" s="71" t="s">
        <v>6</v>
      </c>
      <c r="G194" s="72"/>
      <c r="H194" s="73"/>
      <c r="I194" s="69" t="s">
        <v>7</v>
      </c>
      <c r="J194" s="69" t="s">
        <v>8</v>
      </c>
    </row>
    <row r="195" spans="1:10">
      <c r="A195" s="70"/>
      <c r="B195" s="70"/>
      <c r="C195" s="70"/>
      <c r="D195" s="70"/>
      <c r="E195" s="70"/>
      <c r="F195" s="4" t="s">
        <v>9</v>
      </c>
      <c r="G195" s="4" t="s">
        <v>10</v>
      </c>
      <c r="H195" s="4" t="s">
        <v>11</v>
      </c>
      <c r="I195" s="70"/>
      <c r="J195" s="70"/>
    </row>
    <row r="196" spans="1:10">
      <c r="A196" s="34" t="s">
        <v>1007</v>
      </c>
      <c r="B196" s="39"/>
      <c r="C196" s="34"/>
      <c r="D196" s="21"/>
      <c r="E196" s="8"/>
      <c r="H196" s="9"/>
      <c r="I196" s="5"/>
      <c r="J196" s="8"/>
    </row>
    <row r="197" spans="1:10">
      <c r="A197" s="11" t="s">
        <v>22</v>
      </c>
      <c r="B197" s="3"/>
      <c r="C197" s="3"/>
      <c r="D197" s="7"/>
      <c r="E197" s="8"/>
      <c r="G197" s="9"/>
      <c r="I197" s="10"/>
      <c r="J197" s="8"/>
    </row>
    <row r="198" spans="1:10">
      <c r="A198" s="13" t="s">
        <v>23</v>
      </c>
      <c r="B198" s="13" t="s">
        <v>24</v>
      </c>
      <c r="C198" s="13" t="s">
        <v>25</v>
      </c>
      <c r="D198" s="7"/>
      <c r="E198" s="8"/>
      <c r="G198" s="9"/>
      <c r="I198" s="10"/>
      <c r="J198" s="8"/>
    </row>
    <row r="200" spans="1:10">
      <c r="A200" s="1" t="s">
        <v>0</v>
      </c>
      <c r="B200" s="2"/>
      <c r="C200" s="2"/>
      <c r="D200" s="2"/>
      <c r="E200" s="2"/>
      <c r="F200" s="2"/>
      <c r="G200" s="2"/>
      <c r="H200" s="2"/>
      <c r="I200" s="2"/>
      <c r="J200" s="2"/>
    </row>
    <row r="201" spans="1:10">
      <c r="A201" s="3" t="s">
        <v>1008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69" t="s">
        <v>0</v>
      </c>
      <c r="B202" s="69" t="s">
        <v>2</v>
      </c>
      <c r="C202" s="69" t="s">
        <v>3</v>
      </c>
      <c r="D202" s="69" t="s">
        <v>4</v>
      </c>
      <c r="E202" s="69" t="s">
        <v>5</v>
      </c>
      <c r="F202" s="71" t="s">
        <v>6</v>
      </c>
      <c r="G202" s="72"/>
      <c r="H202" s="73"/>
      <c r="I202" s="69" t="s">
        <v>7</v>
      </c>
      <c r="J202" s="69" t="s">
        <v>8</v>
      </c>
    </row>
    <row r="203" spans="1:10">
      <c r="A203" s="70"/>
      <c r="B203" s="70"/>
      <c r="C203" s="70"/>
      <c r="D203" s="70"/>
      <c r="E203" s="70"/>
      <c r="F203" s="4" t="s">
        <v>9</v>
      </c>
      <c r="G203" s="4" t="s">
        <v>10</v>
      </c>
      <c r="H203" s="4" t="s">
        <v>11</v>
      </c>
      <c r="I203" s="70"/>
      <c r="J203" s="70"/>
    </row>
    <row r="204" spans="1:10">
      <c r="A204" s="34" t="s">
        <v>1007</v>
      </c>
      <c r="B204" s="39"/>
      <c r="C204" s="34"/>
      <c r="D204" s="21"/>
      <c r="E204" s="8"/>
      <c r="H204" s="9"/>
      <c r="I204" s="5"/>
      <c r="J204" s="8"/>
    </row>
    <row r="205" spans="1:10">
      <c r="A205" s="11" t="s">
        <v>22</v>
      </c>
      <c r="B205" s="3"/>
      <c r="C205" s="3"/>
      <c r="D205" s="7"/>
      <c r="E205" s="8"/>
      <c r="G205" s="9"/>
      <c r="I205" s="10"/>
      <c r="J205" s="8"/>
    </row>
    <row r="206" spans="1:10">
      <c r="A206" s="13" t="s">
        <v>23</v>
      </c>
      <c r="B206" s="13" t="s">
        <v>24</v>
      </c>
      <c r="C206" s="13" t="s">
        <v>25</v>
      </c>
    </row>
    <row r="209" spans="1:10">
      <c r="A209" s="1" t="s">
        <v>0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3" t="s">
        <v>1020</v>
      </c>
      <c r="B210" s="2"/>
      <c r="C210" s="2"/>
      <c r="D210" s="2"/>
      <c r="E210" s="2"/>
      <c r="F210" s="2"/>
      <c r="G210" s="2"/>
      <c r="H210" s="2"/>
      <c r="I210" s="2"/>
      <c r="J210" s="2"/>
    </row>
    <row r="211" spans="1:10">
      <c r="A211" s="69" t="s">
        <v>0</v>
      </c>
      <c r="B211" s="69" t="s">
        <v>2</v>
      </c>
      <c r="C211" s="69" t="s">
        <v>3</v>
      </c>
      <c r="D211" s="69" t="s">
        <v>4</v>
      </c>
      <c r="E211" s="69" t="s">
        <v>5</v>
      </c>
      <c r="F211" s="71" t="s">
        <v>6</v>
      </c>
      <c r="G211" s="72"/>
      <c r="H211" s="73"/>
      <c r="I211" s="69" t="s">
        <v>7</v>
      </c>
      <c r="J211" s="69" t="s">
        <v>8</v>
      </c>
    </row>
    <row r="212" spans="1:10">
      <c r="A212" s="70"/>
      <c r="B212" s="70"/>
      <c r="C212" s="70"/>
      <c r="D212" s="70"/>
      <c r="E212" s="70"/>
      <c r="F212" s="4" t="s">
        <v>9</v>
      </c>
      <c r="G212" s="4" t="s">
        <v>10</v>
      </c>
      <c r="H212" s="4" t="s">
        <v>11</v>
      </c>
      <c r="I212" s="70"/>
      <c r="J212" s="70"/>
    </row>
    <row r="213" spans="1:10">
      <c r="A213" s="5" t="s">
        <v>1056</v>
      </c>
      <c r="B213" s="6">
        <v>44979.711050613427</v>
      </c>
      <c r="C213" s="5" t="s">
        <v>160</v>
      </c>
      <c r="D213" s="7"/>
      <c r="E213" s="8"/>
      <c r="F213" s="9">
        <v>40517</v>
      </c>
      <c r="I213" s="10" t="s">
        <v>9</v>
      </c>
      <c r="J213" s="5" t="s">
        <v>224</v>
      </c>
    </row>
    <row r="214" spans="1:10">
      <c r="A214" s="5" t="s">
        <v>1056</v>
      </c>
      <c r="B214" s="6">
        <v>44979.711050613427</v>
      </c>
      <c r="C214" s="5" t="s">
        <v>160</v>
      </c>
      <c r="D214" s="7"/>
      <c r="E214" s="8"/>
      <c r="F214" s="9">
        <v>5182.5</v>
      </c>
      <c r="I214" s="10" t="s">
        <v>9</v>
      </c>
      <c r="J214" s="5" t="s">
        <v>163</v>
      </c>
    </row>
    <row r="215" spans="1:10">
      <c r="A215" s="5" t="s">
        <v>1056</v>
      </c>
      <c r="B215" s="6">
        <v>44979.711050613427</v>
      </c>
      <c r="C215" s="5" t="s">
        <v>160</v>
      </c>
      <c r="D215" s="7"/>
      <c r="E215" s="8"/>
      <c r="F215" s="9">
        <v>5287</v>
      </c>
      <c r="I215" s="10" t="s">
        <v>9</v>
      </c>
      <c r="J215" s="5" t="s">
        <v>162</v>
      </c>
    </row>
    <row r="216" spans="1:10">
      <c r="A216" s="5" t="s">
        <v>1056</v>
      </c>
      <c r="B216" s="6">
        <v>44979.711050613427</v>
      </c>
      <c r="C216" s="5" t="s">
        <v>160</v>
      </c>
      <c r="D216" s="7"/>
      <c r="E216" s="8"/>
      <c r="F216" s="9">
        <v>4729.3999999999996</v>
      </c>
      <c r="I216" s="10" t="s">
        <v>9</v>
      </c>
      <c r="J216" s="8" t="s">
        <v>225</v>
      </c>
    </row>
    <row r="217" spans="1:10">
      <c r="A217" s="5" t="s">
        <v>1056</v>
      </c>
      <c r="B217" s="6">
        <v>44979.711050613427</v>
      </c>
      <c r="C217" s="5" t="s">
        <v>160</v>
      </c>
      <c r="D217" s="7"/>
      <c r="E217" s="8"/>
      <c r="F217" s="9">
        <v>11138.5</v>
      </c>
      <c r="I217" s="10" t="s">
        <v>9</v>
      </c>
      <c r="J217" s="8" t="s">
        <v>297</v>
      </c>
    </row>
    <row r="218" spans="1:10">
      <c r="A218" s="5" t="s">
        <v>1056</v>
      </c>
      <c r="B218" s="6">
        <v>44979.711050613427</v>
      </c>
      <c r="C218" s="5" t="s">
        <v>160</v>
      </c>
      <c r="D218" s="7"/>
      <c r="E218" s="8"/>
      <c r="F218" s="9">
        <v>3892.5</v>
      </c>
      <c r="I218" s="10" t="s">
        <v>9</v>
      </c>
      <c r="J218" s="8" t="s">
        <v>330</v>
      </c>
    </row>
    <row r="219" spans="1:10">
      <c r="A219" s="11" t="s">
        <v>22</v>
      </c>
      <c r="B219" s="3"/>
      <c r="C219" s="3"/>
      <c r="D219" s="52">
        <f>65178.9+5568</f>
        <v>70746.899999999994</v>
      </c>
      <c r="E219" s="8"/>
      <c r="F219" s="31">
        <f>SUM(F213:G218)</f>
        <v>70746.899999999994</v>
      </c>
      <c r="H219" s="9"/>
      <c r="I219" s="10"/>
      <c r="J219" s="5"/>
    </row>
    <row r="220" spans="1:10">
      <c r="A220" s="13" t="s">
        <v>23</v>
      </c>
      <c r="B220" s="13" t="s">
        <v>24</v>
      </c>
      <c r="C220" s="13" t="s">
        <v>25</v>
      </c>
      <c r="D220" s="7"/>
      <c r="E220" s="8"/>
      <c r="H220" s="9"/>
      <c r="I220" s="10"/>
      <c r="J220" s="5"/>
    </row>
    <row r="221" spans="1:10">
      <c r="A221" s="5"/>
      <c r="B221" s="6"/>
      <c r="C221" s="5"/>
      <c r="D221" s="7"/>
      <c r="E221" s="8"/>
      <c r="H221" s="9"/>
      <c r="I221" s="10"/>
      <c r="J221" s="5"/>
    </row>
    <row r="222" spans="1:10">
      <c r="A222" s="5"/>
      <c r="B222" s="6"/>
      <c r="C222" s="5"/>
      <c r="D222" s="7"/>
      <c r="E222" s="8"/>
      <c r="H222" s="9"/>
      <c r="I222" s="10"/>
      <c r="J222" s="5"/>
    </row>
    <row r="224" spans="1:10">
      <c r="A224" s="1" t="s">
        <v>0</v>
      </c>
      <c r="B224" s="2"/>
      <c r="C224" s="2"/>
      <c r="D224" s="2"/>
      <c r="E224" s="2"/>
      <c r="F224" s="2"/>
      <c r="G224" s="2"/>
      <c r="H224" s="2"/>
      <c r="I224" s="2"/>
      <c r="J224" s="2"/>
    </row>
    <row r="225" spans="1:10">
      <c r="A225" s="3" t="s">
        <v>1064</v>
      </c>
      <c r="B225" s="2"/>
      <c r="C225" s="2"/>
      <c r="D225" s="2"/>
      <c r="E225" s="2"/>
      <c r="F225" s="2"/>
      <c r="G225" s="2"/>
      <c r="H225" s="2"/>
      <c r="I225" s="2"/>
      <c r="J225" s="2"/>
    </row>
    <row r="226" spans="1:10">
      <c r="A226" s="69" t="s">
        <v>0</v>
      </c>
      <c r="B226" s="69" t="s">
        <v>2</v>
      </c>
      <c r="C226" s="69" t="s">
        <v>3</v>
      </c>
      <c r="D226" s="69" t="s">
        <v>4</v>
      </c>
      <c r="E226" s="69" t="s">
        <v>5</v>
      </c>
      <c r="F226" s="71" t="s">
        <v>6</v>
      </c>
      <c r="G226" s="72"/>
      <c r="H226" s="73"/>
      <c r="I226" s="69" t="s">
        <v>7</v>
      </c>
      <c r="J226" s="69" t="s">
        <v>8</v>
      </c>
    </row>
    <row r="227" spans="1:10">
      <c r="A227" s="70"/>
      <c r="B227" s="70"/>
      <c r="C227" s="70"/>
      <c r="D227" s="70"/>
      <c r="E227" s="70"/>
      <c r="F227" s="4" t="s">
        <v>9</v>
      </c>
      <c r="G227" s="4" t="s">
        <v>10</v>
      </c>
      <c r="H227" s="4" t="s">
        <v>11</v>
      </c>
      <c r="I227" s="70"/>
      <c r="J227" s="70"/>
    </row>
    <row r="228" spans="1:10">
      <c r="A228" s="5" t="s">
        <v>1093</v>
      </c>
      <c r="B228" s="6">
        <v>44980.716171793982</v>
      </c>
      <c r="C228" s="5" t="s">
        <v>160</v>
      </c>
      <c r="D228" s="7">
        <v>52974801</v>
      </c>
      <c r="E228" s="8" t="s">
        <v>161</v>
      </c>
      <c r="H228" s="9">
        <v>10529.04</v>
      </c>
      <c r="I228" s="5" t="s">
        <v>28</v>
      </c>
      <c r="J228" s="5" t="s">
        <v>162</v>
      </c>
    </row>
    <row r="229" spans="1:10">
      <c r="A229" s="5" t="s">
        <v>1093</v>
      </c>
      <c r="B229" s="6">
        <v>44980.716171793982</v>
      </c>
      <c r="C229" s="5" t="s">
        <v>160</v>
      </c>
      <c r="D229" s="7">
        <v>53023433</v>
      </c>
      <c r="E229" s="8" t="s">
        <v>161</v>
      </c>
      <c r="H229" s="9">
        <v>8466.4699999999993</v>
      </c>
      <c r="I229" s="5" t="s">
        <v>28</v>
      </c>
      <c r="J229" s="5" t="s">
        <v>162</v>
      </c>
    </row>
    <row r="230" spans="1:10">
      <c r="A230" s="5" t="s">
        <v>1093</v>
      </c>
      <c r="B230" s="6">
        <v>44980.716171793982</v>
      </c>
      <c r="C230" s="5" t="s">
        <v>160</v>
      </c>
      <c r="D230" s="7"/>
      <c r="E230" s="8"/>
      <c r="F230" s="9">
        <v>12686.5</v>
      </c>
      <c r="I230" s="10" t="s">
        <v>9</v>
      </c>
      <c r="J230" s="5" t="s">
        <v>224</v>
      </c>
    </row>
    <row r="231" spans="1:10">
      <c r="A231" s="5" t="s">
        <v>1093</v>
      </c>
      <c r="B231" s="6">
        <v>44980.716171793982</v>
      </c>
      <c r="C231" s="5" t="s">
        <v>160</v>
      </c>
      <c r="D231" s="7"/>
      <c r="E231" s="8"/>
      <c r="F231" s="9">
        <v>11384.5</v>
      </c>
      <c r="I231" s="10" t="s">
        <v>9</v>
      </c>
      <c r="J231" s="5" t="s">
        <v>163</v>
      </c>
    </row>
    <row r="232" spans="1:10">
      <c r="A232" s="5" t="s">
        <v>1093</v>
      </c>
      <c r="B232" s="6">
        <v>44980.716171793982</v>
      </c>
      <c r="C232" s="5" t="s">
        <v>160</v>
      </c>
      <c r="D232" s="7"/>
      <c r="E232" s="8"/>
      <c r="F232" s="9">
        <v>25857.599999999999</v>
      </c>
      <c r="I232" s="10" t="s">
        <v>9</v>
      </c>
      <c r="J232" s="5" t="s">
        <v>162</v>
      </c>
    </row>
    <row r="233" spans="1:10">
      <c r="A233" s="11" t="s">
        <v>22</v>
      </c>
      <c r="B233" s="3"/>
      <c r="C233" s="3"/>
      <c r="D233" s="17">
        <f>49232.6+696</f>
        <v>49928.6</v>
      </c>
      <c r="E233" s="8"/>
      <c r="F233" s="12">
        <f>SUM(F228:G232)</f>
        <v>49928.6</v>
      </c>
      <c r="H233" s="9"/>
      <c r="I233" s="10"/>
      <c r="J233" s="8"/>
    </row>
    <row r="234" spans="1:10">
      <c r="A234" s="13" t="s">
        <v>23</v>
      </c>
      <c r="B234" s="13" t="s">
        <v>24</v>
      </c>
      <c r="C234" s="13" t="s">
        <v>25</v>
      </c>
      <c r="D234" s="7"/>
      <c r="E234" s="8"/>
      <c r="H234" s="9"/>
      <c r="I234" s="10"/>
      <c r="J234" s="8"/>
    </row>
  </sheetData>
  <mergeCells count="160">
    <mergeCell ref="I211:I212"/>
    <mergeCell ref="J211:J212"/>
    <mergeCell ref="A211:A212"/>
    <mergeCell ref="B211:B212"/>
    <mergeCell ref="C211:C212"/>
    <mergeCell ref="D211:D212"/>
    <mergeCell ref="E211:E212"/>
    <mergeCell ref="F211:H211"/>
    <mergeCell ref="A126:A127"/>
    <mergeCell ref="B126:B127"/>
    <mergeCell ref="C126:C127"/>
    <mergeCell ref="D126:D127"/>
    <mergeCell ref="E126:E127"/>
    <mergeCell ref="F126:H126"/>
    <mergeCell ref="I126:I127"/>
    <mergeCell ref="J126:J127"/>
    <mergeCell ref="I151:I152"/>
    <mergeCell ref="J151:J152"/>
    <mergeCell ref="A151:A152"/>
    <mergeCell ref="B151:B152"/>
    <mergeCell ref="C151:C152"/>
    <mergeCell ref="D151:D152"/>
    <mergeCell ref="E151:E152"/>
    <mergeCell ref="F151:H151"/>
    <mergeCell ref="I110:I111"/>
    <mergeCell ref="J110:J111"/>
    <mergeCell ref="A110:A111"/>
    <mergeCell ref="B110:B111"/>
    <mergeCell ref="C110:C111"/>
    <mergeCell ref="D110:D111"/>
    <mergeCell ref="E110:E111"/>
    <mergeCell ref="F110:H110"/>
    <mergeCell ref="F14:H14"/>
    <mergeCell ref="I14:I15"/>
    <mergeCell ref="J14:J15"/>
    <mergeCell ref="A14:A15"/>
    <mergeCell ref="B14:B15"/>
    <mergeCell ref="C14:C15"/>
    <mergeCell ref="D14:D15"/>
    <mergeCell ref="E14:E15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I3:I4"/>
    <mergeCell ref="J3:J4"/>
    <mergeCell ref="I36:I37"/>
    <mergeCell ref="J36:J37"/>
    <mergeCell ref="A36:A37"/>
    <mergeCell ref="B36:B37"/>
    <mergeCell ref="C36:C37"/>
    <mergeCell ref="D36:D37"/>
    <mergeCell ref="E36:E37"/>
    <mergeCell ref="F36:H36"/>
    <mergeCell ref="A48:A49"/>
    <mergeCell ref="B48:B49"/>
    <mergeCell ref="C48:C49"/>
    <mergeCell ref="D48:D49"/>
    <mergeCell ref="E48:E49"/>
    <mergeCell ref="F48:H48"/>
    <mergeCell ref="I48:I49"/>
    <mergeCell ref="J48:J49"/>
    <mergeCell ref="I62:I63"/>
    <mergeCell ref="J62:J63"/>
    <mergeCell ref="A62:A63"/>
    <mergeCell ref="B62:B63"/>
    <mergeCell ref="C62:C63"/>
    <mergeCell ref="D62:D63"/>
    <mergeCell ref="E62:E63"/>
    <mergeCell ref="F62:H62"/>
    <mergeCell ref="I75:I76"/>
    <mergeCell ref="J75:J76"/>
    <mergeCell ref="A75:A76"/>
    <mergeCell ref="B75:B76"/>
    <mergeCell ref="C75:C76"/>
    <mergeCell ref="D75:D76"/>
    <mergeCell ref="E75:E76"/>
    <mergeCell ref="F75:H75"/>
    <mergeCell ref="I86:I87"/>
    <mergeCell ref="J86:J87"/>
    <mergeCell ref="A86:A87"/>
    <mergeCell ref="B86:B87"/>
    <mergeCell ref="C86:C87"/>
    <mergeCell ref="D86:D87"/>
    <mergeCell ref="E86:E87"/>
    <mergeCell ref="F86:H86"/>
    <mergeCell ref="A99:A100"/>
    <mergeCell ref="B99:B100"/>
    <mergeCell ref="C99:C100"/>
    <mergeCell ref="D99:D100"/>
    <mergeCell ref="E99:E100"/>
    <mergeCell ref="F99:H99"/>
    <mergeCell ref="I99:I100"/>
    <mergeCell ref="J99:J100"/>
    <mergeCell ref="A140:A141"/>
    <mergeCell ref="B140:B141"/>
    <mergeCell ref="C140:C141"/>
    <mergeCell ref="D140:D141"/>
    <mergeCell ref="E140:E141"/>
    <mergeCell ref="F140:H140"/>
    <mergeCell ref="I140:I141"/>
    <mergeCell ref="J140:J141"/>
    <mergeCell ref="I172:I173"/>
    <mergeCell ref="J172:J173"/>
    <mergeCell ref="I162:I163"/>
    <mergeCell ref="J162:J163"/>
    <mergeCell ref="A162:A163"/>
    <mergeCell ref="B162:B163"/>
    <mergeCell ref="C162:C163"/>
    <mergeCell ref="D162:D163"/>
    <mergeCell ref="E162:E163"/>
    <mergeCell ref="F162:H162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A172:A173"/>
    <mergeCell ref="B172:B173"/>
    <mergeCell ref="C172:C173"/>
    <mergeCell ref="D172:D173"/>
    <mergeCell ref="E172:E173"/>
    <mergeCell ref="F172:H172"/>
    <mergeCell ref="A226:A227"/>
    <mergeCell ref="B226:B227"/>
    <mergeCell ref="C226:C227"/>
    <mergeCell ref="D226:D227"/>
    <mergeCell ref="E226:E227"/>
    <mergeCell ref="F226:H226"/>
    <mergeCell ref="I226:I227"/>
    <mergeCell ref="J226:J227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A202:A203"/>
    <mergeCell ref="B202:B203"/>
    <mergeCell ref="C202:C203"/>
    <mergeCell ref="D202:D203"/>
    <mergeCell ref="E202:E203"/>
    <mergeCell ref="F202:H202"/>
    <mergeCell ref="I202:I203"/>
    <mergeCell ref="J202:J20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1846-D17A-4736-978E-2A035D6D3510}">
  <sheetPr>
    <tabColor theme="9"/>
  </sheetPr>
  <dimension ref="A1:J182"/>
  <sheetViews>
    <sheetView workbookViewId="0">
      <selection activeCell="D2" sqref="D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8554687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450</v>
      </c>
      <c r="B5" s="6">
        <v>44958.793845509259</v>
      </c>
      <c r="C5" s="5" t="s">
        <v>164</v>
      </c>
      <c r="D5" s="7"/>
      <c r="E5" s="8"/>
      <c r="F5" s="9">
        <v>2011.66</v>
      </c>
      <c r="I5" s="10" t="s">
        <v>9</v>
      </c>
      <c r="J5" s="5" t="s">
        <v>164</v>
      </c>
    </row>
    <row r="6" spans="1:10">
      <c r="A6" s="11" t="s">
        <v>22</v>
      </c>
      <c r="B6" s="3"/>
      <c r="C6" s="3"/>
      <c r="D6" s="7"/>
      <c r="E6" s="8"/>
      <c r="H6" s="9"/>
      <c r="I6" s="10"/>
      <c r="J6" s="8"/>
    </row>
    <row r="7" spans="1:10" ht="15.75">
      <c r="A7" s="13" t="s">
        <v>23</v>
      </c>
      <c r="B7" s="13" t="s">
        <v>24</v>
      </c>
      <c r="C7" s="13" t="s">
        <v>25</v>
      </c>
      <c r="D7" s="49">
        <v>112695147</v>
      </c>
      <c r="E7" s="14">
        <v>112695390</v>
      </c>
      <c r="H7" s="9"/>
      <c r="I7" s="10"/>
      <c r="J7" s="8"/>
    </row>
    <row r="8" spans="1:10">
      <c r="D8" s="29" t="s">
        <v>298</v>
      </c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461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9" t="s">
        <v>0</v>
      </c>
      <c r="B12" s="69" t="s">
        <v>2</v>
      </c>
      <c r="C12" s="69" t="s">
        <v>3</v>
      </c>
      <c r="D12" s="69" t="s">
        <v>4</v>
      </c>
      <c r="E12" s="69" t="s">
        <v>5</v>
      </c>
      <c r="F12" s="71" t="s">
        <v>6</v>
      </c>
      <c r="G12" s="72"/>
      <c r="H12" s="73"/>
      <c r="I12" s="69" t="s">
        <v>7</v>
      </c>
      <c r="J12" s="69" t="s">
        <v>8</v>
      </c>
    </row>
    <row r="13" spans="1:10">
      <c r="A13" s="70"/>
      <c r="B13" s="70"/>
      <c r="C13" s="70"/>
      <c r="D13" s="70"/>
      <c r="E13" s="70"/>
      <c r="F13" s="4" t="s">
        <v>9</v>
      </c>
      <c r="G13" s="4" t="s">
        <v>10</v>
      </c>
      <c r="H13" s="4" t="s">
        <v>11</v>
      </c>
      <c r="I13" s="70"/>
      <c r="J13" s="70"/>
    </row>
    <row r="14" spans="1:10">
      <c r="A14" s="5" t="s">
        <v>491</v>
      </c>
      <c r="B14" s="6">
        <v>44959.797287071757</v>
      </c>
      <c r="C14" s="5" t="s">
        <v>164</v>
      </c>
      <c r="D14" s="7"/>
      <c r="E14" s="8"/>
      <c r="F14" s="9">
        <v>1210.73</v>
      </c>
      <c r="I14" s="10" t="s">
        <v>9</v>
      </c>
      <c r="J14" s="5" t="s">
        <v>164</v>
      </c>
    </row>
    <row r="15" spans="1:10">
      <c r="A15" s="11" t="s">
        <v>22</v>
      </c>
      <c r="B15" s="3"/>
      <c r="C15" s="3"/>
      <c r="D15" s="7"/>
      <c r="E15" s="8"/>
      <c r="H15" s="9"/>
      <c r="I15" s="10"/>
      <c r="J15" s="5"/>
    </row>
    <row r="16" spans="1:10" ht="15.75">
      <c r="A16" s="13" t="s">
        <v>23</v>
      </c>
      <c r="B16" s="13" t="s">
        <v>24</v>
      </c>
      <c r="C16" s="13" t="s">
        <v>25</v>
      </c>
      <c r="D16" s="49">
        <v>112728654</v>
      </c>
      <c r="E16" s="14">
        <v>112729031</v>
      </c>
      <c r="H16" s="9"/>
      <c r="I16" s="10"/>
      <c r="J16" s="5"/>
    </row>
    <row r="17" spans="1:10">
      <c r="D17" s="29" t="s">
        <v>298</v>
      </c>
    </row>
    <row r="19" spans="1:10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3" t="s">
        <v>509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69" t="s">
        <v>0</v>
      </c>
      <c r="B21" s="69" t="s">
        <v>2</v>
      </c>
      <c r="C21" s="69" t="s">
        <v>3</v>
      </c>
      <c r="D21" s="69" t="s">
        <v>4</v>
      </c>
      <c r="E21" s="69" t="s">
        <v>5</v>
      </c>
      <c r="F21" s="71" t="s">
        <v>6</v>
      </c>
      <c r="G21" s="72"/>
      <c r="H21" s="73"/>
      <c r="I21" s="69" t="s">
        <v>7</v>
      </c>
      <c r="J21" s="69" t="s">
        <v>8</v>
      </c>
    </row>
    <row r="22" spans="1:10">
      <c r="A22" s="70"/>
      <c r="B22" s="70"/>
      <c r="C22" s="70"/>
      <c r="D22" s="70"/>
      <c r="E22" s="70"/>
      <c r="F22" s="4" t="s">
        <v>9</v>
      </c>
      <c r="G22" s="4" t="s">
        <v>10</v>
      </c>
      <c r="H22" s="4" t="s">
        <v>11</v>
      </c>
      <c r="I22" s="70"/>
      <c r="J22" s="70"/>
    </row>
    <row r="23" spans="1:10">
      <c r="A23" s="5" t="s">
        <v>562</v>
      </c>
      <c r="B23" s="6">
        <v>44960.791079178241</v>
      </c>
      <c r="C23" s="5" t="s">
        <v>164</v>
      </c>
      <c r="D23" s="7"/>
      <c r="E23" s="8"/>
      <c r="F23" s="9">
        <v>1899.03</v>
      </c>
      <c r="I23" s="10" t="s">
        <v>9</v>
      </c>
      <c r="J23" s="5" t="s">
        <v>164</v>
      </c>
    </row>
    <row r="24" spans="1:10">
      <c r="A24" s="11" t="s">
        <v>22</v>
      </c>
      <c r="B24" s="3"/>
      <c r="C24" s="3"/>
      <c r="D24" s="7"/>
      <c r="E24" s="8"/>
      <c r="H24" s="9"/>
      <c r="I24" s="10"/>
      <c r="J24" s="5"/>
    </row>
    <row r="25" spans="1:10" ht="15.75">
      <c r="A25" s="13" t="s">
        <v>23</v>
      </c>
      <c r="B25" s="13" t="s">
        <v>24</v>
      </c>
      <c r="C25" s="13" t="s">
        <v>25</v>
      </c>
      <c r="D25" s="24">
        <v>112729034</v>
      </c>
      <c r="E25" s="14">
        <v>112729036</v>
      </c>
      <c r="H25" s="9"/>
      <c r="I25" s="10"/>
      <c r="J25" s="5"/>
    </row>
    <row r="26" spans="1:10">
      <c r="A26" s="5"/>
      <c r="B26" s="6"/>
      <c r="C26" s="5"/>
      <c r="D26" s="45"/>
      <c r="E26" s="8"/>
      <c r="H26" s="9"/>
      <c r="I26" s="10"/>
      <c r="J26" s="5"/>
    </row>
    <row r="27" spans="1:10">
      <c r="A27" s="5"/>
      <c r="B27" s="6"/>
      <c r="C27" s="5"/>
      <c r="D27" s="7"/>
      <c r="E27" s="8"/>
      <c r="H27" s="9"/>
      <c r="I27" s="10"/>
      <c r="J27" s="5"/>
    </row>
    <row r="28" spans="1:10">
      <c r="A28" s="1" t="s">
        <v>0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 t="s">
        <v>506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69" t="s">
        <v>0</v>
      </c>
      <c r="B30" s="69" t="s">
        <v>2</v>
      </c>
      <c r="C30" s="69" t="s">
        <v>3</v>
      </c>
      <c r="D30" s="69" t="s">
        <v>4</v>
      </c>
      <c r="E30" s="69" t="s">
        <v>5</v>
      </c>
      <c r="F30" s="71" t="s">
        <v>6</v>
      </c>
      <c r="G30" s="72"/>
      <c r="H30" s="73"/>
      <c r="I30" s="69" t="s">
        <v>7</v>
      </c>
      <c r="J30" s="69" t="s">
        <v>8</v>
      </c>
    </row>
    <row r="31" spans="1:10">
      <c r="A31" s="70"/>
      <c r="B31" s="70"/>
      <c r="C31" s="70"/>
      <c r="D31" s="70"/>
      <c r="E31" s="70"/>
      <c r="F31" s="4" t="s">
        <v>9</v>
      </c>
      <c r="G31" s="4" t="s">
        <v>10</v>
      </c>
      <c r="H31" s="4" t="s">
        <v>11</v>
      </c>
      <c r="I31" s="70"/>
      <c r="J31" s="70"/>
    </row>
    <row r="32" spans="1:10">
      <c r="A32" s="5" t="s">
        <v>563</v>
      </c>
      <c r="B32" s="6">
        <v>44961.537279687502</v>
      </c>
      <c r="C32" s="5" t="s">
        <v>164</v>
      </c>
      <c r="D32" s="7"/>
      <c r="E32" s="8"/>
      <c r="F32" s="9">
        <v>2923.11</v>
      </c>
      <c r="I32" s="10" t="s">
        <v>9</v>
      </c>
      <c r="J32" s="5" t="s">
        <v>164</v>
      </c>
    </row>
    <row r="33" spans="1:10">
      <c r="A33" s="11" t="s">
        <v>22</v>
      </c>
      <c r="B33" s="3"/>
      <c r="C33" s="3"/>
      <c r="D33" s="7"/>
      <c r="E33" s="8"/>
      <c r="H33" s="9"/>
      <c r="I33" s="10"/>
      <c r="J33" s="5"/>
    </row>
    <row r="34" spans="1:10" ht="15.75">
      <c r="A34" s="13" t="s">
        <v>23</v>
      </c>
      <c r="B34" s="13" t="s">
        <v>24</v>
      </c>
      <c r="C34" s="13" t="s">
        <v>25</v>
      </c>
      <c r="D34" s="49">
        <v>112728624</v>
      </c>
      <c r="E34" s="14">
        <v>112729032</v>
      </c>
      <c r="H34" s="9"/>
      <c r="I34" s="10"/>
      <c r="J34" s="5"/>
    </row>
    <row r="35" spans="1:10">
      <c r="A35" s="5"/>
      <c r="B35" s="6"/>
      <c r="C35" s="5"/>
      <c r="D35" s="29" t="s">
        <v>298</v>
      </c>
      <c r="E35" s="8"/>
      <c r="H35" s="9"/>
      <c r="I35" s="10"/>
      <c r="J35" s="5"/>
    </row>
    <row r="37" spans="1:10">
      <c r="A37" s="1" t="s">
        <v>0</v>
      </c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3" t="s">
        <v>575</v>
      </c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69" t="s">
        <v>0</v>
      </c>
      <c r="B39" s="69" t="s">
        <v>2</v>
      </c>
      <c r="C39" s="69" t="s">
        <v>3</v>
      </c>
      <c r="D39" s="69" t="s">
        <v>4</v>
      </c>
      <c r="E39" s="69" t="s">
        <v>5</v>
      </c>
      <c r="F39" s="71" t="s">
        <v>6</v>
      </c>
      <c r="G39" s="72"/>
      <c r="H39" s="73"/>
      <c r="I39" s="69" t="s">
        <v>7</v>
      </c>
      <c r="J39" s="69" t="s">
        <v>8</v>
      </c>
    </row>
    <row r="40" spans="1:10">
      <c r="A40" s="70"/>
      <c r="B40" s="70"/>
      <c r="C40" s="70"/>
      <c r="D40" s="70"/>
      <c r="E40" s="70"/>
      <c r="F40" s="4" t="s">
        <v>9</v>
      </c>
      <c r="G40" s="4" t="s">
        <v>10</v>
      </c>
      <c r="H40" s="4" t="s">
        <v>11</v>
      </c>
      <c r="I40" s="70"/>
      <c r="J40" s="70"/>
    </row>
    <row r="41" spans="1:10">
      <c r="A41" s="5" t="s">
        <v>605</v>
      </c>
      <c r="B41" s="6">
        <v>44963.791242997686</v>
      </c>
      <c r="C41" s="5" t="s">
        <v>164</v>
      </c>
      <c r="D41" s="7"/>
      <c r="E41" s="8"/>
      <c r="F41" s="9">
        <v>2765.53</v>
      </c>
      <c r="I41" s="10" t="s">
        <v>9</v>
      </c>
      <c r="J41" s="5" t="s">
        <v>164</v>
      </c>
    </row>
    <row r="42" spans="1:10">
      <c r="A42" s="5" t="s">
        <v>605</v>
      </c>
      <c r="B42" s="6">
        <v>44963.791242997686</v>
      </c>
      <c r="C42" s="5" t="s">
        <v>164</v>
      </c>
      <c r="D42" s="7"/>
      <c r="E42" s="8"/>
      <c r="H42" s="9">
        <v>53.4</v>
      </c>
      <c r="I42" s="10" t="s">
        <v>37</v>
      </c>
      <c r="J42" s="5" t="s">
        <v>164</v>
      </c>
    </row>
    <row r="43" spans="1:10">
      <c r="A43" s="11" t="s">
        <v>22</v>
      </c>
      <c r="B43" s="3"/>
      <c r="C43" s="3"/>
      <c r="D43" s="7"/>
      <c r="E43" s="8"/>
      <c r="H43" s="9"/>
      <c r="I43" s="10"/>
      <c r="J43" s="5"/>
    </row>
    <row r="44" spans="1:10" ht="15.75">
      <c r="A44" s="13" t="s">
        <v>23</v>
      </c>
      <c r="B44" s="13" t="s">
        <v>24</v>
      </c>
      <c r="C44" s="13" t="s">
        <v>25</v>
      </c>
      <c r="D44" s="49">
        <v>112730365</v>
      </c>
      <c r="E44" s="14">
        <v>112730496</v>
      </c>
      <c r="H44" s="9"/>
      <c r="I44" s="10"/>
      <c r="J44" s="5"/>
    </row>
    <row r="45" spans="1:10">
      <c r="D45" s="29" t="s">
        <v>298</v>
      </c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614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69" t="s">
        <v>0</v>
      </c>
      <c r="B49" s="69" t="s">
        <v>2</v>
      </c>
      <c r="C49" s="69" t="s">
        <v>3</v>
      </c>
      <c r="D49" s="69" t="s">
        <v>4</v>
      </c>
      <c r="E49" s="69" t="s">
        <v>5</v>
      </c>
      <c r="F49" s="71" t="s">
        <v>6</v>
      </c>
      <c r="G49" s="72"/>
      <c r="H49" s="73"/>
      <c r="I49" s="69" t="s">
        <v>7</v>
      </c>
      <c r="J49" s="69" t="s">
        <v>8</v>
      </c>
    </row>
    <row r="50" spans="1:10">
      <c r="A50" s="70"/>
      <c r="B50" s="70"/>
      <c r="C50" s="70"/>
      <c r="D50" s="70"/>
      <c r="E50" s="70"/>
      <c r="F50" s="4" t="s">
        <v>9</v>
      </c>
      <c r="G50" s="4" t="s">
        <v>10</v>
      </c>
      <c r="H50" s="4" t="s">
        <v>11</v>
      </c>
      <c r="I50" s="70"/>
      <c r="J50" s="70"/>
    </row>
    <row r="51" spans="1:10">
      <c r="A51" s="5" t="s">
        <v>642</v>
      </c>
      <c r="B51" s="6">
        <v>44964.792791388893</v>
      </c>
      <c r="C51" s="5" t="s">
        <v>164</v>
      </c>
      <c r="D51" s="7"/>
      <c r="E51" s="8"/>
      <c r="F51" s="9">
        <v>2085.23</v>
      </c>
      <c r="I51" s="10" t="s">
        <v>9</v>
      </c>
      <c r="J51" s="5" t="s">
        <v>164</v>
      </c>
    </row>
    <row r="52" spans="1:10">
      <c r="A52" s="11" t="s">
        <v>22</v>
      </c>
      <c r="B52" s="3"/>
      <c r="C52" s="3"/>
      <c r="D52" s="7"/>
      <c r="E52" s="8"/>
      <c r="H52" s="9"/>
      <c r="I52" s="10"/>
      <c r="J52" s="5"/>
    </row>
    <row r="53" spans="1:10" ht="15.75">
      <c r="A53" s="13" t="s">
        <v>23</v>
      </c>
      <c r="B53" s="13" t="s">
        <v>24</v>
      </c>
      <c r="C53" s="13" t="s">
        <v>25</v>
      </c>
      <c r="D53" s="49">
        <v>112732215</v>
      </c>
      <c r="E53" s="14">
        <v>112732561</v>
      </c>
      <c r="H53" s="9"/>
      <c r="I53" s="10"/>
      <c r="J53" s="5"/>
    </row>
    <row r="54" spans="1:10">
      <c r="A54" s="5"/>
      <c r="B54" s="6"/>
      <c r="C54" s="5"/>
      <c r="D54" s="29" t="s">
        <v>298</v>
      </c>
      <c r="E54" s="8"/>
      <c r="H54" s="9"/>
      <c r="I54" s="10"/>
      <c r="J54" s="5"/>
    </row>
    <row r="56" spans="1:10">
      <c r="A56" s="1" t="s">
        <v>0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3" t="s">
        <v>647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69" t="s">
        <v>0</v>
      </c>
      <c r="B58" s="69" t="s">
        <v>2</v>
      </c>
      <c r="C58" s="69" t="s">
        <v>3</v>
      </c>
      <c r="D58" s="69" t="s">
        <v>4</v>
      </c>
      <c r="E58" s="69" t="s">
        <v>5</v>
      </c>
      <c r="F58" s="71" t="s">
        <v>6</v>
      </c>
      <c r="G58" s="72"/>
      <c r="H58" s="73"/>
      <c r="I58" s="69" t="s">
        <v>7</v>
      </c>
      <c r="J58" s="69" t="s">
        <v>8</v>
      </c>
    </row>
    <row r="59" spans="1:10">
      <c r="A59" s="70"/>
      <c r="B59" s="70"/>
      <c r="C59" s="70"/>
      <c r="D59" s="70"/>
      <c r="E59" s="70"/>
      <c r="F59" s="4" t="s">
        <v>9</v>
      </c>
      <c r="G59" s="4" t="s">
        <v>10</v>
      </c>
      <c r="H59" s="4" t="s">
        <v>11</v>
      </c>
      <c r="I59" s="70"/>
      <c r="J59" s="70"/>
    </row>
    <row r="60" spans="1:10">
      <c r="A60" s="5" t="s">
        <v>677</v>
      </c>
      <c r="B60" s="6">
        <v>44965.792374988428</v>
      </c>
      <c r="C60" s="5" t="s">
        <v>164</v>
      </c>
      <c r="D60" s="7"/>
      <c r="E60" s="8"/>
      <c r="F60" s="9">
        <v>1940.49</v>
      </c>
      <c r="I60" s="10" t="s">
        <v>9</v>
      </c>
      <c r="J60" s="5" t="s">
        <v>164</v>
      </c>
    </row>
    <row r="61" spans="1:10">
      <c r="A61" s="5" t="s">
        <v>677</v>
      </c>
      <c r="B61" s="6">
        <v>44965.792374988428</v>
      </c>
      <c r="C61" s="5" t="s">
        <v>164</v>
      </c>
      <c r="D61" s="7"/>
      <c r="E61" s="8"/>
      <c r="H61" s="9">
        <v>2117.5300000000002</v>
      </c>
      <c r="I61" s="10" t="s">
        <v>37</v>
      </c>
      <c r="J61" s="5" t="s">
        <v>164</v>
      </c>
    </row>
    <row r="62" spans="1:10">
      <c r="A62" s="11" t="s">
        <v>22</v>
      </c>
      <c r="B62" s="3"/>
      <c r="C62" s="3"/>
      <c r="D62" s="7"/>
      <c r="E62" s="8"/>
      <c r="F62" s="9"/>
      <c r="I62" s="10"/>
      <c r="J62" s="5"/>
    </row>
    <row r="63" spans="1:10" ht="15.75">
      <c r="A63" s="13" t="s">
        <v>23</v>
      </c>
      <c r="B63" s="13" t="s">
        <v>24</v>
      </c>
      <c r="C63" s="13" t="s">
        <v>25</v>
      </c>
      <c r="D63" s="49">
        <v>112735857</v>
      </c>
      <c r="E63" s="14">
        <v>112736411</v>
      </c>
      <c r="F63" s="9"/>
      <c r="I63" s="10"/>
      <c r="J63" s="5"/>
    </row>
    <row r="64" spans="1:10">
      <c r="D64" s="29" t="s">
        <v>298</v>
      </c>
    </row>
    <row r="65" spans="1:10">
      <c r="A65" s="16" t="s">
        <v>719</v>
      </c>
      <c r="B65" s="16"/>
      <c r="C65" s="16"/>
    </row>
    <row r="67" spans="1:10">
      <c r="A67" s="1" t="s">
        <v>0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3" t="s">
        <v>686</v>
      </c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69" t="s">
        <v>0</v>
      </c>
      <c r="B69" s="69" t="s">
        <v>2</v>
      </c>
      <c r="C69" s="69" t="s">
        <v>3</v>
      </c>
      <c r="D69" s="69" t="s">
        <v>4</v>
      </c>
      <c r="E69" s="69" t="s">
        <v>5</v>
      </c>
      <c r="F69" s="71" t="s">
        <v>6</v>
      </c>
      <c r="G69" s="72"/>
      <c r="H69" s="73"/>
      <c r="I69" s="69" t="s">
        <v>7</v>
      </c>
      <c r="J69" s="69" t="s">
        <v>8</v>
      </c>
    </row>
    <row r="70" spans="1:10">
      <c r="A70" s="70"/>
      <c r="B70" s="70"/>
      <c r="C70" s="70"/>
      <c r="D70" s="70"/>
      <c r="E70" s="70"/>
      <c r="F70" s="4" t="s">
        <v>9</v>
      </c>
      <c r="G70" s="4" t="s">
        <v>10</v>
      </c>
      <c r="H70" s="4" t="s">
        <v>11</v>
      </c>
      <c r="I70" s="70"/>
      <c r="J70" s="70"/>
    </row>
    <row r="71" spans="1:10">
      <c r="A71" s="5" t="s">
        <v>716</v>
      </c>
      <c r="B71" s="6">
        <v>44966.791075844907</v>
      </c>
      <c r="C71" s="5" t="s">
        <v>164</v>
      </c>
      <c r="D71" s="7"/>
      <c r="E71" s="8"/>
      <c r="F71" s="9">
        <v>4523.6499999999996</v>
      </c>
      <c r="I71" s="10" t="s">
        <v>9</v>
      </c>
      <c r="J71" s="5" t="s">
        <v>164</v>
      </c>
    </row>
    <row r="72" spans="1:10">
      <c r="A72" s="5" t="s">
        <v>716</v>
      </c>
      <c r="B72" s="6">
        <v>44966.791075844907</v>
      </c>
      <c r="C72" s="5" t="s">
        <v>164</v>
      </c>
      <c r="D72" s="7"/>
      <c r="E72" s="8"/>
      <c r="H72" s="9">
        <v>176.6</v>
      </c>
      <c r="I72" s="10" t="s">
        <v>37</v>
      </c>
      <c r="J72" s="5" t="s">
        <v>164</v>
      </c>
    </row>
    <row r="73" spans="1:10">
      <c r="A73" s="11" t="s">
        <v>22</v>
      </c>
      <c r="B73" s="3"/>
      <c r="C73" s="3"/>
      <c r="D73" s="7"/>
      <c r="E73" s="8"/>
      <c r="G73" s="9"/>
      <c r="I73" s="10"/>
      <c r="J73" s="8"/>
    </row>
    <row r="74" spans="1:10" ht="15.75">
      <c r="A74" s="13" t="s">
        <v>23</v>
      </c>
      <c r="B74" s="13" t="s">
        <v>24</v>
      </c>
      <c r="C74" s="13" t="s">
        <v>25</v>
      </c>
      <c r="D74" s="49">
        <v>112736202</v>
      </c>
      <c r="E74" s="14">
        <v>112736412</v>
      </c>
      <c r="G74" s="9"/>
      <c r="I74" s="10"/>
      <c r="J74" s="8"/>
    </row>
    <row r="75" spans="1:10">
      <c r="D75" s="29" t="s">
        <v>298</v>
      </c>
    </row>
    <row r="77" spans="1:10">
      <c r="A77" s="1" t="s">
        <v>0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3" t="s">
        <v>725</v>
      </c>
      <c r="B78" s="2"/>
      <c r="C78" s="2"/>
      <c r="D78" s="2"/>
      <c r="E78" s="2"/>
      <c r="F78" s="2"/>
      <c r="G78" s="2"/>
      <c r="H78" s="2"/>
      <c r="I78" s="2"/>
      <c r="J78" s="2"/>
    </row>
    <row r="79" spans="1:10">
      <c r="A79" s="69" t="s">
        <v>0</v>
      </c>
      <c r="B79" s="69" t="s">
        <v>2</v>
      </c>
      <c r="C79" s="69" t="s">
        <v>3</v>
      </c>
      <c r="D79" s="69" t="s">
        <v>4</v>
      </c>
      <c r="E79" s="69" t="s">
        <v>5</v>
      </c>
      <c r="F79" s="71" t="s">
        <v>6</v>
      </c>
      <c r="G79" s="72"/>
      <c r="H79" s="73"/>
      <c r="I79" s="69" t="s">
        <v>7</v>
      </c>
      <c r="J79" s="69" t="s">
        <v>8</v>
      </c>
    </row>
    <row r="80" spans="1:10">
      <c r="A80" s="70"/>
      <c r="B80" s="70"/>
      <c r="C80" s="70"/>
      <c r="D80" s="70"/>
      <c r="E80" s="70"/>
      <c r="F80" s="4" t="s">
        <v>9</v>
      </c>
      <c r="G80" s="4" t="s">
        <v>10</v>
      </c>
      <c r="H80" s="4" t="s">
        <v>11</v>
      </c>
      <c r="I80" s="70"/>
      <c r="J80" s="70"/>
    </row>
    <row r="81" spans="1:10">
      <c r="A81" s="5" t="s">
        <v>777</v>
      </c>
      <c r="B81" s="6">
        <v>44967.790314409722</v>
      </c>
      <c r="C81" s="5" t="s">
        <v>164</v>
      </c>
      <c r="D81" s="7"/>
      <c r="E81" s="8"/>
      <c r="F81" s="9">
        <v>4183.66</v>
      </c>
      <c r="I81" s="10" t="s">
        <v>9</v>
      </c>
      <c r="J81" s="5" t="s">
        <v>164</v>
      </c>
    </row>
    <row r="82" spans="1:10">
      <c r="A82" s="11" t="s">
        <v>22</v>
      </c>
      <c r="B82" s="3"/>
      <c r="C82" s="3"/>
      <c r="D82" s="7"/>
      <c r="E82" s="8"/>
      <c r="H82" s="9"/>
      <c r="I82" s="10"/>
      <c r="J82" s="5"/>
    </row>
    <row r="83" spans="1:10" ht="15.75">
      <c r="A83" s="13" t="s">
        <v>23</v>
      </c>
      <c r="B83" s="13" t="s">
        <v>24</v>
      </c>
      <c r="C83" s="13" t="s">
        <v>25</v>
      </c>
      <c r="D83" s="49">
        <v>112736217</v>
      </c>
      <c r="E83" s="14">
        <v>112736413</v>
      </c>
      <c r="H83" s="9"/>
      <c r="I83" s="10"/>
      <c r="J83" s="5"/>
    </row>
    <row r="84" spans="1:10">
      <c r="A84" s="5"/>
      <c r="B84" s="6"/>
      <c r="C84" s="5"/>
      <c r="D84" s="29" t="s">
        <v>298</v>
      </c>
      <c r="E84" s="8"/>
      <c r="H84" s="9"/>
      <c r="I84" s="10"/>
      <c r="J84" s="5"/>
    </row>
    <row r="85" spans="1:10">
      <c r="A85" s="5"/>
      <c r="B85" s="6"/>
      <c r="C85" s="5"/>
      <c r="D85" s="7"/>
      <c r="E85" s="8"/>
      <c r="H85" s="9"/>
      <c r="I85" s="10"/>
      <c r="J85" s="5"/>
    </row>
    <row r="86" spans="1:10">
      <c r="A86" s="1" t="s">
        <v>0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3" t="s">
        <v>721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69" t="s">
        <v>0</v>
      </c>
      <c r="B88" s="69" t="s">
        <v>2</v>
      </c>
      <c r="C88" s="69" t="s">
        <v>3</v>
      </c>
      <c r="D88" s="69" t="s">
        <v>4</v>
      </c>
      <c r="E88" s="69" t="s">
        <v>5</v>
      </c>
      <c r="F88" s="71" t="s">
        <v>6</v>
      </c>
      <c r="G88" s="72"/>
      <c r="H88" s="73"/>
      <c r="I88" s="69" t="s">
        <v>7</v>
      </c>
      <c r="J88" s="69" t="s">
        <v>8</v>
      </c>
    </row>
    <row r="89" spans="1:10">
      <c r="A89" s="70"/>
      <c r="B89" s="70"/>
      <c r="C89" s="70"/>
      <c r="D89" s="70"/>
      <c r="E89" s="70"/>
      <c r="F89" s="4" t="s">
        <v>9</v>
      </c>
      <c r="G89" s="4" t="s">
        <v>10</v>
      </c>
      <c r="H89" s="4" t="s">
        <v>11</v>
      </c>
      <c r="I89" s="70"/>
      <c r="J89" s="70"/>
    </row>
    <row r="90" spans="1:10">
      <c r="A90" s="5" t="s">
        <v>778</v>
      </c>
      <c r="B90" s="6">
        <v>44968.541661388888</v>
      </c>
      <c r="C90" s="5" t="s">
        <v>164</v>
      </c>
      <c r="D90" s="7"/>
      <c r="E90" s="8"/>
      <c r="F90" s="9">
        <v>2770.08</v>
      </c>
      <c r="I90" s="10" t="s">
        <v>9</v>
      </c>
      <c r="J90" s="5" t="s">
        <v>164</v>
      </c>
    </row>
    <row r="91" spans="1:10">
      <c r="A91" s="11" t="s">
        <v>22</v>
      </c>
      <c r="B91" s="3"/>
      <c r="C91" s="3"/>
      <c r="D91" s="7"/>
      <c r="E91" s="8"/>
      <c r="H91" s="9"/>
      <c r="I91" s="10"/>
      <c r="J91" s="5"/>
    </row>
    <row r="92" spans="1:10" ht="15.75">
      <c r="A92" s="13" t="s">
        <v>23</v>
      </c>
      <c r="B92" s="13" t="s">
        <v>24</v>
      </c>
      <c r="C92" s="13" t="s">
        <v>25</v>
      </c>
      <c r="D92" s="49">
        <v>112745104</v>
      </c>
      <c r="E92" s="14">
        <v>112761180</v>
      </c>
      <c r="H92" s="9"/>
      <c r="I92" s="10"/>
      <c r="J92" s="5"/>
    </row>
    <row r="93" spans="1:10">
      <c r="D93" s="29" t="s">
        <v>298</v>
      </c>
    </row>
    <row r="95" spans="1:10">
      <c r="A95" s="1" t="s">
        <v>0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3" t="s">
        <v>788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69" t="s">
        <v>0</v>
      </c>
      <c r="B97" s="69" t="s">
        <v>2</v>
      </c>
      <c r="C97" s="69" t="s">
        <v>3</v>
      </c>
      <c r="D97" s="69" t="s">
        <v>4</v>
      </c>
      <c r="E97" s="69" t="s">
        <v>5</v>
      </c>
      <c r="F97" s="71" t="s">
        <v>6</v>
      </c>
      <c r="G97" s="72"/>
      <c r="H97" s="73"/>
      <c r="I97" s="69" t="s">
        <v>7</v>
      </c>
      <c r="J97" s="69" t="s">
        <v>8</v>
      </c>
    </row>
    <row r="98" spans="1:10">
      <c r="A98" s="70"/>
      <c r="B98" s="70"/>
      <c r="C98" s="70"/>
      <c r="D98" s="70"/>
      <c r="E98" s="70"/>
      <c r="F98" s="4" t="s">
        <v>9</v>
      </c>
      <c r="G98" s="4" t="s">
        <v>10</v>
      </c>
      <c r="H98" s="4" t="s">
        <v>11</v>
      </c>
      <c r="I98" s="70"/>
      <c r="J98" s="70"/>
    </row>
    <row r="99" spans="1:10">
      <c r="A99" s="5" t="s">
        <v>819</v>
      </c>
      <c r="B99" s="6">
        <v>44970.791045324077</v>
      </c>
      <c r="C99" s="5" t="s">
        <v>164</v>
      </c>
      <c r="D99" s="7"/>
      <c r="E99" s="8"/>
      <c r="F99" s="9">
        <v>2847.9</v>
      </c>
      <c r="I99" s="10" t="s">
        <v>9</v>
      </c>
      <c r="J99" s="5" t="s">
        <v>164</v>
      </c>
    </row>
    <row r="100" spans="1:10">
      <c r="A100" s="11" t="s">
        <v>22</v>
      </c>
      <c r="B100" s="3"/>
      <c r="C100" s="3"/>
      <c r="D100" s="7"/>
      <c r="E100" s="8"/>
      <c r="H100" s="9"/>
      <c r="I100" s="10"/>
      <c r="J100" s="5"/>
    </row>
    <row r="101" spans="1:10" ht="15.75">
      <c r="A101" s="13" t="s">
        <v>23</v>
      </c>
      <c r="B101" s="13" t="s">
        <v>24</v>
      </c>
      <c r="C101" s="13" t="s">
        <v>25</v>
      </c>
      <c r="D101" s="49">
        <v>112774020</v>
      </c>
      <c r="E101" s="14">
        <v>112774163</v>
      </c>
      <c r="H101" s="9"/>
      <c r="I101" s="10"/>
      <c r="J101" s="5"/>
    </row>
    <row r="102" spans="1:10">
      <c r="D102" s="29" t="s">
        <v>298</v>
      </c>
    </row>
    <row r="104" spans="1:10">
      <c r="A104" s="1" t="s">
        <v>0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3" t="s">
        <v>827</v>
      </c>
      <c r="B105" s="2"/>
      <c r="C105" s="2"/>
      <c r="D105" s="2"/>
      <c r="E105" s="2"/>
      <c r="F105" s="2"/>
      <c r="G105" s="2"/>
      <c r="H105" s="2"/>
      <c r="I105" s="2"/>
      <c r="J105" s="2"/>
    </row>
    <row r="106" spans="1:10">
      <c r="A106" s="69" t="s">
        <v>0</v>
      </c>
      <c r="B106" s="69" t="s">
        <v>2</v>
      </c>
      <c r="C106" s="69" t="s">
        <v>3</v>
      </c>
      <c r="D106" s="69" t="s">
        <v>4</v>
      </c>
      <c r="E106" s="69" t="s">
        <v>5</v>
      </c>
      <c r="F106" s="71" t="s">
        <v>6</v>
      </c>
      <c r="G106" s="72"/>
      <c r="H106" s="73"/>
      <c r="I106" s="69" t="s">
        <v>7</v>
      </c>
      <c r="J106" s="69" t="s">
        <v>8</v>
      </c>
    </row>
    <row r="107" spans="1:10">
      <c r="A107" s="70"/>
      <c r="B107" s="70"/>
      <c r="C107" s="70"/>
      <c r="D107" s="70"/>
      <c r="E107" s="70"/>
      <c r="F107" s="4" t="s">
        <v>9</v>
      </c>
      <c r="G107" s="4" t="s">
        <v>10</v>
      </c>
      <c r="H107" s="4" t="s">
        <v>11</v>
      </c>
      <c r="I107" s="70"/>
      <c r="J107" s="70"/>
    </row>
    <row r="108" spans="1:10">
      <c r="A108" s="5" t="s">
        <v>857</v>
      </c>
      <c r="B108" s="6">
        <v>44971.790524108794</v>
      </c>
      <c r="C108" s="5" t="s">
        <v>164</v>
      </c>
      <c r="D108" s="7"/>
      <c r="E108" s="8"/>
      <c r="F108" s="9">
        <v>2457.4</v>
      </c>
      <c r="I108" s="10" t="s">
        <v>9</v>
      </c>
      <c r="J108" s="5" t="s">
        <v>164</v>
      </c>
    </row>
    <row r="109" spans="1:10">
      <c r="A109" s="11" t="s">
        <v>22</v>
      </c>
      <c r="B109" s="3"/>
      <c r="C109" s="3"/>
      <c r="D109" s="7"/>
      <c r="E109" s="8"/>
      <c r="H109" s="9"/>
      <c r="I109" s="10"/>
      <c r="J109" s="5"/>
    </row>
    <row r="110" spans="1:10" ht="15.75">
      <c r="A110" s="13" t="s">
        <v>23</v>
      </c>
      <c r="B110" s="13" t="s">
        <v>24</v>
      </c>
      <c r="C110" s="13" t="s">
        <v>25</v>
      </c>
      <c r="D110" s="49">
        <v>112775856</v>
      </c>
      <c r="E110" s="14">
        <v>112782356</v>
      </c>
      <c r="H110" s="9"/>
      <c r="I110" s="10"/>
      <c r="J110" s="5"/>
    </row>
    <row r="111" spans="1:10">
      <c r="D111" s="29" t="s">
        <v>298</v>
      </c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864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69" t="s">
        <v>0</v>
      </c>
      <c r="B115" s="69" t="s">
        <v>2</v>
      </c>
      <c r="C115" s="69" t="s">
        <v>3</v>
      </c>
      <c r="D115" s="69" t="s">
        <v>4</v>
      </c>
      <c r="E115" s="69" t="s">
        <v>5</v>
      </c>
      <c r="F115" s="71" t="s">
        <v>6</v>
      </c>
      <c r="G115" s="72"/>
      <c r="H115" s="73"/>
      <c r="I115" s="69" t="s">
        <v>7</v>
      </c>
      <c r="J115" s="69" t="s">
        <v>8</v>
      </c>
    </row>
    <row r="116" spans="1:10">
      <c r="A116" s="70"/>
      <c r="B116" s="70"/>
      <c r="C116" s="70"/>
      <c r="D116" s="70"/>
      <c r="E116" s="70"/>
      <c r="F116" s="4" t="s">
        <v>9</v>
      </c>
      <c r="G116" s="4" t="s">
        <v>10</v>
      </c>
      <c r="H116" s="4" t="s">
        <v>11</v>
      </c>
      <c r="I116" s="70"/>
      <c r="J116" s="70"/>
    </row>
    <row r="117" spans="1:10">
      <c r="A117" s="5" t="s">
        <v>896</v>
      </c>
      <c r="B117" s="6">
        <v>44972.777119293984</v>
      </c>
      <c r="C117" s="5" t="s">
        <v>164</v>
      </c>
      <c r="D117" s="7"/>
      <c r="E117" s="8"/>
      <c r="F117" s="9">
        <v>1029.32</v>
      </c>
      <c r="I117" s="10" t="s">
        <v>9</v>
      </c>
      <c r="J117" s="5" t="s">
        <v>164</v>
      </c>
    </row>
    <row r="118" spans="1:10">
      <c r="A118" s="11" t="s">
        <v>22</v>
      </c>
      <c r="B118" s="3"/>
      <c r="C118" s="3"/>
      <c r="D118" s="7"/>
      <c r="E118" s="8"/>
      <c r="H118" s="9"/>
      <c r="I118" s="10"/>
      <c r="J118" s="5"/>
    </row>
    <row r="119" spans="1:10" ht="15.75">
      <c r="A119" s="13" t="s">
        <v>23</v>
      </c>
      <c r="B119" s="13" t="s">
        <v>24</v>
      </c>
      <c r="C119" s="13" t="s">
        <v>25</v>
      </c>
      <c r="D119" s="49">
        <v>112790254</v>
      </c>
      <c r="E119" s="14">
        <v>112790566</v>
      </c>
      <c r="H119" s="9"/>
      <c r="I119" s="10"/>
      <c r="J119" s="5"/>
    </row>
    <row r="120" spans="1:10">
      <c r="D120" s="29" t="s">
        <v>298</v>
      </c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904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69" t="s">
        <v>0</v>
      </c>
      <c r="B124" s="69" t="s">
        <v>2</v>
      </c>
      <c r="C124" s="69" t="s">
        <v>3</v>
      </c>
      <c r="D124" s="69" t="s">
        <v>4</v>
      </c>
      <c r="E124" s="69" t="s">
        <v>5</v>
      </c>
      <c r="F124" s="71" t="s">
        <v>6</v>
      </c>
      <c r="G124" s="72"/>
      <c r="H124" s="73"/>
      <c r="I124" s="69" t="s">
        <v>7</v>
      </c>
      <c r="J124" s="69" t="s">
        <v>8</v>
      </c>
    </row>
    <row r="125" spans="1:10">
      <c r="A125" s="70"/>
      <c r="B125" s="70"/>
      <c r="C125" s="70"/>
      <c r="D125" s="70"/>
      <c r="E125" s="70"/>
      <c r="F125" s="4" t="s">
        <v>9</v>
      </c>
      <c r="G125" s="4" t="s">
        <v>10</v>
      </c>
      <c r="H125" s="4" t="s">
        <v>11</v>
      </c>
      <c r="I125" s="70"/>
      <c r="J125" s="70"/>
    </row>
    <row r="126" spans="1:10">
      <c r="A126" s="5" t="s">
        <v>936</v>
      </c>
      <c r="B126" s="6">
        <v>44973.791969398146</v>
      </c>
      <c r="C126" s="5" t="s">
        <v>164</v>
      </c>
      <c r="D126" s="7"/>
      <c r="E126" s="8"/>
      <c r="F126" s="9">
        <v>1817.7</v>
      </c>
      <c r="I126" s="10" t="s">
        <v>9</v>
      </c>
      <c r="J126" s="5" t="s">
        <v>164</v>
      </c>
    </row>
    <row r="127" spans="1:10">
      <c r="A127" s="11" t="s">
        <v>22</v>
      </c>
      <c r="B127" s="3"/>
      <c r="C127" s="3"/>
      <c r="D127" s="7"/>
      <c r="E127" s="8"/>
      <c r="H127" s="9"/>
      <c r="I127" s="10"/>
      <c r="J127" s="8"/>
    </row>
    <row r="128" spans="1:10" ht="15.75">
      <c r="A128" s="13" t="s">
        <v>23</v>
      </c>
      <c r="B128" s="13" t="s">
        <v>24</v>
      </c>
      <c r="C128" s="13" t="s">
        <v>25</v>
      </c>
      <c r="D128" s="49">
        <v>112799855</v>
      </c>
      <c r="E128" s="14">
        <v>112800011</v>
      </c>
      <c r="H128" s="9"/>
      <c r="I128" s="10"/>
      <c r="J128" s="8"/>
    </row>
    <row r="129" spans="1:10">
      <c r="D129" s="29" t="s">
        <v>298</v>
      </c>
    </row>
    <row r="131" spans="1:10">
      <c r="A131" s="1" t="s">
        <v>0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3" t="s">
        <v>948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69" t="s">
        <v>0</v>
      </c>
      <c r="B133" s="69" t="s">
        <v>2</v>
      </c>
      <c r="C133" s="69" t="s">
        <v>3</v>
      </c>
      <c r="D133" s="69" t="s">
        <v>4</v>
      </c>
      <c r="E133" s="69" t="s">
        <v>5</v>
      </c>
      <c r="F133" s="71" t="s">
        <v>6</v>
      </c>
      <c r="G133" s="72"/>
      <c r="H133" s="73"/>
      <c r="I133" s="69" t="s">
        <v>7</v>
      </c>
      <c r="J133" s="69" t="s">
        <v>8</v>
      </c>
    </row>
    <row r="134" spans="1:10">
      <c r="A134" s="70"/>
      <c r="B134" s="70"/>
      <c r="C134" s="70"/>
      <c r="D134" s="70"/>
      <c r="E134" s="70"/>
      <c r="F134" s="4" t="s">
        <v>9</v>
      </c>
      <c r="G134" s="4" t="s">
        <v>10</v>
      </c>
      <c r="H134" s="4" t="s">
        <v>11</v>
      </c>
      <c r="I134" s="70"/>
      <c r="J134" s="70"/>
    </row>
    <row r="135" spans="1:10">
      <c r="A135" s="5" t="s">
        <v>1001</v>
      </c>
      <c r="B135" s="6">
        <v>44974.791821412036</v>
      </c>
      <c r="C135" s="5" t="s">
        <v>164</v>
      </c>
      <c r="D135" s="7"/>
      <c r="E135" s="8"/>
      <c r="F135" s="9">
        <v>1315.87</v>
      </c>
      <c r="I135" s="10" t="s">
        <v>9</v>
      </c>
      <c r="J135" s="5" t="s">
        <v>164</v>
      </c>
    </row>
    <row r="136" spans="1:10">
      <c r="A136" s="5" t="s">
        <v>1001</v>
      </c>
      <c r="B136" s="6">
        <v>44974.791821412036</v>
      </c>
      <c r="C136" s="5" t="s">
        <v>164</v>
      </c>
      <c r="D136" s="7"/>
      <c r="E136" s="8"/>
      <c r="H136" s="9">
        <v>148.19999999999999</v>
      </c>
      <c r="I136" s="10" t="s">
        <v>37</v>
      </c>
      <c r="J136" s="5" t="s">
        <v>164</v>
      </c>
    </row>
    <row r="137" spans="1:10">
      <c r="A137" s="11" t="s">
        <v>22</v>
      </c>
      <c r="B137" s="3"/>
      <c r="C137" s="3"/>
      <c r="D137" s="7"/>
      <c r="E137" s="8"/>
      <c r="G137" s="9"/>
      <c r="I137" s="10"/>
      <c r="J137" s="8"/>
    </row>
    <row r="138" spans="1:10" ht="15.75">
      <c r="A138" s="13" t="s">
        <v>23</v>
      </c>
      <c r="B138" s="13" t="s">
        <v>24</v>
      </c>
      <c r="C138" s="13" t="s">
        <v>25</v>
      </c>
      <c r="D138" s="49">
        <v>112799815</v>
      </c>
      <c r="E138" s="14">
        <v>112800012</v>
      </c>
      <c r="G138" s="9"/>
      <c r="I138" s="10"/>
      <c r="J138" s="8"/>
    </row>
    <row r="139" spans="1:10">
      <c r="A139" s="5"/>
      <c r="B139" s="6"/>
      <c r="C139" s="5"/>
      <c r="D139" s="29" t="s">
        <v>298</v>
      </c>
      <c r="E139" s="8"/>
      <c r="G139" s="9"/>
      <c r="I139" s="10"/>
      <c r="J139" s="8"/>
    </row>
    <row r="140" spans="1:10">
      <c r="A140" s="5"/>
      <c r="B140" s="6"/>
      <c r="C140" s="5"/>
      <c r="D140" s="7"/>
      <c r="E140" s="8"/>
      <c r="G140" s="9"/>
      <c r="I140" s="10"/>
      <c r="J140" s="8"/>
    </row>
    <row r="141" spans="1:10">
      <c r="A141" s="1" t="s">
        <v>0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3" t="s">
        <v>941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69" t="s">
        <v>0</v>
      </c>
      <c r="B143" s="69" t="s">
        <v>2</v>
      </c>
      <c r="C143" s="69" t="s">
        <v>3</v>
      </c>
      <c r="D143" s="69" t="s">
        <v>4</v>
      </c>
      <c r="E143" s="69" t="s">
        <v>5</v>
      </c>
      <c r="F143" s="71" t="s">
        <v>6</v>
      </c>
      <c r="G143" s="72"/>
      <c r="H143" s="73"/>
      <c r="I143" s="69" t="s">
        <v>7</v>
      </c>
      <c r="J143" s="69" t="s">
        <v>8</v>
      </c>
    </row>
    <row r="144" spans="1:10">
      <c r="A144" s="70"/>
      <c r="B144" s="70"/>
      <c r="C144" s="70"/>
      <c r="D144" s="70"/>
      <c r="E144" s="70"/>
      <c r="F144" s="4" t="s">
        <v>9</v>
      </c>
      <c r="G144" s="4" t="s">
        <v>10</v>
      </c>
      <c r="H144" s="4" t="s">
        <v>11</v>
      </c>
      <c r="I144" s="70"/>
      <c r="J144" s="70"/>
    </row>
    <row r="145" spans="1:10">
      <c r="A145" s="5" t="s">
        <v>1002</v>
      </c>
      <c r="B145" s="6">
        <v>44975.545806377311</v>
      </c>
      <c r="C145" s="5" t="s">
        <v>164</v>
      </c>
      <c r="D145" s="7"/>
      <c r="E145" s="8"/>
      <c r="F145" s="9">
        <v>1173.55</v>
      </c>
      <c r="I145" s="10" t="s">
        <v>9</v>
      </c>
      <c r="J145" s="5" t="s">
        <v>164</v>
      </c>
    </row>
    <row r="146" spans="1:10">
      <c r="A146" s="11" t="s">
        <v>22</v>
      </c>
      <c r="B146" s="3"/>
      <c r="C146" s="3"/>
      <c r="D146" s="7"/>
      <c r="E146" s="8"/>
      <c r="G146" s="9"/>
      <c r="I146" s="10"/>
      <c r="J146" s="8"/>
    </row>
    <row r="147" spans="1:10" ht="15.75">
      <c r="A147" s="13" t="s">
        <v>23</v>
      </c>
      <c r="B147" s="13" t="s">
        <v>24</v>
      </c>
      <c r="C147" s="13" t="s">
        <v>25</v>
      </c>
      <c r="D147" s="49">
        <v>112808033</v>
      </c>
      <c r="E147" s="14">
        <v>112808179</v>
      </c>
      <c r="G147" s="9"/>
      <c r="I147" s="10"/>
      <c r="J147" s="8"/>
    </row>
    <row r="148" spans="1:10">
      <c r="A148" s="5"/>
      <c r="B148" s="6"/>
      <c r="C148" s="5"/>
      <c r="D148" s="29" t="s">
        <v>298</v>
      </c>
      <c r="E148" s="8"/>
      <c r="G148" s="9"/>
      <c r="I148" s="10"/>
      <c r="J148" s="8"/>
    </row>
    <row r="150" spans="1:10">
      <c r="A150" s="1" t="s">
        <v>0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3" t="s">
        <v>1006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69" t="s">
        <v>0</v>
      </c>
      <c r="B152" s="69" t="s">
        <v>2</v>
      </c>
      <c r="C152" s="69" t="s">
        <v>3</v>
      </c>
      <c r="D152" s="69" t="s">
        <v>4</v>
      </c>
      <c r="E152" s="69" t="s">
        <v>5</v>
      </c>
      <c r="F152" s="71" t="s">
        <v>6</v>
      </c>
      <c r="G152" s="72"/>
      <c r="H152" s="73"/>
      <c r="I152" s="69" t="s">
        <v>7</v>
      </c>
      <c r="J152" s="69" t="s">
        <v>8</v>
      </c>
    </row>
    <row r="153" spans="1:10">
      <c r="A153" s="70"/>
      <c r="B153" s="70"/>
      <c r="C153" s="70"/>
      <c r="D153" s="70"/>
      <c r="E153" s="70"/>
      <c r="F153" s="4" t="s">
        <v>9</v>
      </c>
      <c r="G153" s="4" t="s">
        <v>10</v>
      </c>
      <c r="H153" s="4" t="s">
        <v>11</v>
      </c>
      <c r="I153" s="70"/>
      <c r="J153" s="70"/>
    </row>
    <row r="154" spans="1:10">
      <c r="A154" s="34" t="s">
        <v>1007</v>
      </c>
      <c r="B154" s="39"/>
      <c r="C154" s="34"/>
      <c r="D154" s="21"/>
      <c r="E154" s="8"/>
      <c r="H154" s="9"/>
      <c r="I154" s="5"/>
      <c r="J154" s="8"/>
    </row>
    <row r="155" spans="1:10">
      <c r="A155" s="11" t="s">
        <v>22</v>
      </c>
      <c r="B155" s="3"/>
      <c r="C155" s="3"/>
      <c r="D155" s="7"/>
      <c r="E155" s="8"/>
      <c r="G155" s="9"/>
      <c r="I155" s="10"/>
      <c r="J155" s="8"/>
    </row>
    <row r="156" spans="1:10">
      <c r="A156" s="13" t="s">
        <v>23</v>
      </c>
      <c r="B156" s="13" t="s">
        <v>24</v>
      </c>
      <c r="C156" s="13" t="s">
        <v>25</v>
      </c>
      <c r="D156" s="7"/>
      <c r="E156" s="8"/>
      <c r="G156" s="9"/>
      <c r="I156" s="10"/>
      <c r="J156" s="8"/>
    </row>
    <row r="158" spans="1:10">
      <c r="A158" s="1" t="s">
        <v>0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3" t="s">
        <v>1008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69" t="s">
        <v>0</v>
      </c>
      <c r="B160" s="69" t="s">
        <v>2</v>
      </c>
      <c r="C160" s="69" t="s">
        <v>3</v>
      </c>
      <c r="D160" s="69" t="s">
        <v>4</v>
      </c>
      <c r="E160" s="69" t="s">
        <v>5</v>
      </c>
      <c r="F160" s="71" t="s">
        <v>6</v>
      </c>
      <c r="G160" s="72"/>
      <c r="H160" s="73"/>
      <c r="I160" s="69" t="s">
        <v>7</v>
      </c>
      <c r="J160" s="69" t="s">
        <v>8</v>
      </c>
    </row>
    <row r="161" spans="1:10">
      <c r="A161" s="70"/>
      <c r="B161" s="70"/>
      <c r="C161" s="70"/>
      <c r="D161" s="70"/>
      <c r="E161" s="70"/>
      <c r="F161" s="4" t="s">
        <v>9</v>
      </c>
      <c r="G161" s="4" t="s">
        <v>10</v>
      </c>
      <c r="H161" s="4" t="s">
        <v>11</v>
      </c>
      <c r="I161" s="70"/>
      <c r="J161" s="70"/>
    </row>
    <row r="162" spans="1:10">
      <c r="A162" s="34" t="s">
        <v>1007</v>
      </c>
      <c r="B162" s="39"/>
      <c r="C162" s="34"/>
      <c r="D162" s="21"/>
      <c r="E162" s="8"/>
      <c r="H162" s="9"/>
      <c r="I162" s="5"/>
      <c r="J162" s="8"/>
    </row>
    <row r="163" spans="1:10">
      <c r="A163" s="11" t="s">
        <v>22</v>
      </c>
      <c r="B163" s="3"/>
      <c r="C163" s="3"/>
      <c r="D163" s="7"/>
      <c r="E163" s="8"/>
      <c r="G163" s="9"/>
      <c r="I163" s="10"/>
      <c r="J163" s="8"/>
    </row>
    <row r="164" spans="1:10">
      <c r="A164" s="13" t="s">
        <v>23</v>
      </c>
      <c r="B164" s="13" t="s">
        <v>24</v>
      </c>
      <c r="C164" s="13" t="s">
        <v>25</v>
      </c>
    </row>
    <row r="167" spans="1:10">
      <c r="A167" s="1" t="s">
        <v>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3" t="s">
        <v>1020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69" t="s">
        <v>0</v>
      </c>
      <c r="B169" s="69" t="s">
        <v>2</v>
      </c>
      <c r="C169" s="69" t="s">
        <v>3</v>
      </c>
      <c r="D169" s="69" t="s">
        <v>4</v>
      </c>
      <c r="E169" s="69" t="s">
        <v>5</v>
      </c>
      <c r="F169" s="71" t="s">
        <v>6</v>
      </c>
      <c r="G169" s="72"/>
      <c r="H169" s="73"/>
      <c r="I169" s="69" t="s">
        <v>7</v>
      </c>
      <c r="J169" s="69" t="s">
        <v>8</v>
      </c>
    </row>
    <row r="170" spans="1:10">
      <c r="A170" s="70"/>
      <c r="B170" s="70"/>
      <c r="C170" s="70"/>
      <c r="D170" s="70"/>
      <c r="E170" s="70"/>
      <c r="F170" s="4" t="s">
        <v>9</v>
      </c>
      <c r="G170" s="4" t="s">
        <v>10</v>
      </c>
      <c r="H170" s="4" t="s">
        <v>11</v>
      </c>
      <c r="I170" s="70"/>
      <c r="J170" s="70"/>
    </row>
    <row r="171" spans="1:10">
      <c r="A171" s="5" t="s">
        <v>1057</v>
      </c>
      <c r="B171" s="6">
        <v>44979.791099120368</v>
      </c>
      <c r="C171" s="5" t="s">
        <v>164</v>
      </c>
      <c r="D171" s="7"/>
      <c r="E171" s="8"/>
      <c r="F171" s="9">
        <v>2725.41</v>
      </c>
      <c r="I171" s="10" t="s">
        <v>9</v>
      </c>
      <c r="J171" s="5" t="s">
        <v>164</v>
      </c>
    </row>
    <row r="172" spans="1:10">
      <c r="A172" s="11" t="s">
        <v>22</v>
      </c>
      <c r="B172" s="3"/>
      <c r="C172" s="3"/>
      <c r="D172" s="7"/>
      <c r="E172" s="8"/>
      <c r="H172" s="9"/>
      <c r="I172" s="10"/>
      <c r="J172" s="5"/>
    </row>
    <row r="173" spans="1:10" ht="15.75">
      <c r="A173" s="13" t="s">
        <v>23</v>
      </c>
      <c r="B173" s="13" t="s">
        <v>24</v>
      </c>
      <c r="C173" s="13" t="s">
        <v>25</v>
      </c>
      <c r="D173" s="49">
        <v>112814227</v>
      </c>
      <c r="E173" s="14">
        <v>112814378</v>
      </c>
      <c r="H173" s="9"/>
      <c r="I173" s="10"/>
      <c r="J173" s="5"/>
    </row>
    <row r="174" spans="1:10">
      <c r="D174" s="29" t="s">
        <v>298</v>
      </c>
    </row>
    <row r="176" spans="1:10">
      <c r="A176" s="1" t="s">
        <v>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3" t="s">
        <v>1064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69" t="s">
        <v>0</v>
      </c>
      <c r="B178" s="69" t="s">
        <v>2</v>
      </c>
      <c r="C178" s="69" t="s">
        <v>3</v>
      </c>
      <c r="D178" s="69" t="s">
        <v>4</v>
      </c>
      <c r="E178" s="69" t="s">
        <v>5</v>
      </c>
      <c r="F178" s="71" t="s">
        <v>6</v>
      </c>
      <c r="G178" s="72"/>
      <c r="H178" s="73"/>
      <c r="I178" s="69" t="s">
        <v>7</v>
      </c>
      <c r="J178" s="69" t="s">
        <v>8</v>
      </c>
    </row>
    <row r="179" spans="1:10">
      <c r="A179" s="70"/>
      <c r="B179" s="70"/>
      <c r="C179" s="70"/>
      <c r="D179" s="70"/>
      <c r="E179" s="70"/>
      <c r="F179" s="4" t="s">
        <v>9</v>
      </c>
      <c r="G179" s="4" t="s">
        <v>10</v>
      </c>
      <c r="H179" s="4" t="s">
        <v>11</v>
      </c>
      <c r="I179" s="70"/>
      <c r="J179" s="70"/>
    </row>
    <row r="180" spans="1:10">
      <c r="A180" s="5" t="s">
        <v>1094</v>
      </c>
      <c r="B180" s="6">
        <v>44980.793591134257</v>
      </c>
      <c r="C180" s="5" t="s">
        <v>164</v>
      </c>
      <c r="D180" s="7"/>
      <c r="E180" s="8"/>
      <c r="F180" s="9">
        <v>2905.85</v>
      </c>
      <c r="I180" s="10" t="s">
        <v>9</v>
      </c>
      <c r="J180" s="5" t="s">
        <v>164</v>
      </c>
    </row>
    <row r="181" spans="1:10">
      <c r="A181" s="11" t="s">
        <v>22</v>
      </c>
      <c r="B181" s="3"/>
      <c r="C181" s="3"/>
      <c r="D181" s="7"/>
      <c r="E181" s="8"/>
      <c r="H181" s="9"/>
      <c r="I181" s="10"/>
      <c r="J181" s="8"/>
    </row>
    <row r="182" spans="1:10">
      <c r="A182" s="13" t="s">
        <v>23</v>
      </c>
      <c r="B182" s="13" t="s">
        <v>24</v>
      </c>
      <c r="C182" s="13" t="s">
        <v>25</v>
      </c>
      <c r="D182" s="7"/>
      <c r="E182" s="8"/>
      <c r="H182" s="9"/>
      <c r="I182" s="10"/>
      <c r="J182" s="8"/>
    </row>
  </sheetData>
  <mergeCells count="160">
    <mergeCell ref="A169:A170"/>
    <mergeCell ref="B169:B170"/>
    <mergeCell ref="C169:C170"/>
    <mergeCell ref="D169:D170"/>
    <mergeCell ref="E169:E170"/>
    <mergeCell ref="F169:H169"/>
    <mergeCell ref="I169:I170"/>
    <mergeCell ref="J169:J170"/>
    <mergeCell ref="I97:I98"/>
    <mergeCell ref="J97:J98"/>
    <mergeCell ref="A97:A98"/>
    <mergeCell ref="B97:B98"/>
    <mergeCell ref="C97:C98"/>
    <mergeCell ref="D97:D98"/>
    <mergeCell ref="E97:E98"/>
    <mergeCell ref="F97:H97"/>
    <mergeCell ref="A115:A116"/>
    <mergeCell ref="B115:B116"/>
    <mergeCell ref="C115:C116"/>
    <mergeCell ref="D115:D116"/>
    <mergeCell ref="E115:E116"/>
    <mergeCell ref="F115:H115"/>
    <mergeCell ref="I115:I116"/>
    <mergeCell ref="J115:J116"/>
    <mergeCell ref="I88:I89"/>
    <mergeCell ref="J88:J89"/>
    <mergeCell ref="A88:A89"/>
    <mergeCell ref="B88:B89"/>
    <mergeCell ref="C88:C89"/>
    <mergeCell ref="D88:D89"/>
    <mergeCell ref="E88:E89"/>
    <mergeCell ref="F88:H88"/>
    <mergeCell ref="J12:J13"/>
    <mergeCell ref="A12:A13"/>
    <mergeCell ref="B12:B13"/>
    <mergeCell ref="C12:C13"/>
    <mergeCell ref="D12:D13"/>
    <mergeCell ref="E12:E13"/>
    <mergeCell ref="F12:H12"/>
    <mergeCell ref="I12:I13"/>
    <mergeCell ref="A21:A22"/>
    <mergeCell ref="B21:B22"/>
    <mergeCell ref="C21:C22"/>
    <mergeCell ref="D21:D22"/>
    <mergeCell ref="E21:E22"/>
    <mergeCell ref="F21:H21"/>
    <mergeCell ref="I21:I22"/>
    <mergeCell ref="J21:J22"/>
    <mergeCell ref="I3:I4"/>
    <mergeCell ref="J3:J4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I39:I40"/>
    <mergeCell ref="J39:J40"/>
    <mergeCell ref="A39:A40"/>
    <mergeCell ref="B39:B40"/>
    <mergeCell ref="C39:C40"/>
    <mergeCell ref="D39:D40"/>
    <mergeCell ref="E39:E40"/>
    <mergeCell ref="F39:H39"/>
    <mergeCell ref="A49:A50"/>
    <mergeCell ref="B49:B50"/>
    <mergeCell ref="C49:C50"/>
    <mergeCell ref="D49:D50"/>
    <mergeCell ref="E49:E50"/>
    <mergeCell ref="F49:H49"/>
    <mergeCell ref="I49:I50"/>
    <mergeCell ref="J49:J50"/>
    <mergeCell ref="A58:A59"/>
    <mergeCell ref="B58:B59"/>
    <mergeCell ref="C58:C59"/>
    <mergeCell ref="D58:D59"/>
    <mergeCell ref="E58:E59"/>
    <mergeCell ref="F58:H58"/>
    <mergeCell ref="I58:I59"/>
    <mergeCell ref="J58:J59"/>
    <mergeCell ref="A69:A70"/>
    <mergeCell ref="B69:B70"/>
    <mergeCell ref="C69:C70"/>
    <mergeCell ref="D69:D70"/>
    <mergeCell ref="E69:E70"/>
    <mergeCell ref="F69:H69"/>
    <mergeCell ref="I69:I70"/>
    <mergeCell ref="J69:J70"/>
    <mergeCell ref="A79:A80"/>
    <mergeCell ref="B79:B80"/>
    <mergeCell ref="C79:C80"/>
    <mergeCell ref="D79:D80"/>
    <mergeCell ref="E79:E80"/>
    <mergeCell ref="F79:H79"/>
    <mergeCell ref="I79:I80"/>
    <mergeCell ref="J79:J80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I133:I134"/>
    <mergeCell ref="J133:J134"/>
    <mergeCell ref="A124:A125"/>
    <mergeCell ref="B124:B125"/>
    <mergeCell ref="C124:C125"/>
    <mergeCell ref="D124:D125"/>
    <mergeCell ref="E124:E125"/>
    <mergeCell ref="F124:H124"/>
    <mergeCell ref="I124:I125"/>
    <mergeCell ref="J124:J125"/>
    <mergeCell ref="A143:A144"/>
    <mergeCell ref="B143:B144"/>
    <mergeCell ref="C143:C144"/>
    <mergeCell ref="D143:D144"/>
    <mergeCell ref="E143:E144"/>
    <mergeCell ref="F143:H143"/>
    <mergeCell ref="I143:I144"/>
    <mergeCell ref="J143:J144"/>
    <mergeCell ref="A133:A134"/>
    <mergeCell ref="B133:B134"/>
    <mergeCell ref="C133:C134"/>
    <mergeCell ref="D133:D134"/>
    <mergeCell ref="E133:E134"/>
    <mergeCell ref="F133:H133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A152:A153"/>
    <mergeCell ref="B152:B153"/>
    <mergeCell ref="C152:C153"/>
    <mergeCell ref="D152:D153"/>
    <mergeCell ref="E152:E153"/>
    <mergeCell ref="F152:H152"/>
    <mergeCell ref="I152:I153"/>
    <mergeCell ref="J152:J153"/>
    <mergeCell ref="A160:A161"/>
    <mergeCell ref="B160:B161"/>
    <mergeCell ref="C160:C161"/>
    <mergeCell ref="D160:D161"/>
    <mergeCell ref="E160:E161"/>
    <mergeCell ref="F160:H160"/>
    <mergeCell ref="I160:I161"/>
    <mergeCell ref="J160:J16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234C-C544-4B0D-8A62-DD03B83DA87C}">
  <sheetPr>
    <tabColor theme="8"/>
  </sheetPr>
  <dimension ref="A1:J195"/>
  <sheetViews>
    <sheetView workbookViewId="0">
      <selection activeCell="D2" sqref="D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28515625" bestFit="1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451</v>
      </c>
      <c r="B5" s="6">
        <v>44958.703516724534</v>
      </c>
      <c r="C5" s="5" t="s">
        <v>165</v>
      </c>
      <c r="D5" s="10"/>
      <c r="E5" s="8"/>
      <c r="F5" s="9">
        <v>2003.5</v>
      </c>
      <c r="I5" s="10" t="s">
        <v>9</v>
      </c>
      <c r="J5" s="5" t="s">
        <v>167</v>
      </c>
    </row>
    <row r="6" spans="1:10">
      <c r="A6" s="11" t="s">
        <v>22</v>
      </c>
      <c r="B6" s="3"/>
      <c r="C6" s="3"/>
      <c r="D6" s="7"/>
      <c r="E6" s="8"/>
      <c r="H6" s="9"/>
      <c r="I6" s="10"/>
      <c r="J6" s="8"/>
    </row>
    <row r="7" spans="1:10" ht="15.75">
      <c r="A7" s="13" t="s">
        <v>23</v>
      </c>
      <c r="B7" s="13" t="s">
        <v>24</v>
      </c>
      <c r="C7" s="13" t="s">
        <v>25</v>
      </c>
      <c r="D7" s="14">
        <v>112695391</v>
      </c>
      <c r="E7" s="8"/>
      <c r="H7" s="9"/>
      <c r="I7" s="10"/>
      <c r="J7" s="8"/>
    </row>
    <row r="10" spans="1:10">
      <c r="A10" s="1" t="s">
        <v>0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 t="s">
        <v>461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69" t="s">
        <v>0</v>
      </c>
      <c r="B12" s="69" t="s">
        <v>2</v>
      </c>
      <c r="C12" s="69" t="s">
        <v>3</v>
      </c>
      <c r="D12" s="69" t="s">
        <v>4</v>
      </c>
      <c r="E12" s="69" t="s">
        <v>5</v>
      </c>
      <c r="F12" s="71" t="s">
        <v>6</v>
      </c>
      <c r="G12" s="72"/>
      <c r="H12" s="73"/>
      <c r="I12" s="69" t="s">
        <v>7</v>
      </c>
      <c r="J12" s="69" t="s">
        <v>8</v>
      </c>
    </row>
    <row r="13" spans="1:10">
      <c r="A13" s="70"/>
      <c r="B13" s="70"/>
      <c r="C13" s="70"/>
      <c r="D13" s="70"/>
      <c r="E13" s="70"/>
      <c r="F13" s="4" t="s">
        <v>9</v>
      </c>
      <c r="G13" s="4" t="s">
        <v>10</v>
      </c>
      <c r="H13" s="4" t="s">
        <v>11</v>
      </c>
      <c r="I13" s="70"/>
      <c r="J13" s="70"/>
    </row>
    <row r="14" spans="1:10">
      <c r="A14" s="5" t="s">
        <v>492</v>
      </c>
      <c r="B14" s="6">
        <v>44959.714479421295</v>
      </c>
      <c r="C14" s="5" t="s">
        <v>165</v>
      </c>
      <c r="D14" s="7">
        <v>3113569901</v>
      </c>
      <c r="E14" s="5" t="s">
        <v>212</v>
      </c>
      <c r="H14" s="9">
        <v>729.61</v>
      </c>
      <c r="I14" s="5" t="s">
        <v>28</v>
      </c>
      <c r="J14" s="5" t="s">
        <v>167</v>
      </c>
    </row>
    <row r="15" spans="1:10">
      <c r="A15" s="5" t="s">
        <v>492</v>
      </c>
      <c r="B15" s="6">
        <v>44959.714479421295</v>
      </c>
      <c r="C15" s="5" t="s">
        <v>165</v>
      </c>
      <c r="D15" s="7"/>
      <c r="E15" s="8"/>
      <c r="F15" s="9">
        <v>25288.799999999999</v>
      </c>
      <c r="I15" s="10" t="s">
        <v>9</v>
      </c>
      <c r="J15" s="5" t="s">
        <v>166</v>
      </c>
    </row>
    <row r="16" spans="1:10">
      <c r="A16" s="5" t="s">
        <v>492</v>
      </c>
      <c r="B16" s="6">
        <v>44959.714479421295</v>
      </c>
      <c r="C16" s="5" t="s">
        <v>165</v>
      </c>
      <c r="D16" s="7"/>
      <c r="E16" s="8"/>
      <c r="F16" s="9">
        <v>6452.8</v>
      </c>
      <c r="I16" s="10" t="s">
        <v>9</v>
      </c>
      <c r="J16" s="5" t="s">
        <v>167</v>
      </c>
    </row>
    <row r="17" spans="1:10">
      <c r="A17" s="11" t="s">
        <v>22</v>
      </c>
      <c r="B17" s="3"/>
      <c r="C17" s="3"/>
      <c r="D17" s="7"/>
      <c r="E17" s="8"/>
      <c r="F17" s="12">
        <f>SUM(F14:G16)</f>
        <v>31741.599999999999</v>
      </c>
      <c r="H17" s="9"/>
      <c r="I17" s="10"/>
      <c r="J17" s="5"/>
    </row>
    <row r="18" spans="1:10" ht="15.75">
      <c r="A18" s="13" t="s">
        <v>23</v>
      </c>
      <c r="B18" s="13" t="s">
        <v>24</v>
      </c>
      <c r="C18" s="13" t="s">
        <v>25</v>
      </c>
      <c r="D18" s="14">
        <v>112722308</v>
      </c>
      <c r="E18" s="8"/>
      <c r="H18" s="9"/>
      <c r="I18" s="10"/>
      <c r="J18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509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9" t="s">
        <v>0</v>
      </c>
      <c r="B23" s="69" t="s">
        <v>2</v>
      </c>
      <c r="C23" s="69" t="s">
        <v>3</v>
      </c>
      <c r="D23" s="69" t="s">
        <v>4</v>
      </c>
      <c r="E23" s="69" t="s">
        <v>5</v>
      </c>
      <c r="F23" s="71" t="s">
        <v>6</v>
      </c>
      <c r="G23" s="72"/>
      <c r="H23" s="73"/>
      <c r="I23" s="69" t="s">
        <v>7</v>
      </c>
      <c r="J23" s="69" t="s">
        <v>8</v>
      </c>
    </row>
    <row r="24" spans="1:10">
      <c r="A24" s="70"/>
      <c r="B24" s="70"/>
      <c r="C24" s="70"/>
      <c r="D24" s="70"/>
      <c r="E24" s="70"/>
      <c r="F24" s="4" t="s">
        <v>9</v>
      </c>
      <c r="G24" s="4" t="s">
        <v>10</v>
      </c>
      <c r="H24" s="4" t="s">
        <v>11</v>
      </c>
      <c r="I24" s="70"/>
      <c r="J24" s="70"/>
    </row>
    <row r="25" spans="1:10">
      <c r="A25" s="5" t="s">
        <v>564</v>
      </c>
      <c r="B25" s="6">
        <v>44960.698747002316</v>
      </c>
      <c r="C25" s="5" t="s">
        <v>165</v>
      </c>
      <c r="D25" s="7"/>
      <c r="E25" s="8"/>
      <c r="F25" s="9">
        <v>1700</v>
      </c>
      <c r="I25" s="10" t="s">
        <v>9</v>
      </c>
      <c r="J25" s="5" t="s">
        <v>166</v>
      </c>
    </row>
    <row r="26" spans="1:10">
      <c r="A26" s="5" t="s">
        <v>564</v>
      </c>
      <c r="B26" s="6">
        <v>44960.698747002316</v>
      </c>
      <c r="C26" s="5" t="s">
        <v>165</v>
      </c>
      <c r="D26" s="7"/>
      <c r="E26" s="8"/>
      <c r="F26" s="9">
        <v>1968.1</v>
      </c>
      <c r="I26" s="10" t="s">
        <v>9</v>
      </c>
      <c r="J26" s="5" t="s">
        <v>167</v>
      </c>
    </row>
    <row r="27" spans="1:10">
      <c r="A27" s="11" t="s">
        <v>22</v>
      </c>
      <c r="B27" s="3"/>
      <c r="C27" s="3"/>
      <c r="D27" s="7"/>
      <c r="E27" s="8"/>
      <c r="F27" s="31">
        <f>SUM(F25:G26)</f>
        <v>3668.1</v>
      </c>
      <c r="H27" s="9"/>
      <c r="I27" s="10"/>
      <c r="J27" s="5"/>
    </row>
    <row r="28" spans="1:10" ht="15.75">
      <c r="A28" s="13" t="s">
        <v>23</v>
      </c>
      <c r="B28" s="13" t="s">
        <v>24</v>
      </c>
      <c r="C28" s="13" t="s">
        <v>25</v>
      </c>
      <c r="D28" s="14">
        <v>112722309</v>
      </c>
      <c r="E28" s="8"/>
      <c r="H28" s="9"/>
      <c r="I28" s="10"/>
      <c r="J28" s="5"/>
    </row>
    <row r="29" spans="1:10">
      <c r="A29" s="5"/>
      <c r="B29" s="6"/>
      <c r="C29" s="5"/>
      <c r="D29" s="7"/>
      <c r="E29" s="8"/>
      <c r="H29" s="9"/>
      <c r="I29" s="10"/>
      <c r="J29" s="5"/>
    </row>
    <row r="30" spans="1:10">
      <c r="A30" s="5"/>
      <c r="B30" s="6"/>
      <c r="C30" s="5"/>
      <c r="D30" s="7"/>
      <c r="E30" s="8"/>
      <c r="H30" s="9"/>
      <c r="I30" s="10"/>
      <c r="J30" s="5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506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69" t="s">
        <v>0</v>
      </c>
      <c r="B33" s="69" t="s">
        <v>2</v>
      </c>
      <c r="C33" s="69" t="s">
        <v>3</v>
      </c>
      <c r="D33" s="69" t="s">
        <v>4</v>
      </c>
      <c r="E33" s="69" t="s">
        <v>5</v>
      </c>
      <c r="F33" s="71" t="s">
        <v>6</v>
      </c>
      <c r="G33" s="72"/>
      <c r="H33" s="73"/>
      <c r="I33" s="69" t="s">
        <v>7</v>
      </c>
      <c r="J33" s="69" t="s">
        <v>8</v>
      </c>
    </row>
    <row r="34" spans="1:10">
      <c r="A34" s="70"/>
      <c r="B34" s="70"/>
      <c r="C34" s="70"/>
      <c r="D34" s="70"/>
      <c r="E34" s="70"/>
      <c r="F34" s="4" t="s">
        <v>9</v>
      </c>
      <c r="G34" s="4" t="s">
        <v>10</v>
      </c>
      <c r="H34" s="4" t="s">
        <v>11</v>
      </c>
      <c r="I34" s="70"/>
      <c r="J34" s="70"/>
    </row>
    <row r="35" spans="1:10">
      <c r="A35" s="5" t="s">
        <v>565</v>
      </c>
      <c r="B35" s="6">
        <v>44961.534472256943</v>
      </c>
      <c r="C35" s="5" t="s">
        <v>165</v>
      </c>
      <c r="D35" s="7"/>
      <c r="E35" s="8"/>
      <c r="F35" s="9">
        <v>3138.8</v>
      </c>
      <c r="I35" s="10" t="s">
        <v>9</v>
      </c>
      <c r="J35" s="5" t="s">
        <v>166</v>
      </c>
    </row>
    <row r="36" spans="1:10">
      <c r="A36" s="5" t="s">
        <v>565</v>
      </c>
      <c r="B36" s="6">
        <v>44961.534472256943</v>
      </c>
      <c r="C36" s="5" t="s">
        <v>165</v>
      </c>
      <c r="D36" s="7"/>
      <c r="E36" s="8"/>
      <c r="F36" s="9">
        <v>3557.7</v>
      </c>
      <c r="I36" s="10" t="s">
        <v>9</v>
      </c>
      <c r="J36" s="5" t="s">
        <v>167</v>
      </c>
    </row>
    <row r="37" spans="1:10">
      <c r="A37" s="11" t="s">
        <v>22</v>
      </c>
      <c r="B37" s="3"/>
      <c r="C37" s="3"/>
      <c r="D37" s="7"/>
      <c r="E37" s="8"/>
      <c r="F37" s="31">
        <f>SUM(F35:G36)</f>
        <v>6696.5</v>
      </c>
      <c r="H37" s="9"/>
      <c r="I37" s="10"/>
      <c r="J37" s="5"/>
    </row>
    <row r="38" spans="1:10" ht="15.75">
      <c r="A38" s="13" t="s">
        <v>23</v>
      </c>
      <c r="B38" s="13" t="s">
        <v>24</v>
      </c>
      <c r="C38" s="13" t="s">
        <v>25</v>
      </c>
      <c r="D38" s="14">
        <v>112729140</v>
      </c>
      <c r="E38" s="8"/>
      <c r="H38" s="9"/>
      <c r="I38" s="10"/>
      <c r="J38" s="5"/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575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69" t="s">
        <v>0</v>
      </c>
      <c r="B43" s="69" t="s">
        <v>2</v>
      </c>
      <c r="C43" s="69" t="s">
        <v>3</v>
      </c>
      <c r="D43" s="69" t="s">
        <v>4</v>
      </c>
      <c r="E43" s="69" t="s">
        <v>5</v>
      </c>
      <c r="F43" s="71" t="s">
        <v>6</v>
      </c>
      <c r="G43" s="72"/>
      <c r="H43" s="73"/>
      <c r="I43" s="69" t="s">
        <v>7</v>
      </c>
      <c r="J43" s="69" t="s">
        <v>8</v>
      </c>
    </row>
    <row r="44" spans="1:10">
      <c r="A44" s="70"/>
      <c r="B44" s="70"/>
      <c r="C44" s="70"/>
      <c r="D44" s="70"/>
      <c r="E44" s="70"/>
      <c r="F44" s="4" t="s">
        <v>9</v>
      </c>
      <c r="G44" s="4" t="s">
        <v>10</v>
      </c>
      <c r="H44" s="4" t="s">
        <v>11</v>
      </c>
      <c r="I44" s="70"/>
      <c r="J44" s="70"/>
    </row>
    <row r="45" spans="1:10">
      <c r="A45" s="5" t="s">
        <v>606</v>
      </c>
      <c r="B45" s="6">
        <v>44963.689214120372</v>
      </c>
      <c r="C45" s="5" t="s">
        <v>165</v>
      </c>
      <c r="D45" s="7"/>
      <c r="E45" s="8"/>
      <c r="F45" s="9">
        <v>2900.1</v>
      </c>
      <c r="I45" s="10" t="s">
        <v>9</v>
      </c>
      <c r="J45" s="5" t="s">
        <v>167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>
      <c r="A47" s="13" t="s">
        <v>23</v>
      </c>
      <c r="B47" s="13" t="s">
        <v>24</v>
      </c>
      <c r="C47" s="13" t="s">
        <v>25</v>
      </c>
      <c r="D47" s="14">
        <v>112730497</v>
      </c>
      <c r="E47" s="8"/>
      <c r="H47" s="9"/>
      <c r="I47" s="10"/>
      <c r="J47" s="5"/>
    </row>
    <row r="48" spans="1:10">
      <c r="A48" s="5"/>
      <c r="B48" s="6"/>
      <c r="C48" s="5"/>
      <c r="D48" s="7"/>
      <c r="E48" s="8"/>
      <c r="H48" s="9"/>
      <c r="I48" s="10"/>
      <c r="J48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614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69" t="s">
        <v>0</v>
      </c>
      <c r="B52" s="69" t="s">
        <v>2</v>
      </c>
      <c r="C52" s="69" t="s">
        <v>3</v>
      </c>
      <c r="D52" s="69" t="s">
        <v>4</v>
      </c>
      <c r="E52" s="69" t="s">
        <v>5</v>
      </c>
      <c r="F52" s="71" t="s">
        <v>6</v>
      </c>
      <c r="G52" s="72"/>
      <c r="H52" s="73"/>
      <c r="I52" s="69" t="s">
        <v>7</v>
      </c>
      <c r="J52" s="69" t="s">
        <v>8</v>
      </c>
    </row>
    <row r="53" spans="1:10">
      <c r="A53" s="70"/>
      <c r="B53" s="70"/>
      <c r="C53" s="70"/>
      <c r="D53" s="70"/>
      <c r="E53" s="70"/>
      <c r="F53" s="4" t="s">
        <v>9</v>
      </c>
      <c r="G53" s="4" t="s">
        <v>10</v>
      </c>
      <c r="H53" s="4" t="s">
        <v>11</v>
      </c>
      <c r="I53" s="70"/>
      <c r="J53" s="70"/>
    </row>
    <row r="54" spans="1:10">
      <c r="A54" s="5" t="s">
        <v>643</v>
      </c>
      <c r="B54" s="6">
        <v>44964.700706180556</v>
      </c>
      <c r="C54" s="5" t="s">
        <v>165</v>
      </c>
      <c r="D54" s="7"/>
      <c r="E54" s="8"/>
      <c r="F54" s="9">
        <v>8470.6</v>
      </c>
      <c r="I54" s="10" t="s">
        <v>9</v>
      </c>
      <c r="J54" s="5" t="s">
        <v>166</v>
      </c>
    </row>
    <row r="55" spans="1:10">
      <c r="A55" s="5" t="s">
        <v>643</v>
      </c>
      <c r="B55" s="6">
        <v>44964.700706180556</v>
      </c>
      <c r="C55" s="5" t="s">
        <v>165</v>
      </c>
      <c r="D55" s="7"/>
      <c r="E55" s="8"/>
      <c r="F55" s="9">
        <v>2925</v>
      </c>
      <c r="I55" s="10" t="s">
        <v>9</v>
      </c>
      <c r="J55" s="5" t="s">
        <v>167</v>
      </c>
    </row>
    <row r="56" spans="1:10">
      <c r="A56" s="11" t="s">
        <v>22</v>
      </c>
      <c r="B56" s="3"/>
      <c r="C56" s="3"/>
      <c r="D56" s="7"/>
      <c r="E56" s="8"/>
      <c r="F56" s="12">
        <f>SUM(F54:G55)</f>
        <v>11395.6</v>
      </c>
      <c r="H56" s="9"/>
      <c r="I56" s="10"/>
      <c r="J56" s="5"/>
    </row>
    <row r="57" spans="1:10" ht="15.75">
      <c r="A57" s="13" t="s">
        <v>23</v>
      </c>
      <c r="B57" s="13" t="s">
        <v>24</v>
      </c>
      <c r="C57" s="13" t="s">
        <v>25</v>
      </c>
      <c r="D57" s="14">
        <v>112732562</v>
      </c>
      <c r="E57" s="8"/>
      <c r="H57" s="9"/>
      <c r="I57" s="10"/>
      <c r="J57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647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69" t="s">
        <v>0</v>
      </c>
      <c r="B62" s="69" t="s">
        <v>2</v>
      </c>
      <c r="C62" s="69" t="s">
        <v>3</v>
      </c>
      <c r="D62" s="69" t="s">
        <v>4</v>
      </c>
      <c r="E62" s="69" t="s">
        <v>5</v>
      </c>
      <c r="F62" s="71" t="s">
        <v>6</v>
      </c>
      <c r="G62" s="72"/>
      <c r="H62" s="73"/>
      <c r="I62" s="69" t="s">
        <v>7</v>
      </c>
      <c r="J62" s="69" t="s">
        <v>8</v>
      </c>
    </row>
    <row r="63" spans="1:10">
      <c r="A63" s="70"/>
      <c r="B63" s="70"/>
      <c r="C63" s="70"/>
      <c r="D63" s="70"/>
      <c r="E63" s="70"/>
      <c r="F63" s="4" t="s">
        <v>9</v>
      </c>
      <c r="G63" s="4" t="s">
        <v>10</v>
      </c>
      <c r="H63" s="4" t="s">
        <v>11</v>
      </c>
      <c r="I63" s="70"/>
      <c r="J63" s="70"/>
    </row>
    <row r="64" spans="1:10">
      <c r="A64" s="5" t="s">
        <v>678</v>
      </c>
      <c r="B64" s="6">
        <v>44965.692784965278</v>
      </c>
      <c r="C64" s="5" t="s">
        <v>165</v>
      </c>
      <c r="D64" s="7"/>
      <c r="E64" s="8"/>
      <c r="F64" s="9">
        <v>4217.8999999999996</v>
      </c>
      <c r="I64" s="10" t="s">
        <v>9</v>
      </c>
      <c r="J64" s="5" t="s">
        <v>167</v>
      </c>
    </row>
    <row r="65" spans="1:10">
      <c r="A65" s="11" t="s">
        <v>22</v>
      </c>
      <c r="B65" s="3"/>
      <c r="C65" s="3"/>
      <c r="D65" s="7"/>
      <c r="E65" s="8"/>
      <c r="F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14">
        <v>112734097</v>
      </c>
      <c r="E66" s="8"/>
      <c r="F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686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69" t="s">
        <v>0</v>
      </c>
      <c r="B71" s="69" t="s">
        <v>2</v>
      </c>
      <c r="C71" s="69" t="s">
        <v>3</v>
      </c>
      <c r="D71" s="69" t="s">
        <v>4</v>
      </c>
      <c r="E71" s="69" t="s">
        <v>5</v>
      </c>
      <c r="F71" s="71" t="s">
        <v>6</v>
      </c>
      <c r="G71" s="72"/>
      <c r="H71" s="73"/>
      <c r="I71" s="69" t="s">
        <v>7</v>
      </c>
      <c r="J71" s="69" t="s">
        <v>8</v>
      </c>
    </row>
    <row r="72" spans="1:10">
      <c r="A72" s="70"/>
      <c r="B72" s="70"/>
      <c r="C72" s="70"/>
      <c r="D72" s="70"/>
      <c r="E72" s="70"/>
      <c r="F72" s="4" t="s">
        <v>9</v>
      </c>
      <c r="G72" s="4" t="s">
        <v>10</v>
      </c>
      <c r="H72" s="4" t="s">
        <v>11</v>
      </c>
      <c r="I72" s="70"/>
      <c r="J72" s="70"/>
    </row>
    <row r="73" spans="1:10">
      <c r="A73" s="5" t="s">
        <v>717</v>
      </c>
      <c r="B73" s="6">
        <v>44966.676056296295</v>
      </c>
      <c r="C73" s="5" t="s">
        <v>165</v>
      </c>
      <c r="D73" s="7"/>
      <c r="E73" s="8"/>
      <c r="F73" s="9">
        <v>12981.5</v>
      </c>
      <c r="I73" s="10" t="s">
        <v>9</v>
      </c>
      <c r="J73" s="5" t="s">
        <v>166</v>
      </c>
    </row>
    <row r="74" spans="1:10">
      <c r="A74" s="5" t="s">
        <v>717</v>
      </c>
      <c r="B74" s="6">
        <v>44966.676056296295</v>
      </c>
      <c r="C74" s="5" t="s">
        <v>165</v>
      </c>
      <c r="D74" s="7"/>
      <c r="E74" s="8"/>
      <c r="F74" s="9">
        <v>5166.1000000000004</v>
      </c>
      <c r="I74" s="10" t="s">
        <v>9</v>
      </c>
      <c r="J74" s="5" t="s">
        <v>167</v>
      </c>
    </row>
    <row r="75" spans="1:10">
      <c r="A75" s="11" t="s">
        <v>22</v>
      </c>
      <c r="B75" s="3"/>
      <c r="C75" s="3"/>
      <c r="D75" s="7"/>
      <c r="E75" s="8"/>
      <c r="F75" s="31">
        <f>SUM(F73:G74)</f>
        <v>18147.599999999999</v>
      </c>
      <c r="G75" s="9"/>
      <c r="I75" s="10"/>
      <c r="J75" s="8"/>
    </row>
    <row r="76" spans="1:10" ht="15.75">
      <c r="A76" s="13" t="s">
        <v>23</v>
      </c>
      <c r="B76" s="13" t="s">
        <v>24</v>
      </c>
      <c r="C76" s="13" t="s">
        <v>25</v>
      </c>
      <c r="D76" s="14">
        <v>112736414</v>
      </c>
      <c r="E76" s="8"/>
      <c r="G76" s="9"/>
      <c r="I76" s="10"/>
      <c r="J76" s="8"/>
    </row>
    <row r="77" spans="1:10">
      <c r="A77" s="5"/>
      <c r="B77" s="6"/>
      <c r="C77" s="5"/>
      <c r="D77" s="7"/>
      <c r="E77" s="8"/>
      <c r="G77" s="9"/>
      <c r="I77" s="10"/>
      <c r="J77" s="8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725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69" t="s">
        <v>0</v>
      </c>
      <c r="B81" s="69" t="s">
        <v>2</v>
      </c>
      <c r="C81" s="69" t="s">
        <v>3</v>
      </c>
      <c r="D81" s="69" t="s">
        <v>4</v>
      </c>
      <c r="E81" s="69" t="s">
        <v>5</v>
      </c>
      <c r="F81" s="71" t="s">
        <v>6</v>
      </c>
      <c r="G81" s="72"/>
      <c r="H81" s="73"/>
      <c r="I81" s="69" t="s">
        <v>7</v>
      </c>
      <c r="J81" s="69" t="s">
        <v>8</v>
      </c>
    </row>
    <row r="82" spans="1:10">
      <c r="A82" s="70"/>
      <c r="B82" s="70"/>
      <c r="C82" s="70"/>
      <c r="D82" s="70"/>
      <c r="E82" s="70"/>
      <c r="F82" s="4" t="s">
        <v>9</v>
      </c>
      <c r="G82" s="4" t="s">
        <v>10</v>
      </c>
      <c r="H82" s="4" t="s">
        <v>11</v>
      </c>
      <c r="I82" s="70"/>
      <c r="J82" s="70"/>
    </row>
    <row r="83" spans="1:10">
      <c r="A83" s="5" t="s">
        <v>780</v>
      </c>
      <c r="B83" s="6">
        <v>44967.725230798613</v>
      </c>
      <c r="C83" s="5" t="s">
        <v>165</v>
      </c>
      <c r="D83" s="7"/>
      <c r="E83" s="8"/>
      <c r="F83" s="9">
        <v>3002.4</v>
      </c>
      <c r="I83" s="10" t="s">
        <v>9</v>
      </c>
      <c r="J83" s="5" t="s">
        <v>166</v>
      </c>
    </row>
    <row r="84" spans="1:10">
      <c r="A84" s="5" t="s">
        <v>780</v>
      </c>
      <c r="B84" s="6">
        <v>44967.725230798613</v>
      </c>
      <c r="C84" s="5" t="s">
        <v>165</v>
      </c>
      <c r="D84" s="7"/>
      <c r="E84" s="8"/>
      <c r="F84" s="9">
        <v>7758</v>
      </c>
      <c r="I84" s="10" t="s">
        <v>9</v>
      </c>
      <c r="J84" s="5" t="s">
        <v>167</v>
      </c>
    </row>
    <row r="85" spans="1:10">
      <c r="A85" s="11" t="s">
        <v>22</v>
      </c>
      <c r="B85" s="3"/>
      <c r="C85" s="3"/>
      <c r="D85" s="7"/>
      <c r="E85" s="8"/>
      <c r="F85" s="31">
        <f>SUM(F83:G84)</f>
        <v>10760.4</v>
      </c>
      <c r="H85" s="9"/>
      <c r="I85" s="10"/>
      <c r="J85" s="5"/>
    </row>
    <row r="86" spans="1:10" ht="15.75">
      <c r="A86" s="13" t="s">
        <v>23</v>
      </c>
      <c r="B86" s="13" t="s">
        <v>24</v>
      </c>
      <c r="C86" s="13" t="s">
        <v>25</v>
      </c>
      <c r="D86" s="14">
        <v>112736415</v>
      </c>
      <c r="E86" s="8"/>
      <c r="H86" s="9"/>
      <c r="I86" s="10"/>
      <c r="J86" s="5"/>
    </row>
    <row r="87" spans="1:10">
      <c r="A87" s="5"/>
      <c r="B87" s="6"/>
      <c r="C87" s="5"/>
      <c r="D87" s="7"/>
      <c r="E87" s="8"/>
      <c r="H87" s="9"/>
      <c r="I87" s="10"/>
      <c r="J87" s="5"/>
    </row>
    <row r="88" spans="1:10">
      <c r="A88" s="5"/>
      <c r="B88" s="6"/>
      <c r="C88" s="5"/>
      <c r="D88" s="7"/>
      <c r="E88" s="8"/>
      <c r="H88" s="9"/>
      <c r="I88" s="10"/>
      <c r="J88" s="5"/>
    </row>
    <row r="89" spans="1:10">
      <c r="A89" s="1" t="s">
        <v>0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3" t="s">
        <v>721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69" t="s">
        <v>0</v>
      </c>
      <c r="B91" s="69" t="s">
        <v>2</v>
      </c>
      <c r="C91" s="69" t="s">
        <v>3</v>
      </c>
      <c r="D91" s="69" t="s">
        <v>4</v>
      </c>
      <c r="E91" s="69" t="s">
        <v>5</v>
      </c>
      <c r="F91" s="71" t="s">
        <v>6</v>
      </c>
      <c r="G91" s="72"/>
      <c r="H91" s="73"/>
      <c r="I91" s="69" t="s">
        <v>7</v>
      </c>
      <c r="J91" s="69" t="s">
        <v>8</v>
      </c>
    </row>
    <row r="92" spans="1:10">
      <c r="A92" s="70"/>
      <c r="B92" s="70"/>
      <c r="C92" s="70"/>
      <c r="D92" s="70"/>
      <c r="E92" s="70"/>
      <c r="F92" s="4" t="s">
        <v>9</v>
      </c>
      <c r="G92" s="4" t="s">
        <v>10</v>
      </c>
      <c r="H92" s="4" t="s">
        <v>11</v>
      </c>
      <c r="I92" s="70"/>
      <c r="J92" s="70"/>
    </row>
    <row r="93" spans="1:10">
      <c r="A93" s="5" t="s">
        <v>779</v>
      </c>
      <c r="B93" s="6">
        <v>44968.622347962963</v>
      </c>
      <c r="C93" s="5" t="s">
        <v>165</v>
      </c>
      <c r="D93" s="7"/>
      <c r="E93" s="8"/>
      <c r="F93" s="9">
        <v>4492.6000000000004</v>
      </c>
      <c r="I93" s="10" t="s">
        <v>9</v>
      </c>
      <c r="J93" s="5" t="s">
        <v>166</v>
      </c>
    </row>
    <row r="94" spans="1:10">
      <c r="A94" s="5" t="s">
        <v>779</v>
      </c>
      <c r="B94" s="6">
        <v>44968.622347962963</v>
      </c>
      <c r="C94" s="5" t="s">
        <v>165</v>
      </c>
      <c r="D94" s="7"/>
      <c r="E94" s="8"/>
      <c r="F94" s="9">
        <v>4941.5</v>
      </c>
      <c r="I94" s="10" t="s">
        <v>9</v>
      </c>
      <c r="J94" s="5" t="s">
        <v>167</v>
      </c>
    </row>
    <row r="95" spans="1:10">
      <c r="A95" s="11" t="s">
        <v>22</v>
      </c>
      <c r="B95" s="3"/>
      <c r="C95" s="3"/>
      <c r="D95" s="7"/>
      <c r="E95" s="8"/>
      <c r="F95" s="31">
        <f>SUM(F93:G94)</f>
        <v>9434.1</v>
      </c>
      <c r="H95" s="9"/>
      <c r="I95" s="10"/>
      <c r="J95" s="5"/>
    </row>
    <row r="96" spans="1:10" ht="15.75">
      <c r="A96" s="13" t="s">
        <v>23</v>
      </c>
      <c r="B96" s="13" t="s">
        <v>24</v>
      </c>
      <c r="C96" s="13" t="s">
        <v>25</v>
      </c>
      <c r="D96" s="14">
        <v>112761185</v>
      </c>
      <c r="E96" s="8"/>
      <c r="H96" s="9"/>
      <c r="I96" s="10"/>
      <c r="J96" s="5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788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69" t="s">
        <v>0</v>
      </c>
      <c r="B101" s="69" t="s">
        <v>2</v>
      </c>
      <c r="C101" s="69" t="s">
        <v>3</v>
      </c>
      <c r="D101" s="69" t="s">
        <v>4</v>
      </c>
      <c r="E101" s="69" t="s">
        <v>5</v>
      </c>
      <c r="F101" s="71" t="s">
        <v>6</v>
      </c>
      <c r="G101" s="72"/>
      <c r="H101" s="73"/>
      <c r="I101" s="69" t="s">
        <v>7</v>
      </c>
      <c r="J101" s="69" t="s">
        <v>8</v>
      </c>
    </row>
    <row r="102" spans="1:10">
      <c r="A102" s="70"/>
      <c r="B102" s="70"/>
      <c r="C102" s="70"/>
      <c r="D102" s="70"/>
      <c r="E102" s="70"/>
      <c r="F102" s="4" t="s">
        <v>9</v>
      </c>
      <c r="G102" s="4" t="s">
        <v>10</v>
      </c>
      <c r="H102" s="4" t="s">
        <v>11</v>
      </c>
      <c r="I102" s="70"/>
      <c r="J102" s="70"/>
    </row>
    <row r="103" spans="1:10">
      <c r="A103" s="5" t="s">
        <v>820</v>
      </c>
      <c r="B103" s="6">
        <v>44970.696479710648</v>
      </c>
      <c r="C103" s="5" t="s">
        <v>165</v>
      </c>
      <c r="D103" s="7"/>
      <c r="E103" s="8"/>
      <c r="F103" s="9">
        <v>13875.7</v>
      </c>
      <c r="I103" s="10" t="s">
        <v>9</v>
      </c>
      <c r="J103" s="5" t="s">
        <v>166</v>
      </c>
    </row>
    <row r="104" spans="1:10">
      <c r="A104" s="5" t="s">
        <v>820</v>
      </c>
      <c r="B104" s="6">
        <v>44970.696479710648</v>
      </c>
      <c r="C104" s="5" t="s">
        <v>165</v>
      </c>
      <c r="D104" s="7"/>
      <c r="E104" s="8"/>
      <c r="F104" s="9">
        <v>3508.5</v>
      </c>
      <c r="I104" s="10" t="s">
        <v>9</v>
      </c>
      <c r="J104" s="5" t="s">
        <v>167</v>
      </c>
    </row>
    <row r="105" spans="1:10">
      <c r="A105" s="11" t="s">
        <v>22</v>
      </c>
      <c r="B105" s="3"/>
      <c r="C105" s="3"/>
      <c r="D105" s="7"/>
      <c r="E105" s="8"/>
      <c r="F105" s="31">
        <f>SUM(F103:G104)</f>
        <v>17384.2</v>
      </c>
      <c r="H105" s="9"/>
      <c r="I105" s="10"/>
      <c r="J105" s="5"/>
    </row>
    <row r="106" spans="1:10" ht="15.75">
      <c r="A106" s="13" t="s">
        <v>23</v>
      </c>
      <c r="B106" s="13" t="s">
        <v>24</v>
      </c>
      <c r="C106" s="13" t="s">
        <v>25</v>
      </c>
      <c r="D106" s="14">
        <v>112774175</v>
      </c>
      <c r="E106" s="8"/>
      <c r="H106" s="9"/>
      <c r="I106" s="10"/>
      <c r="J106" s="5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827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69" t="s">
        <v>0</v>
      </c>
      <c r="B111" s="69" t="s">
        <v>2</v>
      </c>
      <c r="C111" s="69" t="s">
        <v>3</v>
      </c>
      <c r="D111" s="69" t="s">
        <v>4</v>
      </c>
      <c r="E111" s="69" t="s">
        <v>5</v>
      </c>
      <c r="F111" s="71" t="s">
        <v>6</v>
      </c>
      <c r="G111" s="72"/>
      <c r="H111" s="73"/>
      <c r="I111" s="69" t="s">
        <v>7</v>
      </c>
      <c r="J111" s="69" t="s">
        <v>8</v>
      </c>
    </row>
    <row r="112" spans="1:10">
      <c r="A112" s="70"/>
      <c r="B112" s="70"/>
      <c r="C112" s="70"/>
      <c r="D112" s="70"/>
      <c r="E112" s="70"/>
      <c r="F112" s="4" t="s">
        <v>9</v>
      </c>
      <c r="G112" s="4" t="s">
        <v>10</v>
      </c>
      <c r="H112" s="4" t="s">
        <v>11</v>
      </c>
      <c r="I112" s="70"/>
      <c r="J112" s="70"/>
    </row>
    <row r="113" spans="1:10">
      <c r="A113" s="5" t="s">
        <v>858</v>
      </c>
      <c r="B113" s="6">
        <v>44971.726458379628</v>
      </c>
      <c r="C113" s="5" t="s">
        <v>165</v>
      </c>
      <c r="D113" s="7"/>
      <c r="E113" s="8"/>
      <c r="F113" s="9">
        <v>11574.5</v>
      </c>
      <c r="I113" s="10" t="s">
        <v>9</v>
      </c>
      <c r="J113" s="5" t="s">
        <v>166</v>
      </c>
    </row>
    <row r="114" spans="1:10">
      <c r="A114" s="5" t="s">
        <v>858</v>
      </c>
      <c r="B114" s="6">
        <v>44971.726458379628</v>
      </c>
      <c r="C114" s="5" t="s">
        <v>165</v>
      </c>
      <c r="D114" s="7"/>
      <c r="E114" s="8"/>
      <c r="F114" s="9">
        <v>2871.8</v>
      </c>
      <c r="I114" s="10" t="s">
        <v>9</v>
      </c>
      <c r="J114" s="5" t="s">
        <v>167</v>
      </c>
    </row>
    <row r="115" spans="1:10">
      <c r="A115" s="11" t="s">
        <v>22</v>
      </c>
      <c r="B115" s="3"/>
      <c r="C115" s="3"/>
      <c r="D115" s="7"/>
      <c r="E115" s="8"/>
      <c r="F115" s="31">
        <f>SUM(F113:G114)</f>
        <v>14446.3</v>
      </c>
      <c r="H115" s="9"/>
      <c r="I115" s="10"/>
      <c r="J115" s="5"/>
    </row>
    <row r="116" spans="1:10" ht="15.75">
      <c r="A116" s="13" t="s">
        <v>23</v>
      </c>
      <c r="B116" s="13" t="s">
        <v>24</v>
      </c>
      <c r="C116" s="13" t="s">
        <v>25</v>
      </c>
      <c r="D116" s="14">
        <v>112782357</v>
      </c>
      <c r="E116" s="8"/>
      <c r="H116" s="9"/>
      <c r="I116" s="10"/>
      <c r="J116" s="5"/>
    </row>
    <row r="119" spans="1:10">
      <c r="A119" s="1" t="s">
        <v>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3" t="s">
        <v>864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69" t="s">
        <v>0</v>
      </c>
      <c r="B121" s="69" t="s">
        <v>2</v>
      </c>
      <c r="C121" s="69" t="s">
        <v>3</v>
      </c>
      <c r="D121" s="69" t="s">
        <v>4</v>
      </c>
      <c r="E121" s="69" t="s">
        <v>5</v>
      </c>
      <c r="F121" s="71" t="s">
        <v>6</v>
      </c>
      <c r="G121" s="72"/>
      <c r="H121" s="73"/>
      <c r="I121" s="69" t="s">
        <v>7</v>
      </c>
      <c r="J121" s="69" t="s">
        <v>8</v>
      </c>
    </row>
    <row r="122" spans="1:10">
      <c r="A122" s="70"/>
      <c r="B122" s="70"/>
      <c r="C122" s="70"/>
      <c r="D122" s="70"/>
      <c r="E122" s="70"/>
      <c r="F122" s="4" t="s">
        <v>9</v>
      </c>
      <c r="G122" s="4" t="s">
        <v>10</v>
      </c>
      <c r="H122" s="4" t="s">
        <v>11</v>
      </c>
      <c r="I122" s="70"/>
      <c r="J122" s="70"/>
    </row>
    <row r="123" spans="1:10">
      <c r="A123" s="5" t="s">
        <v>897</v>
      </c>
      <c r="B123" s="6">
        <v>44972.70360976852</v>
      </c>
      <c r="C123" s="5" t="s">
        <v>165</v>
      </c>
      <c r="D123" s="7">
        <v>3128477489</v>
      </c>
      <c r="E123" s="5" t="s">
        <v>212</v>
      </c>
      <c r="H123" s="9">
        <v>1620</v>
      </c>
      <c r="I123" s="5" t="s">
        <v>28</v>
      </c>
      <c r="J123" s="5" t="s">
        <v>166</v>
      </c>
    </row>
    <row r="124" spans="1:10">
      <c r="A124" s="5" t="s">
        <v>897</v>
      </c>
      <c r="B124" s="6">
        <v>44972.70360976852</v>
      </c>
      <c r="C124" s="5" t="s">
        <v>165</v>
      </c>
      <c r="D124" s="7"/>
      <c r="E124" s="8"/>
      <c r="F124" s="9">
        <v>1100.3</v>
      </c>
      <c r="I124" s="10" t="s">
        <v>9</v>
      </c>
      <c r="J124" s="5" t="s">
        <v>166</v>
      </c>
    </row>
    <row r="125" spans="1:10">
      <c r="A125" s="5" t="s">
        <v>897</v>
      </c>
      <c r="B125" s="6">
        <v>44972.70360976852</v>
      </c>
      <c r="C125" s="5" t="s">
        <v>165</v>
      </c>
      <c r="D125" s="7"/>
      <c r="E125" s="8"/>
      <c r="F125" s="9">
        <v>4117.6000000000004</v>
      </c>
      <c r="I125" s="10" t="s">
        <v>9</v>
      </c>
      <c r="J125" s="5" t="s">
        <v>167</v>
      </c>
    </row>
    <row r="126" spans="1:10">
      <c r="A126" s="11" t="s">
        <v>22</v>
      </c>
      <c r="B126" s="3"/>
      <c r="C126" s="3"/>
      <c r="D126" s="7"/>
      <c r="E126" s="8"/>
      <c r="F126" s="31">
        <f>SUM(F123:G125)</f>
        <v>5217.9000000000005</v>
      </c>
      <c r="H126" s="9"/>
      <c r="I126" s="10"/>
      <c r="J126" s="5"/>
    </row>
    <row r="127" spans="1:10" ht="15.75">
      <c r="A127" s="13" t="s">
        <v>23</v>
      </c>
      <c r="B127" s="13" t="s">
        <v>24</v>
      </c>
      <c r="C127" s="13" t="s">
        <v>25</v>
      </c>
      <c r="D127" s="14">
        <v>112790567</v>
      </c>
      <c r="E127" s="8"/>
      <c r="H127" s="9"/>
      <c r="I127" s="10"/>
      <c r="J127" s="5"/>
    </row>
    <row r="130" spans="1:10">
      <c r="A130" s="1" t="s">
        <v>0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3" t="s">
        <v>904</v>
      </c>
      <c r="B131" s="2"/>
      <c r="C131" s="2"/>
      <c r="D131" s="2"/>
      <c r="E131" s="2"/>
      <c r="F131" s="2"/>
      <c r="G131" s="2"/>
      <c r="H131" s="2"/>
      <c r="I131" s="2"/>
      <c r="J131" s="2"/>
    </row>
    <row r="132" spans="1:10">
      <c r="A132" s="69" t="s">
        <v>0</v>
      </c>
      <c r="B132" s="69" t="s">
        <v>2</v>
      </c>
      <c r="C132" s="69" t="s">
        <v>3</v>
      </c>
      <c r="D132" s="69" t="s">
        <v>4</v>
      </c>
      <c r="E132" s="69" t="s">
        <v>5</v>
      </c>
      <c r="F132" s="71" t="s">
        <v>6</v>
      </c>
      <c r="G132" s="72"/>
      <c r="H132" s="73"/>
      <c r="I132" s="69" t="s">
        <v>7</v>
      </c>
      <c r="J132" s="69" t="s">
        <v>8</v>
      </c>
    </row>
    <row r="133" spans="1:10">
      <c r="A133" s="70"/>
      <c r="B133" s="70"/>
      <c r="C133" s="70"/>
      <c r="D133" s="70"/>
      <c r="E133" s="70"/>
      <c r="F133" s="4" t="s">
        <v>9</v>
      </c>
      <c r="G133" s="4" t="s">
        <v>10</v>
      </c>
      <c r="H133" s="4" t="s">
        <v>11</v>
      </c>
      <c r="I133" s="70"/>
      <c r="J133" s="70"/>
    </row>
    <row r="134" spans="1:10">
      <c r="A134" s="5" t="s">
        <v>937</v>
      </c>
      <c r="B134" s="6">
        <v>44973.693061435188</v>
      </c>
      <c r="C134" s="5" t="s">
        <v>165</v>
      </c>
      <c r="D134" s="7"/>
      <c r="E134" s="8"/>
      <c r="F134" s="9">
        <v>11777.5</v>
      </c>
      <c r="I134" s="10" t="s">
        <v>9</v>
      </c>
      <c r="J134" s="5" t="s">
        <v>166</v>
      </c>
    </row>
    <row r="135" spans="1:10">
      <c r="A135" s="5" t="s">
        <v>937</v>
      </c>
      <c r="B135" s="6">
        <v>44973.693061435188</v>
      </c>
      <c r="C135" s="5" t="s">
        <v>165</v>
      </c>
      <c r="D135" s="7"/>
      <c r="E135" s="8"/>
      <c r="F135" s="9">
        <v>3584.2</v>
      </c>
      <c r="I135" s="10" t="s">
        <v>9</v>
      </c>
      <c r="J135" s="5" t="s">
        <v>167</v>
      </c>
    </row>
    <row r="136" spans="1:10">
      <c r="A136" s="11" t="s">
        <v>22</v>
      </c>
      <c r="B136" s="3"/>
      <c r="C136" s="3"/>
      <c r="D136" s="7"/>
      <c r="E136" s="8"/>
      <c r="F136" s="31">
        <f>SUM(F134:G135)</f>
        <v>15361.7</v>
      </c>
      <c r="H136" s="9"/>
      <c r="I136" s="10"/>
      <c r="J136" s="8"/>
    </row>
    <row r="137" spans="1:10" ht="15.75">
      <c r="A137" s="13" t="s">
        <v>23</v>
      </c>
      <c r="B137" s="13" t="s">
        <v>24</v>
      </c>
      <c r="C137" s="13" t="s">
        <v>25</v>
      </c>
      <c r="D137" s="14">
        <v>112800036</v>
      </c>
      <c r="E137" s="8"/>
      <c r="H137" s="9"/>
      <c r="I137" s="10"/>
      <c r="J137" s="8"/>
    </row>
    <row r="140" spans="1:10">
      <c r="A140" s="1" t="s">
        <v>0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3" t="s">
        <v>948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69" t="s">
        <v>0</v>
      </c>
      <c r="B142" s="69" t="s">
        <v>2</v>
      </c>
      <c r="C142" s="69" t="s">
        <v>3</v>
      </c>
      <c r="D142" s="69" t="s">
        <v>4</v>
      </c>
      <c r="E142" s="69" t="s">
        <v>5</v>
      </c>
      <c r="F142" s="71" t="s">
        <v>6</v>
      </c>
      <c r="G142" s="72"/>
      <c r="H142" s="73"/>
      <c r="I142" s="69" t="s">
        <v>7</v>
      </c>
      <c r="J142" s="69" t="s">
        <v>8</v>
      </c>
    </row>
    <row r="143" spans="1:10">
      <c r="A143" s="70"/>
      <c r="B143" s="70"/>
      <c r="C143" s="70"/>
      <c r="D143" s="70"/>
      <c r="E143" s="70"/>
      <c r="F143" s="4" t="s">
        <v>9</v>
      </c>
      <c r="G143" s="4" t="s">
        <v>10</v>
      </c>
      <c r="H143" s="4" t="s">
        <v>11</v>
      </c>
      <c r="I143" s="70"/>
      <c r="J143" s="70"/>
    </row>
    <row r="144" spans="1:10">
      <c r="A144" s="5" t="s">
        <v>1004</v>
      </c>
      <c r="B144" s="6">
        <v>44974.713652743056</v>
      </c>
      <c r="C144" s="5" t="s">
        <v>165</v>
      </c>
      <c r="D144" s="7"/>
      <c r="E144" s="8"/>
      <c r="F144" s="9">
        <v>21636</v>
      </c>
      <c r="I144" s="10" t="s">
        <v>9</v>
      </c>
      <c r="J144" s="5" t="s">
        <v>166</v>
      </c>
    </row>
    <row r="145" spans="1:10">
      <c r="A145" s="5" t="s">
        <v>1004</v>
      </c>
      <c r="B145" s="6">
        <v>44974.713652743056</v>
      </c>
      <c r="C145" s="5" t="s">
        <v>165</v>
      </c>
      <c r="D145" s="7"/>
      <c r="E145" s="8"/>
      <c r="F145" s="9">
        <v>4098.5</v>
      </c>
      <c r="I145" s="10" t="s">
        <v>9</v>
      </c>
      <c r="J145" s="5" t="s">
        <v>167</v>
      </c>
    </row>
    <row r="146" spans="1:10">
      <c r="A146" s="11" t="s">
        <v>22</v>
      </c>
      <c r="B146" s="3"/>
      <c r="C146" s="3"/>
      <c r="D146" s="7"/>
      <c r="E146" s="8"/>
      <c r="F146" s="31">
        <f>SUM(F144:G145)</f>
        <v>25734.5</v>
      </c>
      <c r="G146" s="9"/>
      <c r="I146" s="10"/>
      <c r="J146" s="8"/>
    </row>
    <row r="147" spans="1:10" ht="15.75">
      <c r="A147" s="13" t="s">
        <v>23</v>
      </c>
      <c r="B147" s="13" t="s">
        <v>24</v>
      </c>
      <c r="C147" s="13" t="s">
        <v>25</v>
      </c>
      <c r="D147" s="14">
        <v>112800039</v>
      </c>
      <c r="E147" s="8"/>
      <c r="G147" s="9"/>
      <c r="I147" s="10"/>
      <c r="J147" s="8"/>
    </row>
    <row r="148" spans="1:10">
      <c r="A148" s="5"/>
      <c r="B148" s="6"/>
      <c r="C148" s="5"/>
      <c r="D148" s="7"/>
      <c r="E148" s="8"/>
      <c r="G148" s="9"/>
      <c r="I148" s="10"/>
      <c r="J148" s="8"/>
    </row>
    <row r="149" spans="1:10">
      <c r="A149" s="5"/>
      <c r="B149" s="6"/>
      <c r="C149" s="5"/>
      <c r="D149" s="7"/>
      <c r="E149" s="8"/>
      <c r="G149" s="9"/>
      <c r="I149" s="10"/>
      <c r="J149" s="8"/>
    </row>
    <row r="150" spans="1:10">
      <c r="A150" s="1" t="s">
        <v>0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3" t="s">
        <v>941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69" t="s">
        <v>0</v>
      </c>
      <c r="B152" s="69" t="s">
        <v>2</v>
      </c>
      <c r="C152" s="69" t="s">
        <v>3</v>
      </c>
      <c r="D152" s="69" t="s">
        <v>4</v>
      </c>
      <c r="E152" s="69" t="s">
        <v>5</v>
      </c>
      <c r="F152" s="71" t="s">
        <v>6</v>
      </c>
      <c r="G152" s="72"/>
      <c r="H152" s="73"/>
      <c r="I152" s="69" t="s">
        <v>7</v>
      </c>
      <c r="J152" s="69" t="s">
        <v>8</v>
      </c>
    </row>
    <row r="153" spans="1:10">
      <c r="A153" s="70"/>
      <c r="B153" s="70"/>
      <c r="C153" s="70"/>
      <c r="D153" s="70"/>
      <c r="E153" s="70"/>
      <c r="F153" s="4" t="s">
        <v>9</v>
      </c>
      <c r="G153" s="4" t="s">
        <v>10</v>
      </c>
      <c r="H153" s="4" t="s">
        <v>11</v>
      </c>
      <c r="I153" s="70"/>
      <c r="J153" s="70"/>
    </row>
    <row r="154" spans="1:10">
      <c r="A154" s="5" t="s">
        <v>1003</v>
      </c>
      <c r="B154" s="6">
        <v>44975.59015689815</v>
      </c>
      <c r="C154" s="5" t="s">
        <v>165</v>
      </c>
      <c r="D154" s="7"/>
      <c r="E154" s="8"/>
      <c r="F154" s="9">
        <v>6436.5</v>
      </c>
      <c r="I154" s="10" t="s">
        <v>9</v>
      </c>
      <c r="J154" s="5" t="s">
        <v>166</v>
      </c>
    </row>
    <row r="155" spans="1:10">
      <c r="A155" s="5" t="s">
        <v>1003</v>
      </c>
      <c r="B155" s="6">
        <v>44975.59015689815</v>
      </c>
      <c r="C155" s="5" t="s">
        <v>165</v>
      </c>
      <c r="D155" s="7"/>
      <c r="E155" s="8"/>
      <c r="F155" s="9">
        <v>3105.1</v>
      </c>
      <c r="I155" s="10" t="s">
        <v>9</v>
      </c>
      <c r="J155" s="5" t="s">
        <v>167</v>
      </c>
    </row>
    <row r="156" spans="1:10">
      <c r="A156" s="11" t="s">
        <v>22</v>
      </c>
      <c r="B156" s="3"/>
      <c r="C156" s="3"/>
      <c r="D156" s="7"/>
      <c r="E156" s="8"/>
      <c r="F156" s="31">
        <f>SUM(F154:G155)</f>
        <v>9541.6</v>
      </c>
      <c r="G156" s="9"/>
      <c r="I156" s="10"/>
      <c r="J156" s="8"/>
    </row>
    <row r="157" spans="1:10" ht="15.75">
      <c r="A157" s="13" t="s">
        <v>23</v>
      </c>
      <c r="B157" s="13" t="s">
        <v>24</v>
      </c>
      <c r="C157" s="13" t="s">
        <v>25</v>
      </c>
      <c r="D157" s="14">
        <v>112800042</v>
      </c>
      <c r="E157" s="8"/>
      <c r="G157" s="9"/>
      <c r="I157" s="10"/>
      <c r="J157" s="8"/>
    </row>
    <row r="158" spans="1:10">
      <c r="A158" s="5"/>
      <c r="B158" s="6"/>
      <c r="C158" s="5"/>
      <c r="D158" s="7"/>
      <c r="E158" s="8"/>
      <c r="G158" s="9"/>
      <c r="I158" s="10"/>
      <c r="J158" s="8"/>
    </row>
    <row r="160" spans="1:10">
      <c r="A160" s="1" t="s">
        <v>0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3" t="s">
        <v>1006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69" t="s">
        <v>0</v>
      </c>
      <c r="B162" s="69" t="s">
        <v>2</v>
      </c>
      <c r="C162" s="69" t="s">
        <v>3</v>
      </c>
      <c r="D162" s="69" t="s">
        <v>4</v>
      </c>
      <c r="E162" s="69" t="s">
        <v>5</v>
      </c>
      <c r="F162" s="71" t="s">
        <v>6</v>
      </c>
      <c r="G162" s="72"/>
      <c r="H162" s="73"/>
      <c r="I162" s="69" t="s">
        <v>7</v>
      </c>
      <c r="J162" s="69" t="s">
        <v>8</v>
      </c>
    </row>
    <row r="163" spans="1:10">
      <c r="A163" s="70"/>
      <c r="B163" s="70"/>
      <c r="C163" s="70"/>
      <c r="D163" s="70"/>
      <c r="E163" s="70"/>
      <c r="F163" s="4" t="s">
        <v>9</v>
      </c>
      <c r="G163" s="4" t="s">
        <v>10</v>
      </c>
      <c r="H163" s="4" t="s">
        <v>11</v>
      </c>
      <c r="I163" s="70"/>
      <c r="J163" s="70"/>
    </row>
    <row r="164" spans="1:10">
      <c r="A164" s="34" t="s">
        <v>1007</v>
      </c>
      <c r="B164" s="39"/>
      <c r="C164" s="34"/>
      <c r="D164" s="21"/>
      <c r="E164" s="8"/>
      <c r="H164" s="9"/>
      <c r="I164" s="5"/>
      <c r="J164" s="8"/>
    </row>
    <row r="165" spans="1:10">
      <c r="A165" s="11" t="s">
        <v>22</v>
      </c>
      <c r="B165" s="3"/>
      <c r="C165" s="3"/>
      <c r="D165" s="7"/>
      <c r="E165" s="8"/>
      <c r="G165" s="9"/>
      <c r="I165" s="10"/>
      <c r="J165" s="8"/>
    </row>
    <row r="166" spans="1:10">
      <c r="A166" s="13" t="s">
        <v>23</v>
      </c>
      <c r="B166" s="13" t="s">
        <v>24</v>
      </c>
      <c r="C166" s="13" t="s">
        <v>25</v>
      </c>
      <c r="D166" s="7"/>
      <c r="E166" s="8"/>
      <c r="G166" s="9"/>
      <c r="I166" s="10"/>
      <c r="J166" s="8"/>
    </row>
    <row r="168" spans="1:10">
      <c r="A168" s="1" t="s">
        <v>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3" t="s">
        <v>1008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69" t="s">
        <v>0</v>
      </c>
      <c r="B170" s="69" t="s">
        <v>2</v>
      </c>
      <c r="C170" s="69" t="s">
        <v>3</v>
      </c>
      <c r="D170" s="69" t="s">
        <v>4</v>
      </c>
      <c r="E170" s="69" t="s">
        <v>5</v>
      </c>
      <c r="F170" s="71" t="s">
        <v>6</v>
      </c>
      <c r="G170" s="72"/>
      <c r="H170" s="73"/>
      <c r="I170" s="69" t="s">
        <v>7</v>
      </c>
      <c r="J170" s="69" t="s">
        <v>8</v>
      </c>
    </row>
    <row r="171" spans="1:10">
      <c r="A171" s="70"/>
      <c r="B171" s="70"/>
      <c r="C171" s="70"/>
      <c r="D171" s="70"/>
      <c r="E171" s="70"/>
      <c r="F171" s="4" t="s">
        <v>9</v>
      </c>
      <c r="G171" s="4" t="s">
        <v>10</v>
      </c>
      <c r="H171" s="4" t="s">
        <v>11</v>
      </c>
      <c r="I171" s="70"/>
      <c r="J171" s="70"/>
    </row>
    <row r="172" spans="1:10">
      <c r="A172" s="34" t="s">
        <v>1007</v>
      </c>
      <c r="B172" s="39"/>
      <c r="C172" s="34"/>
      <c r="D172" s="21"/>
      <c r="E172" s="8"/>
      <c r="H172" s="9"/>
      <c r="I172" s="5"/>
      <c r="J172" s="8"/>
    </row>
    <row r="173" spans="1:10">
      <c r="A173" s="11" t="s">
        <v>22</v>
      </c>
      <c r="B173" s="3"/>
      <c r="C173" s="3"/>
      <c r="D173" s="7"/>
      <c r="E173" s="8"/>
      <c r="G173" s="9"/>
      <c r="I173" s="10"/>
      <c r="J173" s="8"/>
    </row>
    <row r="174" spans="1:10">
      <c r="A174" s="13" t="s">
        <v>23</v>
      </c>
      <c r="B174" s="13" t="s">
        <v>24</v>
      </c>
      <c r="C174" s="13" t="s">
        <v>25</v>
      </c>
    </row>
    <row r="177" spans="1:10">
      <c r="A177" s="1" t="s">
        <v>0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3" t="s">
        <v>1020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69" t="s">
        <v>0</v>
      </c>
      <c r="B179" s="69" t="s">
        <v>2</v>
      </c>
      <c r="C179" s="69" t="s">
        <v>3</v>
      </c>
      <c r="D179" s="69" t="s">
        <v>4</v>
      </c>
      <c r="E179" s="69" t="s">
        <v>5</v>
      </c>
      <c r="F179" s="71" t="s">
        <v>6</v>
      </c>
      <c r="G179" s="72"/>
      <c r="H179" s="73"/>
      <c r="I179" s="69" t="s">
        <v>7</v>
      </c>
      <c r="J179" s="69" t="s">
        <v>8</v>
      </c>
    </row>
    <row r="180" spans="1:10">
      <c r="A180" s="70"/>
      <c r="B180" s="70"/>
      <c r="C180" s="70"/>
      <c r="D180" s="70"/>
      <c r="E180" s="70"/>
      <c r="F180" s="4" t="s">
        <v>9</v>
      </c>
      <c r="G180" s="4" t="s">
        <v>10</v>
      </c>
      <c r="H180" s="4" t="s">
        <v>11</v>
      </c>
      <c r="I180" s="70"/>
      <c r="J180" s="70"/>
    </row>
    <row r="181" spans="1:10">
      <c r="A181" s="5" t="s">
        <v>1058</v>
      </c>
      <c r="B181" s="6">
        <v>44979.672429606479</v>
      </c>
      <c r="C181" s="5" t="s">
        <v>165</v>
      </c>
      <c r="D181" s="7"/>
      <c r="E181" s="8"/>
      <c r="F181" s="9">
        <v>915.6</v>
      </c>
      <c r="I181" s="10" t="s">
        <v>9</v>
      </c>
      <c r="J181" s="5" t="s">
        <v>167</v>
      </c>
    </row>
    <row r="182" spans="1:10">
      <c r="A182" s="11" t="s">
        <v>22</v>
      </c>
      <c r="B182" s="3"/>
      <c r="C182" s="3"/>
      <c r="D182" s="7"/>
      <c r="E182" s="8"/>
      <c r="H182" s="9"/>
      <c r="I182" s="10"/>
      <c r="J182" s="5"/>
    </row>
    <row r="183" spans="1:10" ht="15.75">
      <c r="A183" s="13" t="s">
        <v>23</v>
      </c>
      <c r="B183" s="13" t="s">
        <v>24</v>
      </c>
      <c r="C183" s="13" t="s">
        <v>25</v>
      </c>
      <c r="D183" s="49">
        <v>112814250</v>
      </c>
      <c r="E183" s="14">
        <v>112814379</v>
      </c>
      <c r="H183" s="9"/>
      <c r="I183" s="10"/>
      <c r="J183" s="5"/>
    </row>
    <row r="184" spans="1:10">
      <c r="D184" s="29" t="s">
        <v>298</v>
      </c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1064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69" t="s">
        <v>0</v>
      </c>
      <c r="B188" s="69" t="s">
        <v>2</v>
      </c>
      <c r="C188" s="69" t="s">
        <v>3</v>
      </c>
      <c r="D188" s="69" t="s">
        <v>4</v>
      </c>
      <c r="E188" s="69" t="s">
        <v>5</v>
      </c>
      <c r="F188" s="71" t="s">
        <v>6</v>
      </c>
      <c r="G188" s="72"/>
      <c r="H188" s="73"/>
      <c r="I188" s="69" t="s">
        <v>7</v>
      </c>
      <c r="J188" s="69" t="s">
        <v>8</v>
      </c>
    </row>
    <row r="189" spans="1:10">
      <c r="A189" s="70"/>
      <c r="B189" s="70"/>
      <c r="C189" s="70"/>
      <c r="D189" s="70"/>
      <c r="E189" s="70"/>
      <c r="F189" s="4" t="s">
        <v>9</v>
      </c>
      <c r="G189" s="4" t="s">
        <v>10</v>
      </c>
      <c r="H189" s="4" t="s">
        <v>11</v>
      </c>
      <c r="I189" s="70"/>
      <c r="J189" s="70"/>
    </row>
    <row r="190" spans="1:10">
      <c r="A190" s="5" t="s">
        <v>1096</v>
      </c>
      <c r="B190" s="6">
        <v>44980.715015810187</v>
      </c>
      <c r="C190" s="5" t="s">
        <v>165</v>
      </c>
      <c r="D190" s="7"/>
      <c r="E190" s="8"/>
      <c r="F190" s="9">
        <v>10704.2</v>
      </c>
      <c r="I190" s="10" t="s">
        <v>9</v>
      </c>
      <c r="J190" s="5" t="s">
        <v>166</v>
      </c>
    </row>
    <row r="191" spans="1:10">
      <c r="A191" s="5" t="s">
        <v>1095</v>
      </c>
      <c r="B191" s="6">
        <v>44980.715015810187</v>
      </c>
      <c r="C191" s="5" t="s">
        <v>165</v>
      </c>
      <c r="D191" s="7"/>
      <c r="E191" s="8"/>
      <c r="F191" s="9">
        <v>3202.7</v>
      </c>
      <c r="I191" s="10" t="s">
        <v>9</v>
      </c>
      <c r="J191" s="5" t="s">
        <v>167</v>
      </c>
    </row>
    <row r="192" spans="1:10">
      <c r="A192" s="11" t="s">
        <v>22</v>
      </c>
      <c r="B192" s="3"/>
      <c r="C192" s="3"/>
      <c r="D192" s="7"/>
      <c r="E192" s="8"/>
      <c r="F192" s="12">
        <f>SUM(F190:G191)</f>
        <v>13906.900000000001</v>
      </c>
      <c r="H192" s="9"/>
      <c r="I192" s="10"/>
      <c r="J192" s="8"/>
    </row>
    <row r="193" spans="1:10">
      <c r="A193" s="13" t="s">
        <v>23</v>
      </c>
      <c r="B193" s="13" t="s">
        <v>24</v>
      </c>
      <c r="C193" s="13" t="s">
        <v>25</v>
      </c>
      <c r="D193" s="7"/>
      <c r="E193" s="8"/>
      <c r="H193" s="9"/>
      <c r="I193" s="10"/>
      <c r="J193" s="8"/>
    </row>
    <row r="194" spans="1:10">
      <c r="A194" s="5"/>
      <c r="B194" s="6"/>
      <c r="C194" s="5"/>
      <c r="D194" s="7"/>
      <c r="E194" s="8"/>
      <c r="H194" s="9"/>
      <c r="I194" s="10"/>
      <c r="J194" s="8"/>
    </row>
    <row r="195" spans="1:10">
      <c r="A195" s="5"/>
      <c r="B195" s="6"/>
      <c r="C195" s="5"/>
      <c r="D195" s="7"/>
      <c r="E195" s="8"/>
      <c r="H195" s="9"/>
      <c r="I195" s="10"/>
      <c r="J195" s="8"/>
    </row>
  </sheetData>
  <mergeCells count="160">
    <mergeCell ref="I91:I92"/>
    <mergeCell ref="J91:J92"/>
    <mergeCell ref="I132:I133"/>
    <mergeCell ref="J132:J133"/>
    <mergeCell ref="I121:I122"/>
    <mergeCell ref="J121:J122"/>
    <mergeCell ref="I111:I112"/>
    <mergeCell ref="J111:J112"/>
    <mergeCell ref="I152:I153"/>
    <mergeCell ref="J152:J153"/>
    <mergeCell ref="A81:A82"/>
    <mergeCell ref="B81:B82"/>
    <mergeCell ref="C81:C82"/>
    <mergeCell ref="D81:D82"/>
    <mergeCell ref="E81:E82"/>
    <mergeCell ref="F81:H81"/>
    <mergeCell ref="A132:A133"/>
    <mergeCell ref="B132:B133"/>
    <mergeCell ref="C132:C133"/>
    <mergeCell ref="D132:D133"/>
    <mergeCell ref="E132:E133"/>
    <mergeCell ref="F132:H132"/>
    <mergeCell ref="A121:A122"/>
    <mergeCell ref="B121:B122"/>
    <mergeCell ref="C121:C122"/>
    <mergeCell ref="D121:D122"/>
    <mergeCell ref="E121:E122"/>
    <mergeCell ref="F121:H121"/>
    <mergeCell ref="A111:A112"/>
    <mergeCell ref="B111:B112"/>
    <mergeCell ref="C111:C112"/>
    <mergeCell ref="D111:D112"/>
    <mergeCell ref="E111:E112"/>
    <mergeCell ref="F111:H111"/>
    <mergeCell ref="A62:A63"/>
    <mergeCell ref="B62:B63"/>
    <mergeCell ref="C62:C63"/>
    <mergeCell ref="D62:D63"/>
    <mergeCell ref="E62:E63"/>
    <mergeCell ref="F62:H62"/>
    <mergeCell ref="I62:I63"/>
    <mergeCell ref="J62:J63"/>
    <mergeCell ref="A43:A44"/>
    <mergeCell ref="B43:B44"/>
    <mergeCell ref="C43:C44"/>
    <mergeCell ref="D43:D44"/>
    <mergeCell ref="E43:E44"/>
    <mergeCell ref="F43:H43"/>
    <mergeCell ref="I43:I44"/>
    <mergeCell ref="J43:J44"/>
    <mergeCell ref="A52:A53"/>
    <mergeCell ref="B52:B53"/>
    <mergeCell ref="C52:C53"/>
    <mergeCell ref="D52:D53"/>
    <mergeCell ref="E52:E53"/>
    <mergeCell ref="F52:H52"/>
    <mergeCell ref="I52:I53"/>
    <mergeCell ref="J52:J53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3:A4"/>
    <mergeCell ref="B3:B4"/>
    <mergeCell ref="C3:C4"/>
    <mergeCell ref="D3:D4"/>
    <mergeCell ref="E3:E4"/>
    <mergeCell ref="F3:H3"/>
    <mergeCell ref="I23:I24"/>
    <mergeCell ref="J23:J24"/>
    <mergeCell ref="A33:A34"/>
    <mergeCell ref="B33:B34"/>
    <mergeCell ref="C33:C34"/>
    <mergeCell ref="D33:D34"/>
    <mergeCell ref="E33:E34"/>
    <mergeCell ref="F33:H33"/>
    <mergeCell ref="I33:I34"/>
    <mergeCell ref="J33:J34"/>
    <mergeCell ref="A23:A24"/>
    <mergeCell ref="B23:B24"/>
    <mergeCell ref="C23:C24"/>
    <mergeCell ref="D23:D24"/>
    <mergeCell ref="E23:E24"/>
    <mergeCell ref="F23:H23"/>
    <mergeCell ref="A71:A72"/>
    <mergeCell ref="B71:B72"/>
    <mergeCell ref="C71:C72"/>
    <mergeCell ref="D71:D72"/>
    <mergeCell ref="E71:E72"/>
    <mergeCell ref="F71:H71"/>
    <mergeCell ref="I71:I72"/>
    <mergeCell ref="J71:J72"/>
    <mergeCell ref="A101:A102"/>
    <mergeCell ref="B101:B102"/>
    <mergeCell ref="C101:C102"/>
    <mergeCell ref="D101:D102"/>
    <mergeCell ref="E101:E102"/>
    <mergeCell ref="F101:H101"/>
    <mergeCell ref="I101:I102"/>
    <mergeCell ref="J101:J102"/>
    <mergeCell ref="I81:I82"/>
    <mergeCell ref="J81:J82"/>
    <mergeCell ref="A91:A92"/>
    <mergeCell ref="B91:B92"/>
    <mergeCell ref="C91:C92"/>
    <mergeCell ref="D91:D92"/>
    <mergeCell ref="E91:E92"/>
    <mergeCell ref="F91:H91"/>
    <mergeCell ref="A142:A143"/>
    <mergeCell ref="B142:B143"/>
    <mergeCell ref="C142:C143"/>
    <mergeCell ref="D142:D143"/>
    <mergeCell ref="E142:E143"/>
    <mergeCell ref="F142:H142"/>
    <mergeCell ref="I142:I143"/>
    <mergeCell ref="J142:J143"/>
    <mergeCell ref="A162:A163"/>
    <mergeCell ref="B162:B163"/>
    <mergeCell ref="C162:C163"/>
    <mergeCell ref="D162:D163"/>
    <mergeCell ref="E162:E163"/>
    <mergeCell ref="F162:H162"/>
    <mergeCell ref="I162:I163"/>
    <mergeCell ref="J162:J163"/>
    <mergeCell ref="A152:A153"/>
    <mergeCell ref="B152:B153"/>
    <mergeCell ref="C152:C153"/>
    <mergeCell ref="D152:D153"/>
    <mergeCell ref="E152:E153"/>
    <mergeCell ref="F152:H152"/>
    <mergeCell ref="A170:A171"/>
    <mergeCell ref="B170:B171"/>
    <mergeCell ref="C170:C171"/>
    <mergeCell ref="D170:D171"/>
    <mergeCell ref="E170:E171"/>
    <mergeCell ref="F170:H170"/>
    <mergeCell ref="I170:I171"/>
    <mergeCell ref="J170:J171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179:A180"/>
    <mergeCell ref="B179:B180"/>
    <mergeCell ref="C179:C180"/>
    <mergeCell ref="D179:D180"/>
    <mergeCell ref="E179:E180"/>
    <mergeCell ref="F179:H179"/>
    <mergeCell ref="I179:I180"/>
    <mergeCell ref="J179:J180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5F3D-EF11-449D-A056-90D364338210}">
  <sheetPr>
    <tabColor theme="8"/>
  </sheetPr>
  <dimension ref="A1:J194"/>
  <sheetViews>
    <sheetView tabSelected="1" workbookViewId="0">
      <selection activeCell="E12" sqref="E12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.140625" customWidth="1"/>
    <col min="5" max="5" width="12.570312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29.28515625" bestFit="1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452</v>
      </c>
      <c r="B5" s="6">
        <v>44958.915195983798</v>
      </c>
      <c r="C5" s="5" t="s">
        <v>168</v>
      </c>
      <c r="D5" s="15">
        <v>45153136511</v>
      </c>
      <c r="E5" s="8" t="s">
        <v>282</v>
      </c>
      <c r="H5" s="9">
        <v>1300</v>
      </c>
      <c r="I5" s="5" t="s">
        <v>28</v>
      </c>
      <c r="J5" s="5" t="s">
        <v>170</v>
      </c>
    </row>
    <row r="6" spans="1:10">
      <c r="A6" s="5" t="s">
        <v>452</v>
      </c>
      <c r="B6" s="6">
        <v>44958.915195983798</v>
      </c>
      <c r="C6" s="5" t="s">
        <v>168</v>
      </c>
      <c r="D6" s="7"/>
      <c r="E6" s="8"/>
      <c r="F6" s="9">
        <v>9423.2000000000007</v>
      </c>
      <c r="I6" s="10" t="s">
        <v>9</v>
      </c>
      <c r="J6" s="5" t="s">
        <v>170</v>
      </c>
    </row>
    <row r="7" spans="1:10">
      <c r="A7" s="5" t="s">
        <v>452</v>
      </c>
      <c r="B7" s="6">
        <v>44958.915195983798</v>
      </c>
      <c r="C7" s="5" t="s">
        <v>168</v>
      </c>
      <c r="D7" s="7"/>
      <c r="E7" s="8"/>
      <c r="F7" s="9">
        <v>3948</v>
      </c>
      <c r="I7" s="10" t="s">
        <v>9</v>
      </c>
      <c r="J7" s="8" t="s">
        <v>213</v>
      </c>
    </row>
    <row r="8" spans="1:10">
      <c r="A8" s="11" t="s">
        <v>22</v>
      </c>
      <c r="B8" s="3"/>
      <c r="C8" s="3"/>
      <c r="D8" s="7"/>
      <c r="E8" s="8"/>
      <c r="F8" s="12">
        <f>SUM(F5:G7)</f>
        <v>13371.2</v>
      </c>
      <c r="H8" s="9"/>
      <c r="I8" s="10"/>
      <c r="J8" s="8"/>
    </row>
    <row r="9" spans="1:10" ht="15.75">
      <c r="A9" s="13" t="s">
        <v>23</v>
      </c>
      <c r="B9" s="13" t="s">
        <v>24</v>
      </c>
      <c r="C9" s="13" t="s">
        <v>25</v>
      </c>
      <c r="D9" s="14">
        <v>112695394</v>
      </c>
      <c r="E9" s="8"/>
      <c r="H9" s="9"/>
      <c r="I9" s="10"/>
      <c r="J9" s="8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461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69" t="s">
        <v>0</v>
      </c>
      <c r="B14" s="69" t="s">
        <v>2</v>
      </c>
      <c r="C14" s="69" t="s">
        <v>3</v>
      </c>
      <c r="D14" s="69" t="s">
        <v>4</v>
      </c>
      <c r="E14" s="69" t="s">
        <v>5</v>
      </c>
      <c r="F14" s="71" t="s">
        <v>6</v>
      </c>
      <c r="G14" s="72"/>
      <c r="H14" s="73"/>
      <c r="I14" s="69" t="s">
        <v>7</v>
      </c>
      <c r="J14" s="69" t="s">
        <v>8</v>
      </c>
    </row>
    <row r="15" spans="1:10">
      <c r="A15" s="70"/>
      <c r="B15" s="70"/>
      <c r="C15" s="70"/>
      <c r="D15" s="70"/>
      <c r="E15" s="70"/>
      <c r="F15" s="4" t="s">
        <v>9</v>
      </c>
      <c r="G15" s="4" t="s">
        <v>10</v>
      </c>
      <c r="H15" s="4" t="s">
        <v>11</v>
      </c>
      <c r="I15" s="70"/>
      <c r="J15" s="70"/>
    </row>
    <row r="16" spans="1:10">
      <c r="A16" s="5" t="s">
        <v>493</v>
      </c>
      <c r="B16" s="6">
        <v>44959.754227916666</v>
      </c>
      <c r="C16" s="5" t="s">
        <v>168</v>
      </c>
      <c r="D16" s="7"/>
      <c r="E16" s="8"/>
      <c r="F16" s="9">
        <v>6970.2</v>
      </c>
      <c r="I16" s="10" t="s">
        <v>9</v>
      </c>
      <c r="J16" s="5" t="s">
        <v>170</v>
      </c>
    </row>
    <row r="17" spans="1:10">
      <c r="A17" s="11" t="s">
        <v>22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23</v>
      </c>
      <c r="B18" s="13" t="s">
        <v>24</v>
      </c>
      <c r="C18" s="13" t="s">
        <v>25</v>
      </c>
      <c r="D18" s="14">
        <v>112722310</v>
      </c>
      <c r="E18" s="8"/>
      <c r="H18" s="9"/>
      <c r="I18" s="10"/>
      <c r="J18" s="5"/>
    </row>
    <row r="20" spans="1:10">
      <c r="A20" s="16" t="s">
        <v>504</v>
      </c>
      <c r="B20" s="16"/>
      <c r="C20" s="16"/>
      <c r="D20" s="26"/>
      <c r="E20" s="26"/>
      <c r="F20" s="26"/>
    </row>
    <row r="22" spans="1:10">
      <c r="A22" s="1" t="s">
        <v>0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 t="s">
        <v>509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69" t="s">
        <v>0</v>
      </c>
      <c r="B24" s="69" t="s">
        <v>2</v>
      </c>
      <c r="C24" s="69" t="s">
        <v>3</v>
      </c>
      <c r="D24" s="69" t="s">
        <v>4</v>
      </c>
      <c r="E24" s="69" t="s">
        <v>5</v>
      </c>
      <c r="F24" s="71" t="s">
        <v>6</v>
      </c>
      <c r="G24" s="72"/>
      <c r="H24" s="73"/>
      <c r="I24" s="69" t="s">
        <v>7</v>
      </c>
      <c r="J24" s="69" t="s">
        <v>8</v>
      </c>
    </row>
    <row r="25" spans="1:10">
      <c r="A25" s="70"/>
      <c r="B25" s="70"/>
      <c r="C25" s="70"/>
      <c r="D25" s="70"/>
      <c r="E25" s="70"/>
      <c r="F25" s="4" t="s">
        <v>9</v>
      </c>
      <c r="G25" s="4" t="s">
        <v>10</v>
      </c>
      <c r="H25" s="4" t="s">
        <v>11</v>
      </c>
      <c r="I25" s="70"/>
      <c r="J25" s="70"/>
    </row>
    <row r="26" spans="1:10">
      <c r="A26" s="5" t="s">
        <v>566</v>
      </c>
      <c r="B26" s="6">
        <v>44960.806664351854</v>
      </c>
      <c r="C26" s="5" t="s">
        <v>168</v>
      </c>
      <c r="D26" s="7"/>
      <c r="E26" s="8"/>
      <c r="F26" s="9">
        <v>12220.1</v>
      </c>
      <c r="I26" s="10" t="s">
        <v>9</v>
      </c>
      <c r="J26" s="5" t="s">
        <v>170</v>
      </c>
    </row>
    <row r="27" spans="1:10">
      <c r="A27" s="5" t="s">
        <v>566</v>
      </c>
      <c r="B27" s="6">
        <v>44960.806664351854</v>
      </c>
      <c r="C27" s="5" t="s">
        <v>168</v>
      </c>
      <c r="D27" s="7"/>
      <c r="E27" s="8"/>
      <c r="F27" s="9">
        <v>1715.5</v>
      </c>
      <c r="I27" s="10" t="s">
        <v>9</v>
      </c>
      <c r="J27" s="8" t="s">
        <v>213</v>
      </c>
    </row>
    <row r="28" spans="1:10">
      <c r="A28" s="5" t="s">
        <v>566</v>
      </c>
      <c r="B28" s="6">
        <v>44960.806664351854</v>
      </c>
      <c r="C28" s="5" t="s">
        <v>168</v>
      </c>
      <c r="D28" s="7"/>
      <c r="E28" s="8"/>
      <c r="F28" s="9">
        <v>2569.1999999999998</v>
      </c>
      <c r="I28" s="10" t="s">
        <v>9</v>
      </c>
      <c r="J28" s="8" t="s">
        <v>245</v>
      </c>
    </row>
    <row r="29" spans="1:10">
      <c r="A29" s="11" t="s">
        <v>22</v>
      </c>
      <c r="B29" s="3"/>
      <c r="C29" s="3"/>
      <c r="D29" s="7"/>
      <c r="E29" s="8"/>
      <c r="F29" s="31">
        <f>SUM(F26:G28)</f>
        <v>16504.8</v>
      </c>
      <c r="H29" s="9"/>
      <c r="I29" s="10"/>
      <c r="J29" s="5"/>
    </row>
    <row r="30" spans="1:10" ht="15.75">
      <c r="A30" s="13" t="s">
        <v>23</v>
      </c>
      <c r="B30" s="13" t="s">
        <v>24</v>
      </c>
      <c r="C30" s="13" t="s">
        <v>25</v>
      </c>
      <c r="D30" s="14">
        <v>112722314</v>
      </c>
      <c r="E30" s="8"/>
      <c r="H30" s="9"/>
      <c r="I30" s="10"/>
      <c r="J30" s="5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575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69" t="s">
        <v>0</v>
      </c>
      <c r="B35" s="69" t="s">
        <v>2</v>
      </c>
      <c r="C35" s="69" t="s">
        <v>3</v>
      </c>
      <c r="D35" s="69" t="s">
        <v>4</v>
      </c>
      <c r="E35" s="69" t="s">
        <v>5</v>
      </c>
      <c r="F35" s="71" t="s">
        <v>6</v>
      </c>
      <c r="G35" s="72"/>
      <c r="H35" s="73"/>
      <c r="I35" s="69" t="s">
        <v>7</v>
      </c>
      <c r="J35" s="69" t="s">
        <v>8</v>
      </c>
    </row>
    <row r="36" spans="1:10">
      <c r="A36" s="70"/>
      <c r="B36" s="70"/>
      <c r="C36" s="70"/>
      <c r="D36" s="70"/>
      <c r="E36" s="70"/>
      <c r="F36" s="4" t="s">
        <v>9</v>
      </c>
      <c r="G36" s="4" t="s">
        <v>10</v>
      </c>
      <c r="H36" s="4" t="s">
        <v>11</v>
      </c>
      <c r="I36" s="70"/>
      <c r="J36" s="70"/>
    </row>
    <row r="37" spans="1:10">
      <c r="A37" s="5" t="s">
        <v>607</v>
      </c>
      <c r="B37" s="6">
        <v>44963.820335983793</v>
      </c>
      <c r="C37" s="5" t="s">
        <v>168</v>
      </c>
      <c r="D37" s="15">
        <v>45133150435</v>
      </c>
      <c r="E37" s="8" t="s">
        <v>282</v>
      </c>
      <c r="H37" s="9">
        <v>1186.0999999999999</v>
      </c>
      <c r="I37" s="5" t="s">
        <v>28</v>
      </c>
      <c r="J37" s="5" t="s">
        <v>170</v>
      </c>
    </row>
    <row r="38" spans="1:10">
      <c r="A38" s="5" t="s">
        <v>607</v>
      </c>
      <c r="B38" s="6">
        <v>44963.820335983793</v>
      </c>
      <c r="C38" s="5" t="s">
        <v>168</v>
      </c>
      <c r="D38" s="7"/>
      <c r="E38" s="8"/>
      <c r="F38" s="9">
        <v>53605.1</v>
      </c>
      <c r="I38" s="10" t="s">
        <v>9</v>
      </c>
      <c r="J38" s="8" t="s">
        <v>169</v>
      </c>
    </row>
    <row r="39" spans="1:10">
      <c r="A39" s="5" t="s">
        <v>607</v>
      </c>
      <c r="B39" s="6">
        <v>44963.820335983793</v>
      </c>
      <c r="C39" s="5" t="s">
        <v>168</v>
      </c>
      <c r="D39" s="7"/>
      <c r="E39" s="8"/>
      <c r="F39" s="9">
        <v>26901.7</v>
      </c>
      <c r="I39" s="10" t="s">
        <v>9</v>
      </c>
      <c r="J39" s="5" t="s">
        <v>170</v>
      </c>
    </row>
    <row r="40" spans="1:10">
      <c r="A40" s="5" t="s">
        <v>607</v>
      </c>
      <c r="B40" s="6">
        <v>44963.820335983793</v>
      </c>
      <c r="C40" s="5" t="s">
        <v>168</v>
      </c>
      <c r="D40" s="7"/>
      <c r="E40" s="8"/>
      <c r="F40" s="9">
        <v>1774.4</v>
      </c>
      <c r="I40" s="10" t="s">
        <v>9</v>
      </c>
      <c r="J40" s="8" t="s">
        <v>213</v>
      </c>
    </row>
    <row r="41" spans="1:10">
      <c r="A41" s="11" t="s">
        <v>22</v>
      </c>
      <c r="B41" s="3"/>
      <c r="C41" s="3"/>
      <c r="D41" s="7"/>
      <c r="E41" s="8"/>
      <c r="F41" s="12">
        <f>SUM(F37:G40)</f>
        <v>82281.2</v>
      </c>
      <c r="H41" s="9"/>
      <c r="I41" s="10"/>
      <c r="J41" s="5"/>
    </row>
    <row r="42" spans="1:10" ht="15.75">
      <c r="A42" s="13" t="s">
        <v>23</v>
      </c>
      <c r="B42" s="13" t="s">
        <v>24</v>
      </c>
      <c r="C42" s="13" t="s">
        <v>25</v>
      </c>
      <c r="D42" s="14">
        <v>112730498</v>
      </c>
      <c r="E42" s="8"/>
      <c r="H42" s="9"/>
      <c r="I42" s="10"/>
      <c r="J42" s="5"/>
    </row>
    <row r="43" spans="1:10">
      <c r="A43" s="5"/>
      <c r="B43" s="6"/>
      <c r="C43" s="5"/>
      <c r="D43" s="7"/>
      <c r="E43" s="8"/>
      <c r="H43" s="9"/>
      <c r="I43" s="10"/>
      <c r="J43" s="5"/>
    </row>
    <row r="45" spans="1:10">
      <c r="A45" s="1" t="s">
        <v>0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3" t="s">
        <v>614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69" t="s">
        <v>0</v>
      </c>
      <c r="B47" s="69" t="s">
        <v>2</v>
      </c>
      <c r="C47" s="69" t="s">
        <v>3</v>
      </c>
      <c r="D47" s="69" t="s">
        <v>4</v>
      </c>
      <c r="E47" s="69" t="s">
        <v>5</v>
      </c>
      <c r="F47" s="71" t="s">
        <v>6</v>
      </c>
      <c r="G47" s="72"/>
      <c r="H47" s="73"/>
      <c r="I47" s="69" t="s">
        <v>7</v>
      </c>
      <c r="J47" s="69" t="s">
        <v>8</v>
      </c>
    </row>
    <row r="48" spans="1:10">
      <c r="A48" s="70"/>
      <c r="B48" s="70"/>
      <c r="C48" s="70"/>
      <c r="D48" s="70"/>
      <c r="E48" s="70"/>
      <c r="F48" s="4" t="s">
        <v>9</v>
      </c>
      <c r="G48" s="4" t="s">
        <v>10</v>
      </c>
      <c r="H48" s="4" t="s">
        <v>11</v>
      </c>
      <c r="I48" s="70"/>
      <c r="J48" s="70"/>
    </row>
    <row r="49" spans="1:10">
      <c r="A49" s="5" t="s">
        <v>644</v>
      </c>
      <c r="B49" s="6">
        <v>44964.761374120368</v>
      </c>
      <c r="C49" s="5" t="s">
        <v>168</v>
      </c>
      <c r="D49" s="15">
        <v>45123288111</v>
      </c>
      <c r="E49" s="8" t="s">
        <v>282</v>
      </c>
      <c r="H49" s="9">
        <v>992.19</v>
      </c>
      <c r="I49" s="5" t="s">
        <v>28</v>
      </c>
      <c r="J49" s="5" t="s">
        <v>170</v>
      </c>
    </row>
    <row r="50" spans="1:10">
      <c r="A50" s="5" t="s">
        <v>644</v>
      </c>
      <c r="B50" s="6">
        <v>44964.761374120368</v>
      </c>
      <c r="C50" s="5" t="s">
        <v>168</v>
      </c>
      <c r="D50" s="7"/>
      <c r="E50" s="8"/>
      <c r="F50" s="9">
        <v>20144.900000000001</v>
      </c>
      <c r="I50" s="10" t="s">
        <v>9</v>
      </c>
      <c r="J50" s="5" t="s">
        <v>170</v>
      </c>
    </row>
    <row r="51" spans="1:10">
      <c r="A51" s="11" t="s">
        <v>22</v>
      </c>
      <c r="B51" s="3"/>
      <c r="C51" s="3"/>
      <c r="D51" s="7"/>
      <c r="E51" s="8"/>
      <c r="H51" s="9"/>
      <c r="I51" s="10"/>
      <c r="J51" s="5"/>
    </row>
    <row r="52" spans="1:10" ht="15.75">
      <c r="A52" s="13" t="s">
        <v>23</v>
      </c>
      <c r="B52" s="13" t="s">
        <v>24</v>
      </c>
      <c r="C52" s="13" t="s">
        <v>25</v>
      </c>
      <c r="D52" s="14">
        <v>112732563</v>
      </c>
      <c r="E52" s="8"/>
      <c r="H52" s="9"/>
      <c r="I52" s="10"/>
      <c r="J52" s="5"/>
    </row>
    <row r="55" spans="1:10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3" t="s">
        <v>647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69" t="s">
        <v>0</v>
      </c>
      <c r="B57" s="69" t="s">
        <v>2</v>
      </c>
      <c r="C57" s="69" t="s">
        <v>3</v>
      </c>
      <c r="D57" s="69" t="s">
        <v>4</v>
      </c>
      <c r="E57" s="69" t="s">
        <v>5</v>
      </c>
      <c r="F57" s="71" t="s">
        <v>6</v>
      </c>
      <c r="G57" s="72"/>
      <c r="H57" s="73"/>
      <c r="I57" s="69" t="s">
        <v>7</v>
      </c>
      <c r="J57" s="69" t="s">
        <v>8</v>
      </c>
    </row>
    <row r="58" spans="1:10">
      <c r="A58" s="70"/>
      <c r="B58" s="70"/>
      <c r="C58" s="70"/>
      <c r="D58" s="70"/>
      <c r="E58" s="70"/>
      <c r="F58" s="4" t="s">
        <v>9</v>
      </c>
      <c r="G58" s="4" t="s">
        <v>10</v>
      </c>
      <c r="H58" s="4" t="s">
        <v>11</v>
      </c>
      <c r="I58" s="70"/>
      <c r="J58" s="70"/>
    </row>
    <row r="59" spans="1:10">
      <c r="A59" s="5" t="s">
        <v>679</v>
      </c>
      <c r="B59" s="6">
        <v>44965.774218229169</v>
      </c>
      <c r="C59" s="5" t="s">
        <v>168</v>
      </c>
      <c r="D59" s="7"/>
      <c r="E59" s="8"/>
      <c r="F59" s="9">
        <v>3460.6</v>
      </c>
      <c r="I59" s="10" t="s">
        <v>9</v>
      </c>
      <c r="J59" s="8" t="s">
        <v>169</v>
      </c>
    </row>
    <row r="60" spans="1:10">
      <c r="A60" s="5" t="s">
        <v>679</v>
      </c>
      <c r="B60" s="6">
        <v>44965.774218229169</v>
      </c>
      <c r="C60" s="5" t="s">
        <v>168</v>
      </c>
      <c r="D60" s="7"/>
      <c r="E60" s="8"/>
      <c r="F60" s="9">
        <v>26222.1</v>
      </c>
      <c r="I60" s="10" t="s">
        <v>9</v>
      </c>
      <c r="J60" s="5" t="s">
        <v>170</v>
      </c>
    </row>
    <row r="61" spans="1:10">
      <c r="A61" s="11" t="s">
        <v>22</v>
      </c>
      <c r="B61" s="3"/>
      <c r="C61" s="3"/>
      <c r="D61" s="7"/>
      <c r="E61" s="8"/>
      <c r="F61" s="40">
        <f>SUM(F59:G60)</f>
        <v>29682.699999999997</v>
      </c>
      <c r="I61" s="10"/>
      <c r="J61" s="5"/>
    </row>
    <row r="62" spans="1:10" ht="15.75">
      <c r="A62" s="13" t="s">
        <v>23</v>
      </c>
      <c r="B62" s="13" t="s">
        <v>24</v>
      </c>
      <c r="C62" s="13" t="s">
        <v>25</v>
      </c>
      <c r="D62" s="14">
        <v>112734100</v>
      </c>
      <c r="E62" s="8"/>
      <c r="F62" s="9"/>
      <c r="I62" s="10"/>
      <c r="J62" s="5"/>
    </row>
    <row r="65" spans="1:10">
      <c r="A65" s="1" t="s">
        <v>0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3" t="s">
        <v>686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69" t="s">
        <v>0</v>
      </c>
      <c r="B67" s="69" t="s">
        <v>2</v>
      </c>
      <c r="C67" s="69" t="s">
        <v>3</v>
      </c>
      <c r="D67" s="69" t="s">
        <v>4</v>
      </c>
      <c r="E67" s="69" t="s">
        <v>5</v>
      </c>
      <c r="F67" s="71" t="s">
        <v>6</v>
      </c>
      <c r="G67" s="72"/>
      <c r="H67" s="73"/>
      <c r="I67" s="69" t="s">
        <v>7</v>
      </c>
      <c r="J67" s="69" t="s">
        <v>8</v>
      </c>
    </row>
    <row r="68" spans="1:10">
      <c r="A68" s="70"/>
      <c r="B68" s="70"/>
      <c r="C68" s="70"/>
      <c r="D68" s="70"/>
      <c r="E68" s="70"/>
      <c r="F68" s="4" t="s">
        <v>9</v>
      </c>
      <c r="G68" s="4" t="s">
        <v>10</v>
      </c>
      <c r="H68" s="4" t="s">
        <v>11</v>
      </c>
      <c r="I68" s="70"/>
      <c r="J68" s="70"/>
    </row>
    <row r="69" spans="1:10">
      <c r="A69" s="5" t="s">
        <v>718</v>
      </c>
      <c r="B69" s="6">
        <v>44966.803665127314</v>
      </c>
      <c r="C69" s="5" t="s">
        <v>168</v>
      </c>
      <c r="D69" s="15">
        <v>45143531184</v>
      </c>
      <c r="E69" s="8" t="s">
        <v>282</v>
      </c>
      <c r="H69" s="9">
        <v>1586.89</v>
      </c>
      <c r="I69" s="5" t="s">
        <v>28</v>
      </c>
      <c r="J69" s="5" t="s">
        <v>170</v>
      </c>
    </row>
    <row r="70" spans="1:10">
      <c r="A70" s="5" t="s">
        <v>718</v>
      </c>
      <c r="B70" s="6">
        <v>44966.803665127314</v>
      </c>
      <c r="C70" s="5" t="s">
        <v>168</v>
      </c>
      <c r="D70" s="7"/>
      <c r="E70" s="8"/>
      <c r="F70" s="9">
        <v>3514.3</v>
      </c>
      <c r="I70" s="10" t="s">
        <v>9</v>
      </c>
      <c r="J70" s="8" t="s">
        <v>169</v>
      </c>
    </row>
    <row r="71" spans="1:10">
      <c r="A71" s="5" t="s">
        <v>718</v>
      </c>
      <c r="B71" s="6">
        <v>44966.803665127314</v>
      </c>
      <c r="C71" s="5" t="s">
        <v>168</v>
      </c>
      <c r="D71" s="7"/>
      <c r="E71" s="8"/>
      <c r="F71" s="9">
        <v>10546.3</v>
      </c>
      <c r="I71" s="10" t="s">
        <v>9</v>
      </c>
      <c r="J71" s="5" t="s">
        <v>170</v>
      </c>
    </row>
    <row r="72" spans="1:10">
      <c r="A72" s="11" t="s">
        <v>22</v>
      </c>
      <c r="B72" s="3"/>
      <c r="C72" s="3"/>
      <c r="D72" s="7"/>
      <c r="E72" s="8"/>
      <c r="F72" s="31">
        <f>SUM(F69:G71)</f>
        <v>14060.599999999999</v>
      </c>
      <c r="G72" s="9"/>
      <c r="I72" s="10"/>
      <c r="J72" s="8"/>
    </row>
    <row r="73" spans="1:10" ht="15.75">
      <c r="A73" s="13" t="s">
        <v>23</v>
      </c>
      <c r="B73" s="13" t="s">
        <v>24</v>
      </c>
      <c r="C73" s="13" t="s">
        <v>25</v>
      </c>
      <c r="D73" s="14">
        <v>112736416</v>
      </c>
      <c r="E73" s="8"/>
      <c r="G73" s="9"/>
      <c r="I73" s="10"/>
      <c r="J73" s="8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725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69" t="s">
        <v>0</v>
      </c>
      <c r="B78" s="69" t="s">
        <v>2</v>
      </c>
      <c r="C78" s="69" t="s">
        <v>3</v>
      </c>
      <c r="D78" s="69" t="s">
        <v>4</v>
      </c>
      <c r="E78" s="69" t="s">
        <v>5</v>
      </c>
      <c r="F78" s="71" t="s">
        <v>6</v>
      </c>
      <c r="G78" s="72"/>
      <c r="H78" s="73"/>
      <c r="I78" s="69" t="s">
        <v>7</v>
      </c>
      <c r="J78" s="69" t="s">
        <v>8</v>
      </c>
    </row>
    <row r="79" spans="1:10">
      <c r="A79" s="70"/>
      <c r="B79" s="70"/>
      <c r="C79" s="70"/>
      <c r="D79" s="70"/>
      <c r="E79" s="70"/>
      <c r="F79" s="4" t="s">
        <v>9</v>
      </c>
      <c r="G79" s="4" t="s">
        <v>10</v>
      </c>
      <c r="H79" s="4" t="s">
        <v>11</v>
      </c>
      <c r="I79" s="70"/>
      <c r="J79" s="70"/>
    </row>
    <row r="80" spans="1:10">
      <c r="A80" s="5" t="s">
        <v>781</v>
      </c>
      <c r="B80" s="6">
        <v>44967.760683472225</v>
      </c>
      <c r="C80" s="5" t="s">
        <v>168</v>
      </c>
      <c r="D80" s="7"/>
      <c r="E80" s="8"/>
      <c r="F80" s="9">
        <v>24678.2</v>
      </c>
      <c r="I80" s="10" t="s">
        <v>9</v>
      </c>
      <c r="J80" s="5" t="s">
        <v>170</v>
      </c>
    </row>
    <row r="81" spans="1:10">
      <c r="A81" s="5" t="s">
        <v>781</v>
      </c>
      <c r="B81" s="6">
        <v>44967.760683472225</v>
      </c>
      <c r="C81" s="5" t="s">
        <v>168</v>
      </c>
      <c r="D81" s="7"/>
      <c r="E81" s="8"/>
      <c r="F81" s="9">
        <v>31372.799999999999</v>
      </c>
      <c r="I81" s="10" t="s">
        <v>9</v>
      </c>
      <c r="J81" s="8" t="s">
        <v>213</v>
      </c>
    </row>
    <row r="82" spans="1:10">
      <c r="A82" s="5" t="s">
        <v>781</v>
      </c>
      <c r="B82" s="6">
        <v>44967.760683472225</v>
      </c>
      <c r="C82" s="5" t="s">
        <v>168</v>
      </c>
      <c r="D82" s="7"/>
      <c r="E82" s="8"/>
      <c r="F82" s="9">
        <v>2546.6</v>
      </c>
      <c r="I82" s="10" t="s">
        <v>9</v>
      </c>
      <c r="J82" s="8" t="s">
        <v>245</v>
      </c>
    </row>
    <row r="83" spans="1:10">
      <c r="A83" s="11" t="s">
        <v>22</v>
      </c>
      <c r="B83" s="3"/>
      <c r="C83" s="3"/>
      <c r="D83" s="7"/>
      <c r="E83" s="8"/>
      <c r="F83" s="31">
        <f>SUM(F80:G82)</f>
        <v>58597.599999999999</v>
      </c>
      <c r="H83" s="9"/>
      <c r="I83" s="10"/>
      <c r="J83" s="5"/>
    </row>
    <row r="84" spans="1:10" ht="15.75">
      <c r="A84" s="13" t="s">
        <v>23</v>
      </c>
      <c r="B84" s="13" t="s">
        <v>24</v>
      </c>
      <c r="C84" s="13" t="s">
        <v>25</v>
      </c>
      <c r="D84" s="14">
        <v>112736417</v>
      </c>
      <c r="E84" s="8"/>
      <c r="H84" s="9"/>
      <c r="I84" s="10"/>
      <c r="J84" s="5"/>
    </row>
    <row r="87" spans="1:10">
      <c r="A87" s="1" t="s">
        <v>0</v>
      </c>
      <c r="B87" s="2"/>
      <c r="C87" s="2"/>
      <c r="D87" s="2"/>
      <c r="E87" s="2"/>
      <c r="F87" s="2"/>
      <c r="G87" s="2"/>
      <c r="H87" s="2"/>
      <c r="I87" s="2"/>
      <c r="J87" s="2"/>
    </row>
    <row r="88" spans="1:10">
      <c r="A88" s="3" t="s">
        <v>721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69" t="s">
        <v>0</v>
      </c>
      <c r="B89" s="69" t="s">
        <v>2</v>
      </c>
      <c r="C89" s="69" t="s">
        <v>3</v>
      </c>
      <c r="D89" s="69" t="s">
        <v>4</v>
      </c>
      <c r="E89" s="69" t="s">
        <v>5</v>
      </c>
      <c r="F89" s="71" t="s">
        <v>6</v>
      </c>
      <c r="G89" s="72"/>
      <c r="H89" s="73"/>
      <c r="I89" s="69" t="s">
        <v>7</v>
      </c>
      <c r="J89" s="69" t="s">
        <v>8</v>
      </c>
    </row>
    <row r="90" spans="1:10">
      <c r="A90" s="70"/>
      <c r="B90" s="70"/>
      <c r="C90" s="70"/>
      <c r="D90" s="70"/>
      <c r="E90" s="70"/>
      <c r="F90" s="4" t="s">
        <v>9</v>
      </c>
      <c r="G90" s="4" t="s">
        <v>10</v>
      </c>
      <c r="H90" s="4" t="s">
        <v>11</v>
      </c>
      <c r="I90" s="70"/>
      <c r="J90" s="70"/>
    </row>
    <row r="91" spans="1:10">
      <c r="A91" s="34" t="s">
        <v>244</v>
      </c>
      <c r="B91" s="35"/>
      <c r="C91" s="36"/>
      <c r="D91" s="7"/>
      <c r="E91" s="8"/>
      <c r="F91" s="9"/>
      <c r="I91" s="10"/>
      <c r="J91" s="8"/>
    </row>
    <row r="92" spans="1:10">
      <c r="A92" s="11" t="s">
        <v>22</v>
      </c>
      <c r="B92" s="3"/>
      <c r="C92" s="3"/>
      <c r="D92" s="7"/>
      <c r="E92" s="8"/>
      <c r="G92" s="9"/>
      <c r="I92" s="10"/>
      <c r="J92" s="8"/>
    </row>
    <row r="93" spans="1:10">
      <c r="A93" s="13" t="s">
        <v>23</v>
      </c>
      <c r="B93" s="13" t="s">
        <v>24</v>
      </c>
      <c r="C93" s="13" t="s">
        <v>25</v>
      </c>
      <c r="D93" s="7"/>
      <c r="E93" s="8"/>
      <c r="G93" s="9"/>
      <c r="I93" s="10"/>
      <c r="J93" s="8"/>
    </row>
    <row r="96" spans="1:10">
      <c r="A96" s="1" t="s">
        <v>0</v>
      </c>
      <c r="B96" s="2"/>
      <c r="C96" s="2"/>
      <c r="D96" s="2"/>
      <c r="E96" s="2"/>
      <c r="F96" s="2"/>
      <c r="G96" s="2"/>
      <c r="H96" s="2"/>
      <c r="I96" s="2"/>
      <c r="J96" s="2"/>
    </row>
    <row r="97" spans="1:10">
      <c r="A97" s="3" t="s">
        <v>788</v>
      </c>
      <c r="B97" s="2"/>
      <c r="C97" s="2"/>
      <c r="D97" s="2"/>
      <c r="E97" s="2"/>
      <c r="F97" s="2"/>
      <c r="G97" s="2"/>
      <c r="H97" s="2"/>
      <c r="I97" s="2"/>
      <c r="J97" s="2"/>
    </row>
    <row r="98" spans="1:10">
      <c r="A98" s="69" t="s">
        <v>0</v>
      </c>
      <c r="B98" s="69" t="s">
        <v>2</v>
      </c>
      <c r="C98" s="69" t="s">
        <v>3</v>
      </c>
      <c r="D98" s="69" t="s">
        <v>4</v>
      </c>
      <c r="E98" s="69" t="s">
        <v>5</v>
      </c>
      <c r="F98" s="71" t="s">
        <v>6</v>
      </c>
      <c r="G98" s="72"/>
      <c r="H98" s="73"/>
      <c r="I98" s="69" t="s">
        <v>7</v>
      </c>
      <c r="J98" s="69" t="s">
        <v>8</v>
      </c>
    </row>
    <row r="99" spans="1:10">
      <c r="A99" s="70"/>
      <c r="B99" s="70"/>
      <c r="C99" s="70"/>
      <c r="D99" s="70"/>
      <c r="E99" s="70"/>
      <c r="F99" s="4" t="s">
        <v>9</v>
      </c>
      <c r="G99" s="4" t="s">
        <v>10</v>
      </c>
      <c r="H99" s="4" t="s">
        <v>11</v>
      </c>
      <c r="I99" s="70"/>
      <c r="J99" s="70"/>
    </row>
    <row r="100" spans="1:10">
      <c r="A100" s="5" t="s">
        <v>822</v>
      </c>
      <c r="B100" s="6">
        <v>44970.979805000003</v>
      </c>
      <c r="C100" s="5" t="s">
        <v>168</v>
      </c>
      <c r="D100" s="15">
        <v>45143544162</v>
      </c>
      <c r="E100" s="8" t="s">
        <v>282</v>
      </c>
      <c r="H100" s="9">
        <v>3843.78</v>
      </c>
      <c r="I100" s="5" t="s">
        <v>28</v>
      </c>
      <c r="J100" s="5" t="s">
        <v>821</v>
      </c>
    </row>
    <row r="101" spans="1:10">
      <c r="A101" s="5" t="s">
        <v>822</v>
      </c>
      <c r="B101" s="6">
        <v>44970.979805000003</v>
      </c>
      <c r="C101" s="5" t="s">
        <v>168</v>
      </c>
      <c r="D101" s="7"/>
      <c r="E101" s="8"/>
      <c r="F101" s="9">
        <v>4869.8</v>
      </c>
      <c r="I101" s="10" t="s">
        <v>9</v>
      </c>
      <c r="J101" s="8" t="s">
        <v>169</v>
      </c>
    </row>
    <row r="102" spans="1:10">
      <c r="A102" s="5" t="s">
        <v>822</v>
      </c>
      <c r="B102" s="6">
        <v>44970.979805000003</v>
      </c>
      <c r="C102" s="5" t="s">
        <v>168</v>
      </c>
      <c r="D102" s="7"/>
      <c r="E102" s="8"/>
      <c r="F102" s="9">
        <v>14645.1</v>
      </c>
      <c r="I102" s="10" t="s">
        <v>9</v>
      </c>
      <c r="J102" s="5" t="s">
        <v>170</v>
      </c>
    </row>
    <row r="103" spans="1:10">
      <c r="A103" s="5" t="s">
        <v>822</v>
      </c>
      <c r="B103" s="6">
        <v>44970.979805000003</v>
      </c>
      <c r="C103" s="5" t="s">
        <v>168</v>
      </c>
      <c r="D103" s="7"/>
      <c r="E103" s="8"/>
      <c r="F103" s="9">
        <v>5300.9</v>
      </c>
      <c r="I103" s="10" t="s">
        <v>9</v>
      </c>
      <c r="J103" s="8" t="s">
        <v>213</v>
      </c>
    </row>
    <row r="104" spans="1:10">
      <c r="A104" s="5" t="s">
        <v>822</v>
      </c>
      <c r="B104" s="6">
        <v>44970.979805000003</v>
      </c>
      <c r="C104" s="5" t="s">
        <v>168</v>
      </c>
      <c r="D104" s="7"/>
      <c r="E104" s="8"/>
      <c r="F104" s="9">
        <v>2784.5</v>
      </c>
      <c r="I104" s="10" t="s">
        <v>9</v>
      </c>
      <c r="J104" s="8" t="s">
        <v>245</v>
      </c>
    </row>
    <row r="105" spans="1:10">
      <c r="A105" s="5" t="s">
        <v>822</v>
      </c>
      <c r="B105" s="6">
        <v>44970.979805000003</v>
      </c>
      <c r="C105" s="5" t="s">
        <v>168</v>
      </c>
      <c r="D105" s="7"/>
      <c r="E105" s="8"/>
      <c r="F105" s="9">
        <v>5816.5</v>
      </c>
      <c r="I105" s="10" t="s">
        <v>9</v>
      </c>
      <c r="J105" s="5" t="s">
        <v>821</v>
      </c>
    </row>
    <row r="106" spans="1:10">
      <c r="A106" s="11" t="s">
        <v>22</v>
      </c>
      <c r="B106" s="3"/>
      <c r="C106" s="3"/>
      <c r="D106" s="7"/>
      <c r="E106" s="8"/>
      <c r="F106" s="31">
        <f>SUM(F100:G105)</f>
        <v>33416.800000000003</v>
      </c>
      <c r="H106" s="9"/>
      <c r="I106" s="10"/>
      <c r="J106" s="5"/>
    </row>
    <row r="107" spans="1:10" ht="15.75">
      <c r="A107" s="13" t="s">
        <v>23</v>
      </c>
      <c r="B107" s="13" t="s">
        <v>24</v>
      </c>
      <c r="C107" s="13" t="s">
        <v>25</v>
      </c>
      <c r="D107" s="14">
        <v>112782361</v>
      </c>
      <c r="E107" s="8"/>
      <c r="H107" s="9"/>
      <c r="I107" s="10"/>
      <c r="J107" s="5"/>
    </row>
    <row r="108" spans="1:10">
      <c r="A108" s="25"/>
      <c r="B108" s="25"/>
      <c r="C108" s="25"/>
      <c r="D108" s="7"/>
      <c r="E108" s="8"/>
      <c r="H108" s="9"/>
      <c r="I108" s="10"/>
      <c r="J108" s="5"/>
    </row>
    <row r="111" spans="1:10">
      <c r="A111" s="16" t="s">
        <v>899</v>
      </c>
      <c r="B111" s="16"/>
      <c r="C111" s="16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827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69" t="s">
        <v>0</v>
      </c>
      <c r="B115" s="69" t="s">
        <v>2</v>
      </c>
      <c r="C115" s="69" t="s">
        <v>3</v>
      </c>
      <c r="D115" s="69" t="s">
        <v>4</v>
      </c>
      <c r="E115" s="69" t="s">
        <v>5</v>
      </c>
      <c r="F115" s="71" t="s">
        <v>6</v>
      </c>
      <c r="G115" s="72"/>
      <c r="H115" s="73"/>
      <c r="I115" s="69" t="s">
        <v>7</v>
      </c>
      <c r="J115" s="69" t="s">
        <v>8</v>
      </c>
    </row>
    <row r="116" spans="1:10">
      <c r="A116" s="70"/>
      <c r="B116" s="70"/>
      <c r="C116" s="70"/>
      <c r="D116" s="70"/>
      <c r="E116" s="70"/>
      <c r="F116" s="4" t="s">
        <v>9</v>
      </c>
      <c r="G116" s="4" t="s">
        <v>10</v>
      </c>
      <c r="H116" s="4" t="s">
        <v>11</v>
      </c>
      <c r="I116" s="70"/>
      <c r="J116" s="70"/>
    </row>
    <row r="117" spans="1:10">
      <c r="A117" s="5" t="s">
        <v>859</v>
      </c>
      <c r="B117" s="6">
        <v>44971.874131793978</v>
      </c>
      <c r="C117" s="5" t="s">
        <v>168</v>
      </c>
      <c r="D117" s="7"/>
      <c r="E117" s="8"/>
      <c r="F117" s="9">
        <v>3568.2</v>
      </c>
      <c r="I117" s="10" t="s">
        <v>9</v>
      </c>
      <c r="J117" s="8" t="s">
        <v>169</v>
      </c>
    </row>
    <row r="118" spans="1:10">
      <c r="A118" s="5" t="s">
        <v>859</v>
      </c>
      <c r="B118" s="6">
        <v>44971.874131793978</v>
      </c>
      <c r="C118" s="5" t="s">
        <v>168</v>
      </c>
      <c r="D118" s="7"/>
      <c r="E118" s="8"/>
      <c r="F118" s="9">
        <v>2940.9</v>
      </c>
      <c r="I118" s="10" t="s">
        <v>9</v>
      </c>
      <c r="J118" s="8" t="s">
        <v>245</v>
      </c>
    </row>
    <row r="119" spans="1:10">
      <c r="A119" s="5" t="s">
        <v>859</v>
      </c>
      <c r="B119" s="6">
        <v>44971.874131793978</v>
      </c>
      <c r="C119" s="5" t="s">
        <v>168</v>
      </c>
      <c r="D119" s="7"/>
      <c r="E119" s="8"/>
      <c r="F119" s="9">
        <v>13418.8</v>
      </c>
      <c r="I119" s="10" t="s">
        <v>9</v>
      </c>
      <c r="J119" s="5" t="s">
        <v>821</v>
      </c>
    </row>
    <row r="120" spans="1:10">
      <c r="A120" s="11" t="s">
        <v>22</v>
      </c>
      <c r="B120" s="3"/>
      <c r="C120" s="3"/>
      <c r="D120" s="7"/>
      <c r="E120" s="8"/>
      <c r="F120" s="31">
        <f>SUM(F117:G119)</f>
        <v>19927.900000000001</v>
      </c>
      <c r="H120" s="9"/>
      <c r="I120" s="10"/>
      <c r="J120" s="5"/>
    </row>
    <row r="121" spans="1:10" ht="15.75">
      <c r="A121" s="13" t="s">
        <v>23</v>
      </c>
      <c r="B121" s="13" t="s">
        <v>24</v>
      </c>
      <c r="C121" s="13" t="s">
        <v>25</v>
      </c>
      <c r="D121" s="14">
        <v>112782368</v>
      </c>
      <c r="E121" s="8"/>
      <c r="H121" s="9"/>
      <c r="I121" s="10"/>
      <c r="J121" s="5"/>
    </row>
    <row r="122" spans="1:10">
      <c r="A122" s="25"/>
      <c r="B122" s="25"/>
      <c r="C122" s="25"/>
      <c r="D122" s="7"/>
      <c r="E122" s="8"/>
      <c r="H122" s="9"/>
      <c r="I122" s="10"/>
      <c r="J122" s="5"/>
    </row>
    <row r="125" spans="1:10">
      <c r="A125" s="16" t="s">
        <v>899</v>
      </c>
      <c r="B125" s="16"/>
      <c r="C125" s="16"/>
    </row>
    <row r="127" spans="1:10">
      <c r="A127" s="1" t="s">
        <v>0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>
      <c r="A128" s="3" t="s">
        <v>864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69" t="s">
        <v>0</v>
      </c>
      <c r="B129" s="69" t="s">
        <v>2</v>
      </c>
      <c r="C129" s="69" t="s">
        <v>3</v>
      </c>
      <c r="D129" s="69" t="s">
        <v>4</v>
      </c>
      <c r="E129" s="69" t="s">
        <v>5</v>
      </c>
      <c r="F129" s="71" t="s">
        <v>6</v>
      </c>
      <c r="G129" s="72"/>
      <c r="H129" s="73"/>
      <c r="I129" s="69" t="s">
        <v>7</v>
      </c>
      <c r="J129" s="69" t="s">
        <v>8</v>
      </c>
    </row>
    <row r="130" spans="1:10">
      <c r="A130" s="70"/>
      <c r="B130" s="70"/>
      <c r="C130" s="70"/>
      <c r="D130" s="70"/>
      <c r="E130" s="70"/>
      <c r="F130" s="4" t="s">
        <v>9</v>
      </c>
      <c r="G130" s="4" t="s">
        <v>10</v>
      </c>
      <c r="H130" s="4" t="s">
        <v>11</v>
      </c>
      <c r="I130" s="70"/>
      <c r="J130" s="70"/>
    </row>
    <row r="131" spans="1:10">
      <c r="A131" s="5" t="s">
        <v>898</v>
      </c>
      <c r="B131" s="6">
        <v>44972.91693259259</v>
      </c>
      <c r="C131" s="5" t="s">
        <v>168</v>
      </c>
      <c r="D131" s="7"/>
      <c r="E131" s="8"/>
      <c r="F131" s="9">
        <v>31028.1</v>
      </c>
      <c r="I131" s="10" t="s">
        <v>9</v>
      </c>
      <c r="J131" s="5" t="s">
        <v>821</v>
      </c>
    </row>
    <row r="132" spans="1:10">
      <c r="A132" s="11" t="s">
        <v>22</v>
      </c>
      <c r="B132" s="3"/>
      <c r="C132" s="3"/>
      <c r="D132" s="7"/>
      <c r="E132" s="8"/>
      <c r="H132" s="9"/>
      <c r="I132" s="10"/>
      <c r="J132" s="5"/>
    </row>
    <row r="133" spans="1:10" ht="15.75">
      <c r="A133" s="13" t="s">
        <v>23</v>
      </c>
      <c r="B133" s="13" t="s">
        <v>24</v>
      </c>
      <c r="C133" s="13" t="s">
        <v>25</v>
      </c>
      <c r="D133" s="14">
        <v>112790569</v>
      </c>
      <c r="E133" s="8"/>
      <c r="H133" s="9"/>
      <c r="I133" s="10"/>
      <c r="J133" s="5"/>
    </row>
    <row r="134" spans="1:10">
      <c r="A134" s="5"/>
      <c r="B134" s="6"/>
      <c r="C134" s="5"/>
      <c r="D134" s="7"/>
      <c r="E134" s="8"/>
      <c r="H134" s="9"/>
      <c r="I134" s="10"/>
      <c r="J134" s="5"/>
    </row>
    <row r="136" spans="1:10">
      <c r="A136" s="1" t="s">
        <v>0</v>
      </c>
      <c r="B136" s="2"/>
      <c r="C136" s="2"/>
      <c r="D136" s="2"/>
      <c r="E136" s="2"/>
      <c r="F136" s="2"/>
      <c r="G136" s="2"/>
      <c r="H136" s="2"/>
      <c r="I136" s="2"/>
      <c r="J136" s="2"/>
    </row>
    <row r="137" spans="1:10">
      <c r="A137" s="3" t="s">
        <v>904</v>
      </c>
      <c r="B137" s="2"/>
      <c r="C137" s="2"/>
      <c r="D137" s="2"/>
      <c r="E137" s="2"/>
      <c r="F137" s="2"/>
      <c r="G137" s="2"/>
      <c r="H137" s="2"/>
      <c r="I137" s="2"/>
      <c r="J137" s="2"/>
    </row>
    <row r="138" spans="1:10">
      <c r="A138" s="69" t="s">
        <v>0</v>
      </c>
      <c r="B138" s="69" t="s">
        <v>2</v>
      </c>
      <c r="C138" s="69" t="s">
        <v>3</v>
      </c>
      <c r="D138" s="69" t="s">
        <v>4</v>
      </c>
      <c r="E138" s="69" t="s">
        <v>5</v>
      </c>
      <c r="F138" s="71" t="s">
        <v>6</v>
      </c>
      <c r="G138" s="72"/>
      <c r="H138" s="73"/>
      <c r="I138" s="69" t="s">
        <v>7</v>
      </c>
      <c r="J138" s="69" t="s">
        <v>8</v>
      </c>
    </row>
    <row r="139" spans="1:10">
      <c r="A139" s="70"/>
      <c r="B139" s="70"/>
      <c r="C139" s="70"/>
      <c r="D139" s="70"/>
      <c r="E139" s="70"/>
      <c r="F139" s="4" t="s">
        <v>9</v>
      </c>
      <c r="G139" s="4" t="s">
        <v>10</v>
      </c>
      <c r="H139" s="4" t="s">
        <v>11</v>
      </c>
      <c r="I139" s="70"/>
      <c r="J139" s="70"/>
    </row>
    <row r="140" spans="1:10">
      <c r="A140" s="5" t="s">
        <v>939</v>
      </c>
      <c r="B140" s="6">
        <v>44973.87374412037</v>
      </c>
      <c r="C140" s="5" t="s">
        <v>168</v>
      </c>
      <c r="D140" s="7"/>
      <c r="E140" s="8"/>
      <c r="F140" s="9">
        <v>5116</v>
      </c>
      <c r="I140" s="10" t="s">
        <v>9</v>
      </c>
      <c r="J140" s="8" t="s">
        <v>213</v>
      </c>
    </row>
    <row r="141" spans="1:10">
      <c r="A141" s="5" t="s">
        <v>939</v>
      </c>
      <c r="B141" s="6">
        <v>44973.87374412037</v>
      </c>
      <c r="C141" s="5" t="s">
        <v>168</v>
      </c>
      <c r="D141" s="7"/>
      <c r="E141" s="8"/>
      <c r="F141" s="9">
        <v>15952.2</v>
      </c>
      <c r="I141" s="10" t="s">
        <v>9</v>
      </c>
      <c r="J141" s="5" t="s">
        <v>938</v>
      </c>
    </row>
    <row r="142" spans="1:10">
      <c r="A142" s="11" t="s">
        <v>22</v>
      </c>
      <c r="B142" s="3"/>
      <c r="C142" s="3"/>
      <c r="D142" s="7"/>
      <c r="E142" s="8"/>
      <c r="F142" s="31">
        <f>SUM(F140:G141)</f>
        <v>21068.2</v>
      </c>
      <c r="H142" s="9"/>
      <c r="I142" s="10"/>
      <c r="J142" s="8"/>
    </row>
    <row r="143" spans="1:10" ht="15.75">
      <c r="A143" s="13" t="s">
        <v>23</v>
      </c>
      <c r="B143" s="13" t="s">
        <v>24</v>
      </c>
      <c r="C143" s="13" t="s">
        <v>25</v>
      </c>
      <c r="D143" s="14">
        <v>112800044</v>
      </c>
      <c r="E143" s="8"/>
      <c r="H143" s="9"/>
      <c r="I143" s="10"/>
      <c r="J143" s="8"/>
    </row>
    <row r="146" spans="1:10">
      <c r="A146" s="1" t="s">
        <v>0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3" t="s">
        <v>948</v>
      </c>
      <c r="B147" s="2"/>
      <c r="C147" s="2"/>
      <c r="D147" s="2"/>
      <c r="E147" s="2"/>
      <c r="F147" s="2"/>
      <c r="G147" s="2"/>
      <c r="H147" s="2"/>
      <c r="I147" s="2"/>
      <c r="J147" s="2"/>
    </row>
    <row r="148" spans="1:10">
      <c r="A148" s="69" t="s">
        <v>0</v>
      </c>
      <c r="B148" s="69" t="s">
        <v>2</v>
      </c>
      <c r="C148" s="69" t="s">
        <v>3</v>
      </c>
      <c r="D148" s="69" t="s">
        <v>4</v>
      </c>
      <c r="E148" s="69" t="s">
        <v>5</v>
      </c>
      <c r="F148" s="71" t="s">
        <v>6</v>
      </c>
      <c r="G148" s="72"/>
      <c r="H148" s="73"/>
      <c r="I148" s="69" t="s">
        <v>7</v>
      </c>
      <c r="J148" s="69" t="s">
        <v>8</v>
      </c>
    </row>
    <row r="149" spans="1:10">
      <c r="A149" s="70"/>
      <c r="B149" s="70"/>
      <c r="C149" s="70"/>
      <c r="D149" s="70"/>
      <c r="E149" s="70"/>
      <c r="F149" s="4" t="s">
        <v>9</v>
      </c>
      <c r="G149" s="4" t="s">
        <v>10</v>
      </c>
      <c r="H149" s="4" t="s">
        <v>11</v>
      </c>
      <c r="I149" s="70"/>
      <c r="J149" s="70"/>
    </row>
    <row r="150" spans="1:10">
      <c r="A150" s="5" t="s">
        <v>1005</v>
      </c>
      <c r="B150" s="6">
        <v>44974.964811134261</v>
      </c>
      <c r="C150" s="5" t="s">
        <v>168</v>
      </c>
      <c r="D150" s="15">
        <v>45113341696</v>
      </c>
      <c r="E150" s="8" t="s">
        <v>282</v>
      </c>
      <c r="H150" s="9">
        <v>1241.69</v>
      </c>
      <c r="I150" s="5" t="s">
        <v>28</v>
      </c>
      <c r="J150" s="5" t="s">
        <v>938</v>
      </c>
    </row>
    <row r="151" spans="1:10">
      <c r="A151" s="5" t="s">
        <v>1005</v>
      </c>
      <c r="B151" s="6">
        <v>44974.964811134261</v>
      </c>
      <c r="C151" s="5" t="s">
        <v>168</v>
      </c>
      <c r="D151" s="7"/>
      <c r="E151" s="8"/>
      <c r="F151" s="9">
        <v>55276.6</v>
      </c>
      <c r="I151" s="10" t="s">
        <v>9</v>
      </c>
      <c r="J151" s="8" t="s">
        <v>213</v>
      </c>
    </row>
    <row r="152" spans="1:10">
      <c r="A152" s="5" t="s">
        <v>1005</v>
      </c>
      <c r="B152" s="6">
        <v>44974.964811134261</v>
      </c>
      <c r="C152" s="5" t="s">
        <v>168</v>
      </c>
      <c r="D152" s="7"/>
      <c r="E152" s="8"/>
      <c r="F152" s="9">
        <v>4061.5</v>
      </c>
      <c r="I152" s="10" t="s">
        <v>9</v>
      </c>
      <c r="J152" s="8" t="s">
        <v>245</v>
      </c>
    </row>
    <row r="153" spans="1:10">
      <c r="A153" s="5" t="s">
        <v>1005</v>
      </c>
      <c r="B153" s="6">
        <v>44974.964811134261</v>
      </c>
      <c r="C153" s="5" t="s">
        <v>168</v>
      </c>
      <c r="D153" s="7"/>
      <c r="E153" s="8"/>
      <c r="F153" s="9">
        <v>18554.400000000001</v>
      </c>
      <c r="I153" s="10" t="s">
        <v>9</v>
      </c>
      <c r="J153" s="5" t="s">
        <v>938</v>
      </c>
    </row>
    <row r="154" spans="1:10">
      <c r="A154" s="11" t="s">
        <v>22</v>
      </c>
      <c r="B154" s="3"/>
      <c r="C154" s="3"/>
      <c r="D154" s="7"/>
      <c r="E154" s="8"/>
      <c r="F154" s="31">
        <f>SUM(F150:G153)</f>
        <v>77892.5</v>
      </c>
      <c r="G154" s="9"/>
      <c r="I154" s="10"/>
      <c r="J154" s="8"/>
    </row>
    <row r="155" spans="1:10" ht="15.75">
      <c r="A155" s="13" t="s">
        <v>23</v>
      </c>
      <c r="B155" s="13" t="s">
        <v>24</v>
      </c>
      <c r="C155" s="13" t="s">
        <v>25</v>
      </c>
      <c r="D155" s="14">
        <v>112800046</v>
      </c>
      <c r="E155" s="8"/>
      <c r="G155" s="9"/>
      <c r="I155" s="10"/>
      <c r="J155" s="8"/>
    </row>
    <row r="158" spans="1:10">
      <c r="A158" s="1" t="s">
        <v>0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3" t="s">
        <v>1006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69" t="s">
        <v>0</v>
      </c>
      <c r="B160" s="69" t="s">
        <v>2</v>
      </c>
      <c r="C160" s="69" t="s">
        <v>3</v>
      </c>
      <c r="D160" s="69" t="s">
        <v>4</v>
      </c>
      <c r="E160" s="69" t="s">
        <v>5</v>
      </c>
      <c r="F160" s="71" t="s">
        <v>6</v>
      </c>
      <c r="G160" s="72"/>
      <c r="H160" s="73"/>
      <c r="I160" s="69" t="s">
        <v>7</v>
      </c>
      <c r="J160" s="69" t="s">
        <v>8</v>
      </c>
    </row>
    <row r="161" spans="1:10">
      <c r="A161" s="70"/>
      <c r="B161" s="70"/>
      <c r="C161" s="70"/>
      <c r="D161" s="70"/>
      <c r="E161" s="70"/>
      <c r="F161" s="4" t="s">
        <v>9</v>
      </c>
      <c r="G161" s="4" t="s">
        <v>10</v>
      </c>
      <c r="H161" s="4" t="s">
        <v>11</v>
      </c>
      <c r="I161" s="70"/>
      <c r="J161" s="70"/>
    </row>
    <row r="162" spans="1:10">
      <c r="A162" s="34" t="s">
        <v>1007</v>
      </c>
      <c r="B162" s="39"/>
      <c r="C162" s="34"/>
      <c r="D162" s="21"/>
      <c r="E162" s="8"/>
      <c r="H162" s="9"/>
      <c r="I162" s="5"/>
      <c r="J162" s="8"/>
    </row>
    <row r="163" spans="1:10">
      <c r="A163" s="11" t="s">
        <v>22</v>
      </c>
      <c r="B163" s="3"/>
      <c r="C163" s="3"/>
      <c r="D163" s="7"/>
      <c r="E163" s="8"/>
      <c r="G163" s="9"/>
      <c r="I163" s="10"/>
      <c r="J163" s="8"/>
    </row>
    <row r="164" spans="1:10">
      <c r="A164" s="13" t="s">
        <v>23</v>
      </c>
      <c r="B164" s="13" t="s">
        <v>24</v>
      </c>
      <c r="C164" s="13" t="s">
        <v>25</v>
      </c>
      <c r="D164" s="7"/>
      <c r="E164" s="8"/>
      <c r="G164" s="9"/>
      <c r="I164" s="10"/>
      <c r="J164" s="8"/>
    </row>
    <row r="166" spans="1:10">
      <c r="A166" s="1" t="s">
        <v>0</v>
      </c>
      <c r="B166" s="2"/>
      <c r="C166" s="2"/>
      <c r="D166" s="2"/>
      <c r="E166" s="2"/>
      <c r="F166" s="2"/>
      <c r="G166" s="2"/>
      <c r="H166" s="2"/>
      <c r="I166" s="2"/>
      <c r="J166" s="2"/>
    </row>
    <row r="167" spans="1:10">
      <c r="A167" s="3" t="s">
        <v>1008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69" t="s">
        <v>0</v>
      </c>
      <c r="B168" s="69" t="s">
        <v>2</v>
      </c>
      <c r="C168" s="69" t="s">
        <v>3</v>
      </c>
      <c r="D168" s="69" t="s">
        <v>4</v>
      </c>
      <c r="E168" s="69" t="s">
        <v>5</v>
      </c>
      <c r="F168" s="71" t="s">
        <v>6</v>
      </c>
      <c r="G168" s="72"/>
      <c r="H168" s="73"/>
      <c r="I168" s="69" t="s">
        <v>7</v>
      </c>
      <c r="J168" s="69" t="s">
        <v>8</v>
      </c>
    </row>
    <row r="169" spans="1:10">
      <c r="A169" s="70"/>
      <c r="B169" s="70"/>
      <c r="C169" s="70"/>
      <c r="D169" s="70"/>
      <c r="E169" s="70"/>
      <c r="F169" s="4" t="s">
        <v>9</v>
      </c>
      <c r="G169" s="4" t="s">
        <v>10</v>
      </c>
      <c r="H169" s="4" t="s">
        <v>11</v>
      </c>
      <c r="I169" s="70"/>
      <c r="J169" s="70"/>
    </row>
    <row r="170" spans="1:10">
      <c r="A170" s="34" t="s">
        <v>1007</v>
      </c>
      <c r="B170" s="39"/>
      <c r="C170" s="34"/>
      <c r="D170" s="21"/>
      <c r="E170" s="8"/>
      <c r="H170" s="9"/>
      <c r="I170" s="5"/>
      <c r="J170" s="8"/>
    </row>
    <row r="171" spans="1:10">
      <c r="A171" s="11" t="s">
        <v>22</v>
      </c>
      <c r="B171" s="3"/>
      <c r="C171" s="3"/>
      <c r="D171" s="7"/>
      <c r="E171" s="8"/>
      <c r="G171" s="9"/>
      <c r="I171" s="10"/>
      <c r="J171" s="8"/>
    </row>
    <row r="172" spans="1:10">
      <c r="A172" s="13" t="s">
        <v>23</v>
      </c>
      <c r="B172" s="13" t="s">
        <v>24</v>
      </c>
      <c r="C172" s="13" t="s">
        <v>25</v>
      </c>
    </row>
    <row r="175" spans="1:10">
      <c r="A175" s="1" t="s">
        <v>0</v>
      </c>
      <c r="B175" s="2"/>
      <c r="C175" s="2"/>
      <c r="D175" s="2"/>
      <c r="E175" s="2"/>
      <c r="F175" s="2"/>
      <c r="G175" s="2"/>
      <c r="H175" s="2"/>
      <c r="I175" s="2"/>
      <c r="J175" s="2"/>
    </row>
    <row r="176" spans="1:10">
      <c r="A176" s="3" t="s">
        <v>1020</v>
      </c>
      <c r="B176" s="2"/>
      <c r="C176" s="2"/>
      <c r="D176" s="2"/>
      <c r="E176" s="2"/>
      <c r="F176" s="2"/>
      <c r="G176" s="2"/>
      <c r="H176" s="2"/>
      <c r="I176" s="2"/>
      <c r="J176" s="2"/>
    </row>
    <row r="177" spans="1:10">
      <c r="A177" s="69" t="s">
        <v>0</v>
      </c>
      <c r="B177" s="69" t="s">
        <v>2</v>
      </c>
      <c r="C177" s="69" t="s">
        <v>3</v>
      </c>
      <c r="D177" s="69" t="s">
        <v>4</v>
      </c>
      <c r="E177" s="69" t="s">
        <v>5</v>
      </c>
      <c r="F177" s="71" t="s">
        <v>6</v>
      </c>
      <c r="G177" s="72"/>
      <c r="H177" s="73"/>
      <c r="I177" s="69" t="s">
        <v>7</v>
      </c>
      <c r="J177" s="69" t="s">
        <v>8</v>
      </c>
    </row>
    <row r="178" spans="1:10">
      <c r="A178" s="70"/>
      <c r="B178" s="70"/>
      <c r="C178" s="70"/>
      <c r="D178" s="70"/>
      <c r="E178" s="70"/>
      <c r="F178" s="4" t="s">
        <v>9</v>
      </c>
      <c r="G178" s="4" t="s">
        <v>10</v>
      </c>
      <c r="H178" s="4" t="s">
        <v>11</v>
      </c>
      <c r="I178" s="70"/>
      <c r="J178" s="70"/>
    </row>
    <row r="179" spans="1:10">
      <c r="A179" s="5" t="s">
        <v>1060</v>
      </c>
      <c r="B179" s="6">
        <v>44979.956944537036</v>
      </c>
      <c r="C179" s="5" t="s">
        <v>168</v>
      </c>
      <c r="D179" s="15">
        <v>45123334553</v>
      </c>
      <c r="E179" s="8" t="s">
        <v>282</v>
      </c>
      <c r="H179" s="9">
        <v>823.62</v>
      </c>
      <c r="I179" s="5" t="s">
        <v>28</v>
      </c>
      <c r="J179" s="5" t="s">
        <v>938</v>
      </c>
    </row>
    <row r="180" spans="1:10">
      <c r="A180" s="5" t="s">
        <v>1059</v>
      </c>
      <c r="B180" s="6">
        <v>44979.956944537036</v>
      </c>
      <c r="C180" s="5" t="s">
        <v>168</v>
      </c>
      <c r="D180" s="7"/>
      <c r="E180" s="8"/>
      <c r="F180" s="9">
        <v>8177.1</v>
      </c>
      <c r="I180" s="10" t="s">
        <v>9</v>
      </c>
      <c r="J180" s="8" t="s">
        <v>213</v>
      </c>
    </row>
    <row r="181" spans="1:10">
      <c r="A181" s="5" t="s">
        <v>1059</v>
      </c>
      <c r="B181" s="6">
        <v>44979.956944537036</v>
      </c>
      <c r="C181" s="5" t="s">
        <v>168</v>
      </c>
      <c r="D181" s="7"/>
      <c r="E181" s="8"/>
      <c r="F181" s="9">
        <v>11215.7</v>
      </c>
      <c r="I181" s="10" t="s">
        <v>9</v>
      </c>
      <c r="J181" s="5" t="s">
        <v>938</v>
      </c>
    </row>
    <row r="182" spans="1:10">
      <c r="A182" s="11" t="s">
        <v>22</v>
      </c>
      <c r="B182" s="3"/>
      <c r="C182" s="3"/>
      <c r="D182" s="7"/>
      <c r="E182" s="8"/>
      <c r="F182" s="31">
        <f>SUM(F179:G181)</f>
        <v>19392.800000000003</v>
      </c>
      <c r="H182" s="9"/>
      <c r="I182" s="10"/>
      <c r="J182" s="5"/>
    </row>
    <row r="183" spans="1:10" ht="15.75">
      <c r="A183" s="13" t="s">
        <v>23</v>
      </c>
      <c r="B183" s="13" t="s">
        <v>24</v>
      </c>
      <c r="C183" s="13" t="s">
        <v>25</v>
      </c>
      <c r="D183" s="49">
        <v>112808097</v>
      </c>
      <c r="E183" s="14">
        <v>112808181</v>
      </c>
      <c r="H183" s="9"/>
      <c r="I183" s="10"/>
      <c r="J183" s="5"/>
    </row>
    <row r="184" spans="1:10">
      <c r="D184" s="29" t="s">
        <v>298</v>
      </c>
    </row>
    <row r="186" spans="1:10">
      <c r="A186" s="1" t="s">
        <v>0</v>
      </c>
      <c r="B186" s="2"/>
      <c r="C186" s="2"/>
      <c r="D186" s="2"/>
      <c r="E186" s="2"/>
      <c r="F186" s="2"/>
      <c r="G186" s="2"/>
      <c r="H186" s="2"/>
      <c r="I186" s="2"/>
      <c r="J186" s="2"/>
    </row>
    <row r="187" spans="1:10">
      <c r="A187" s="3" t="s">
        <v>1064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69" t="s">
        <v>0</v>
      </c>
      <c r="B188" s="69" t="s">
        <v>2</v>
      </c>
      <c r="C188" s="69" t="s">
        <v>3</v>
      </c>
      <c r="D188" s="69" t="s">
        <v>4</v>
      </c>
      <c r="E188" s="69" t="s">
        <v>5</v>
      </c>
      <c r="F188" s="71" t="s">
        <v>6</v>
      </c>
      <c r="G188" s="72"/>
      <c r="H188" s="73"/>
      <c r="I188" s="69" t="s">
        <v>7</v>
      </c>
      <c r="J188" s="69" t="s">
        <v>8</v>
      </c>
    </row>
    <row r="189" spans="1:10">
      <c r="A189" s="70"/>
      <c r="B189" s="70"/>
      <c r="C189" s="70"/>
      <c r="D189" s="70"/>
      <c r="E189" s="70"/>
      <c r="F189" s="4" t="s">
        <v>9</v>
      </c>
      <c r="G189" s="4" t="s">
        <v>10</v>
      </c>
      <c r="H189" s="4" t="s">
        <v>11</v>
      </c>
      <c r="I189" s="70"/>
      <c r="J189" s="70"/>
    </row>
    <row r="190" spans="1:10">
      <c r="A190" s="5" t="s">
        <v>1097</v>
      </c>
      <c r="B190" s="6">
        <v>44980.778110520834</v>
      </c>
      <c r="C190" s="5" t="s">
        <v>168</v>
      </c>
      <c r="D190" s="7"/>
      <c r="E190" s="8"/>
      <c r="F190" s="9">
        <v>4339.8</v>
      </c>
      <c r="I190" s="10" t="s">
        <v>9</v>
      </c>
      <c r="J190" s="8" t="s">
        <v>169</v>
      </c>
    </row>
    <row r="191" spans="1:10">
      <c r="A191" s="5" t="s">
        <v>1097</v>
      </c>
      <c r="B191" s="6">
        <v>44980.778110520834</v>
      </c>
      <c r="C191" s="5" t="s">
        <v>168</v>
      </c>
      <c r="D191" s="7"/>
      <c r="E191" s="8"/>
      <c r="F191" s="9">
        <v>14567.4</v>
      </c>
      <c r="I191" s="10" t="s">
        <v>9</v>
      </c>
      <c r="J191" s="5" t="s">
        <v>170</v>
      </c>
    </row>
    <row r="192" spans="1:10">
      <c r="A192" s="11" t="s">
        <v>22</v>
      </c>
      <c r="B192" s="3"/>
      <c r="C192" s="3"/>
      <c r="D192" s="7"/>
      <c r="E192" s="8"/>
      <c r="F192" s="12">
        <f>SUM(F190:G191)</f>
        <v>18907.2</v>
      </c>
      <c r="H192" s="9"/>
      <c r="I192" s="10"/>
      <c r="J192" s="8"/>
    </row>
    <row r="193" spans="1:10">
      <c r="A193" s="13" t="s">
        <v>23</v>
      </c>
      <c r="B193" s="13" t="s">
        <v>24</v>
      </c>
      <c r="C193" s="13" t="s">
        <v>25</v>
      </c>
      <c r="D193" s="7"/>
      <c r="E193" s="8"/>
      <c r="H193" s="9"/>
      <c r="I193" s="10"/>
      <c r="J193" s="8"/>
    </row>
    <row r="194" spans="1:10">
      <c r="A194" s="5"/>
      <c r="B194" s="6"/>
      <c r="C194" s="5"/>
      <c r="D194" s="7"/>
      <c r="E194" s="8"/>
      <c r="H194" s="9"/>
      <c r="I194" s="10"/>
      <c r="J194" s="8"/>
    </row>
  </sheetData>
  <mergeCells count="144">
    <mergeCell ref="A168:A169"/>
    <mergeCell ref="B168:B169"/>
    <mergeCell ref="C168:C169"/>
    <mergeCell ref="D168:D169"/>
    <mergeCell ref="E168:E169"/>
    <mergeCell ref="F168:H168"/>
    <mergeCell ref="I168:I169"/>
    <mergeCell ref="J168:J169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I177:I178"/>
    <mergeCell ref="J177:J178"/>
    <mergeCell ref="A177:A178"/>
    <mergeCell ref="B177:B178"/>
    <mergeCell ref="C177:C178"/>
    <mergeCell ref="D177:D178"/>
    <mergeCell ref="E177:E178"/>
    <mergeCell ref="F177:H177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89:A90"/>
    <mergeCell ref="B89:B90"/>
    <mergeCell ref="C89:C90"/>
    <mergeCell ref="D89:D90"/>
    <mergeCell ref="E89:E90"/>
    <mergeCell ref="F89:H89"/>
    <mergeCell ref="I89:I90"/>
    <mergeCell ref="J89:J90"/>
    <mergeCell ref="I98:I99"/>
    <mergeCell ref="J98:J99"/>
    <mergeCell ref="A98:A99"/>
    <mergeCell ref="B98:B99"/>
    <mergeCell ref="C98:C99"/>
    <mergeCell ref="D98:D99"/>
    <mergeCell ref="E98:E99"/>
    <mergeCell ref="F98:H98"/>
    <mergeCell ref="A3:A4"/>
    <mergeCell ref="B3:B4"/>
    <mergeCell ref="C3:C4"/>
    <mergeCell ref="D3:D4"/>
    <mergeCell ref="E3:E4"/>
    <mergeCell ref="F3:H3"/>
    <mergeCell ref="I3:I4"/>
    <mergeCell ref="J3:J4"/>
    <mergeCell ref="A78:A79"/>
    <mergeCell ref="B78:B79"/>
    <mergeCell ref="C78:C79"/>
    <mergeCell ref="D78:D79"/>
    <mergeCell ref="E78:E79"/>
    <mergeCell ref="F78:H78"/>
    <mergeCell ref="I78:I79"/>
    <mergeCell ref="J78:J79"/>
    <mergeCell ref="A24:A25"/>
    <mergeCell ref="B24:B25"/>
    <mergeCell ref="C24:C25"/>
    <mergeCell ref="D24:D25"/>
    <mergeCell ref="E24:E25"/>
    <mergeCell ref="F24:H24"/>
    <mergeCell ref="I24:I25"/>
    <mergeCell ref="J24:J25"/>
    <mergeCell ref="A14:A15"/>
    <mergeCell ref="B14:B15"/>
    <mergeCell ref="C14:C15"/>
    <mergeCell ref="D14:D15"/>
    <mergeCell ref="E14:E15"/>
    <mergeCell ref="F14:H14"/>
    <mergeCell ref="I14:I15"/>
    <mergeCell ref="J14:J15"/>
    <mergeCell ref="I47:I48"/>
    <mergeCell ref="J47:J48"/>
    <mergeCell ref="A47:A48"/>
    <mergeCell ref="B47:B48"/>
    <mergeCell ref="C47:C48"/>
    <mergeCell ref="D47:D48"/>
    <mergeCell ref="E47:E48"/>
    <mergeCell ref="F47:H47"/>
    <mergeCell ref="I57:I58"/>
    <mergeCell ref="J57:J58"/>
    <mergeCell ref="A57:A58"/>
    <mergeCell ref="B57:B58"/>
    <mergeCell ref="C57:C58"/>
    <mergeCell ref="D57:D58"/>
    <mergeCell ref="E57:E58"/>
    <mergeCell ref="F57:H57"/>
    <mergeCell ref="I35:I36"/>
    <mergeCell ref="J35:J36"/>
    <mergeCell ref="A35:A36"/>
    <mergeCell ref="B35:B36"/>
    <mergeCell ref="C35:C36"/>
    <mergeCell ref="D35:D36"/>
    <mergeCell ref="E35:E36"/>
    <mergeCell ref="F35:H35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67:I68"/>
    <mergeCell ref="J67:J68"/>
    <mergeCell ref="A67:A68"/>
    <mergeCell ref="B67:B68"/>
    <mergeCell ref="C67:C68"/>
    <mergeCell ref="D67:D68"/>
    <mergeCell ref="E67:E68"/>
    <mergeCell ref="F67:H67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148:I149"/>
    <mergeCell ref="J148:J149"/>
    <mergeCell ref="A148:A149"/>
    <mergeCell ref="B148:B149"/>
    <mergeCell ref="C148:C149"/>
    <mergeCell ref="D148:D149"/>
    <mergeCell ref="E148:E149"/>
    <mergeCell ref="F148:H148"/>
    <mergeCell ref="A160:A161"/>
    <mergeCell ref="B160:B161"/>
    <mergeCell ref="C160:C161"/>
    <mergeCell ref="D160:D161"/>
    <mergeCell ref="E160:E161"/>
    <mergeCell ref="F160:H160"/>
    <mergeCell ref="I160:I161"/>
    <mergeCell ref="J160:J16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69CE-FC9F-4C64-87EB-71401BDBD5A6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1F8C-4AD9-4A91-9BFD-BA70431238DC}">
  <sheetPr>
    <tabColor rgb="FF00B050"/>
  </sheetPr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52EB-0BEE-4AE6-9007-233992BD554F}">
  <sheetPr>
    <tabColor theme="9"/>
  </sheetPr>
  <dimension ref="A1:J673"/>
  <sheetViews>
    <sheetView topLeftCell="A662" workbookViewId="0">
      <selection activeCell="E671" sqref="E671"/>
    </sheetView>
  </sheetViews>
  <sheetFormatPr baseColWidth="10" defaultRowHeight="15"/>
  <cols>
    <col min="1" max="1" width="14" bestFit="1" customWidth="1"/>
    <col min="2" max="2" width="10.85546875" bestFit="1" customWidth="1"/>
    <col min="3" max="3" width="32.7109375" customWidth="1"/>
    <col min="4" max="4" width="13.28515625" customWidth="1"/>
    <col min="5" max="5" width="15.42578125" bestFit="1" customWidth="1"/>
    <col min="6" max="6" width="7.85546875" bestFit="1" customWidth="1"/>
    <col min="7" max="7" width="6.28515625" bestFit="1" customWidth="1"/>
    <col min="8" max="8" width="11.28515625" bestFit="1" customWidth="1"/>
    <col min="10" max="10" width="30.710937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38</v>
      </c>
      <c r="B5" s="6">
        <v>44926.666886944447</v>
      </c>
      <c r="C5" s="5" t="s">
        <v>39</v>
      </c>
      <c r="D5" s="7"/>
      <c r="E5" s="8"/>
      <c r="F5" s="9">
        <v>1502.69</v>
      </c>
      <c r="I5" s="10" t="s">
        <v>9</v>
      </c>
      <c r="J5" s="5" t="s">
        <v>39</v>
      </c>
    </row>
    <row r="6" spans="1:10">
      <c r="A6" s="11" t="s">
        <v>22</v>
      </c>
      <c r="B6" s="3"/>
      <c r="C6" s="3"/>
      <c r="D6" s="7"/>
      <c r="E6" s="8"/>
      <c r="H6" s="9"/>
      <c r="I6" s="10"/>
      <c r="J6" s="5"/>
    </row>
    <row r="7" spans="1:10" ht="15.75">
      <c r="A7" s="13" t="s">
        <v>23</v>
      </c>
      <c r="B7" s="13" t="s">
        <v>24</v>
      </c>
      <c r="C7" s="13" t="s">
        <v>25</v>
      </c>
      <c r="D7" s="24">
        <v>112517517</v>
      </c>
      <c r="E7" s="14">
        <v>112517657</v>
      </c>
      <c r="H7" s="9"/>
      <c r="I7" s="10"/>
      <c r="J7" s="5"/>
    </row>
    <row r="8" spans="1:10">
      <c r="A8" s="5"/>
      <c r="B8" s="6"/>
      <c r="C8" s="5"/>
      <c r="D8" s="7"/>
      <c r="E8" s="8"/>
      <c r="H8" s="9"/>
      <c r="I8" s="10"/>
      <c r="J8" s="5"/>
    </row>
    <row r="9" spans="1:10">
      <c r="A9" s="5"/>
      <c r="B9" s="6"/>
      <c r="C9" s="5"/>
      <c r="D9" s="7"/>
      <c r="E9" s="8"/>
      <c r="H9" s="9"/>
      <c r="I9" s="10"/>
      <c r="J9" s="5"/>
    </row>
    <row r="10" spans="1:10">
      <c r="A10" s="5" t="s">
        <v>40</v>
      </c>
      <c r="B10" s="6">
        <v>44926.668439837966</v>
      </c>
      <c r="C10" s="5" t="s">
        <v>41</v>
      </c>
      <c r="D10" s="7"/>
      <c r="E10" s="8"/>
      <c r="F10" s="9">
        <v>3118.85</v>
      </c>
      <c r="I10" s="10" t="s">
        <v>9</v>
      </c>
      <c r="J10" s="5" t="s">
        <v>41</v>
      </c>
    </row>
    <row r="11" spans="1:10">
      <c r="A11" s="11" t="s">
        <v>22</v>
      </c>
      <c r="B11" s="3"/>
      <c r="C11" s="3"/>
      <c r="D11" s="7"/>
      <c r="E11" s="8"/>
      <c r="H11" s="9"/>
      <c r="I11" s="10"/>
      <c r="J11" s="5"/>
    </row>
    <row r="12" spans="1:10" ht="15.75">
      <c r="A12" s="13" t="s">
        <v>23</v>
      </c>
      <c r="B12" s="13" t="s">
        <v>24</v>
      </c>
      <c r="C12" s="13" t="s">
        <v>25</v>
      </c>
      <c r="D12" s="24">
        <v>112517519</v>
      </c>
      <c r="E12" s="14">
        <v>112517658</v>
      </c>
      <c r="H12" s="9"/>
      <c r="I12" s="10"/>
      <c r="J12" s="5"/>
    </row>
    <row r="15" spans="1:10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3" t="s">
        <v>198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69" t="s">
        <v>0</v>
      </c>
      <c r="B17" s="69" t="s">
        <v>2</v>
      </c>
      <c r="C17" s="69" t="s">
        <v>3</v>
      </c>
      <c r="D17" s="69" t="s">
        <v>4</v>
      </c>
      <c r="E17" s="69" t="s">
        <v>5</v>
      </c>
      <c r="F17" s="71" t="s">
        <v>6</v>
      </c>
      <c r="G17" s="72"/>
      <c r="H17" s="73"/>
      <c r="I17" s="69" t="s">
        <v>7</v>
      </c>
      <c r="J17" s="69" t="s">
        <v>8</v>
      </c>
    </row>
    <row r="18" spans="1:10">
      <c r="A18" s="70"/>
      <c r="B18" s="70"/>
      <c r="C18" s="70"/>
      <c r="D18" s="70"/>
      <c r="E18" s="70"/>
      <c r="F18" s="4" t="s">
        <v>9</v>
      </c>
      <c r="G18" s="4" t="s">
        <v>10</v>
      </c>
      <c r="H18" s="4" t="s">
        <v>11</v>
      </c>
      <c r="I18" s="70"/>
      <c r="J18" s="70"/>
    </row>
    <row r="19" spans="1:10">
      <c r="A19" s="16" t="s">
        <v>199</v>
      </c>
      <c r="B19" s="26"/>
      <c r="C19" s="26"/>
    </row>
    <row r="20" spans="1:10">
      <c r="A20" s="11" t="s">
        <v>22</v>
      </c>
      <c r="B20" s="3"/>
      <c r="C20" s="3"/>
    </row>
    <row r="21" spans="1:10">
      <c r="A21" s="13" t="s">
        <v>23</v>
      </c>
      <c r="B21" s="13" t="s">
        <v>24</v>
      </c>
      <c r="C21" s="13" t="s">
        <v>25</v>
      </c>
    </row>
    <row r="22" spans="1:10">
      <c r="A22" s="25"/>
      <c r="B22" s="25"/>
      <c r="C22" s="25"/>
    </row>
    <row r="24" spans="1:10">
      <c r="A24" s="1" t="s">
        <v>0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 t="s">
        <v>173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69" t="s">
        <v>0</v>
      </c>
      <c r="B26" s="69" t="s">
        <v>2</v>
      </c>
      <c r="C26" s="69" t="s">
        <v>3</v>
      </c>
      <c r="D26" s="69" t="s">
        <v>4</v>
      </c>
      <c r="E26" s="69" t="s">
        <v>5</v>
      </c>
      <c r="F26" s="71" t="s">
        <v>6</v>
      </c>
      <c r="G26" s="72"/>
      <c r="H26" s="73"/>
      <c r="I26" s="69" t="s">
        <v>7</v>
      </c>
      <c r="J26" s="69" t="s">
        <v>8</v>
      </c>
    </row>
    <row r="27" spans="1:10">
      <c r="A27" s="70"/>
      <c r="B27" s="70"/>
      <c r="C27" s="70"/>
      <c r="D27" s="70"/>
      <c r="E27" s="70"/>
      <c r="F27" s="4" t="s">
        <v>9</v>
      </c>
      <c r="G27" s="4" t="s">
        <v>10</v>
      </c>
      <c r="H27" s="4" t="s">
        <v>11</v>
      </c>
      <c r="I27" s="70"/>
      <c r="J27" s="70"/>
    </row>
    <row r="28" spans="1:10">
      <c r="A28" s="5" t="s">
        <v>185</v>
      </c>
      <c r="B28" s="6">
        <v>44929.754794918983</v>
      </c>
      <c r="C28" s="5" t="s">
        <v>41</v>
      </c>
      <c r="D28" s="7"/>
      <c r="E28" s="8"/>
      <c r="F28" s="9">
        <v>2439.67</v>
      </c>
      <c r="I28" s="10" t="s">
        <v>9</v>
      </c>
      <c r="J28" s="5" t="s">
        <v>41</v>
      </c>
    </row>
    <row r="29" spans="1:10">
      <c r="A29" s="5" t="s">
        <v>185</v>
      </c>
      <c r="B29" s="6">
        <v>44929.754794918983</v>
      </c>
      <c r="C29" s="5" t="s">
        <v>41</v>
      </c>
      <c r="D29" s="7"/>
      <c r="E29" s="8"/>
      <c r="H29" s="9">
        <v>159.24</v>
      </c>
      <c r="I29" s="5" t="s">
        <v>36</v>
      </c>
      <c r="J29" s="5" t="s">
        <v>41</v>
      </c>
    </row>
    <row r="30" spans="1:10">
      <c r="A30" s="11" t="s">
        <v>22</v>
      </c>
      <c r="B30" s="3"/>
      <c r="C30" s="3"/>
      <c r="D30" s="7"/>
      <c r="E30" s="8"/>
      <c r="H30" s="9"/>
      <c r="I30" s="10"/>
      <c r="J30" s="8"/>
    </row>
    <row r="31" spans="1:10" ht="15.75">
      <c r="A31" s="13" t="s">
        <v>23</v>
      </c>
      <c r="B31" s="13" t="s">
        <v>24</v>
      </c>
      <c r="C31" s="13" t="s">
        <v>25</v>
      </c>
      <c r="D31" s="24">
        <v>112518859</v>
      </c>
      <c r="E31" s="14">
        <v>112519087</v>
      </c>
      <c r="H31" s="9"/>
      <c r="I31" s="10"/>
      <c r="J31" s="8"/>
    </row>
    <row r="32" spans="1:10">
      <c r="A32" s="5"/>
      <c r="B32" s="6"/>
      <c r="C32" s="5"/>
      <c r="D32" s="7"/>
      <c r="E32" s="8"/>
      <c r="H32" s="9"/>
      <c r="I32" s="10"/>
      <c r="J32" s="8"/>
    </row>
    <row r="33" spans="1:10">
      <c r="A33" s="5"/>
      <c r="B33" s="6"/>
      <c r="C33" s="5"/>
      <c r="D33" s="7"/>
      <c r="E33" s="8"/>
      <c r="H33" s="9"/>
      <c r="I33" s="10"/>
      <c r="J33" s="8"/>
    </row>
    <row r="34" spans="1:10">
      <c r="A34" s="5" t="s">
        <v>186</v>
      </c>
      <c r="B34" s="6">
        <v>44929.792677847225</v>
      </c>
      <c r="C34" s="5" t="s">
        <v>39</v>
      </c>
      <c r="D34" s="7"/>
      <c r="E34" s="8"/>
      <c r="F34" s="9">
        <v>3241.75</v>
      </c>
      <c r="I34" s="10" t="s">
        <v>9</v>
      </c>
      <c r="J34" s="5" t="s">
        <v>39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8"/>
    </row>
    <row r="36" spans="1:10" ht="15.75">
      <c r="A36" s="13" t="s">
        <v>23</v>
      </c>
      <c r="B36" s="13" t="s">
        <v>24</v>
      </c>
      <c r="C36" s="13" t="s">
        <v>25</v>
      </c>
      <c r="D36" s="24">
        <v>112518864</v>
      </c>
      <c r="E36" s="14">
        <v>112519092</v>
      </c>
      <c r="H36" s="9"/>
      <c r="I36" s="10"/>
      <c r="J36" s="8"/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200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69" t="s">
        <v>0</v>
      </c>
      <c r="B41" s="69" t="s">
        <v>2</v>
      </c>
      <c r="C41" s="69" t="s">
        <v>3</v>
      </c>
      <c r="D41" s="69" t="s">
        <v>4</v>
      </c>
      <c r="E41" s="69" t="s">
        <v>5</v>
      </c>
      <c r="F41" s="71" t="s">
        <v>6</v>
      </c>
      <c r="G41" s="72"/>
      <c r="H41" s="73"/>
      <c r="I41" s="69" t="s">
        <v>7</v>
      </c>
      <c r="J41" s="69" t="s">
        <v>8</v>
      </c>
    </row>
    <row r="42" spans="1:10">
      <c r="A42" s="70"/>
      <c r="B42" s="70"/>
      <c r="C42" s="70"/>
      <c r="D42" s="70"/>
      <c r="E42" s="70"/>
      <c r="F42" s="4" t="s">
        <v>9</v>
      </c>
      <c r="G42" s="4" t="s">
        <v>10</v>
      </c>
      <c r="H42" s="4" t="s">
        <v>11</v>
      </c>
      <c r="I42" s="70"/>
      <c r="J42" s="70"/>
    </row>
    <row r="43" spans="1:10">
      <c r="A43" s="5" t="s">
        <v>206</v>
      </c>
      <c r="B43" s="6">
        <v>44930.752185196761</v>
      </c>
      <c r="C43" s="5" t="s">
        <v>207</v>
      </c>
      <c r="D43" s="7"/>
      <c r="E43" s="8"/>
      <c r="F43" s="9">
        <v>4812.8100000000004</v>
      </c>
      <c r="I43" s="10" t="s">
        <v>9</v>
      </c>
      <c r="J43" s="5" t="s">
        <v>41</v>
      </c>
    </row>
    <row r="44" spans="1:10">
      <c r="A44" s="5" t="s">
        <v>206</v>
      </c>
      <c r="B44" s="6">
        <v>44930.752185196761</v>
      </c>
      <c r="C44" s="5" t="s">
        <v>41</v>
      </c>
      <c r="D44" s="7"/>
      <c r="E44" s="8"/>
      <c r="H44" s="9">
        <v>1473.18</v>
      </c>
      <c r="I44" s="5" t="s">
        <v>36</v>
      </c>
      <c r="J44" s="5" t="s">
        <v>41</v>
      </c>
    </row>
    <row r="45" spans="1:10">
      <c r="A45" s="11" t="s">
        <v>22</v>
      </c>
      <c r="B45" s="3"/>
      <c r="C45" s="3"/>
      <c r="D45" s="7"/>
      <c r="E45" s="8"/>
      <c r="H45" s="9"/>
      <c r="I45" s="10"/>
      <c r="J45" s="8"/>
    </row>
    <row r="46" spans="1:10" ht="15.75">
      <c r="A46" s="13" t="s">
        <v>23</v>
      </c>
      <c r="B46" s="13" t="s">
        <v>24</v>
      </c>
      <c r="C46" s="13" t="s">
        <v>25</v>
      </c>
      <c r="D46" s="24">
        <v>112521151</v>
      </c>
      <c r="E46" s="14">
        <v>112521340</v>
      </c>
      <c r="H46" s="9"/>
      <c r="I46" s="10"/>
      <c r="J46" s="8"/>
    </row>
    <row r="47" spans="1:10">
      <c r="A47" s="5"/>
      <c r="B47" s="6"/>
      <c r="C47" s="5"/>
      <c r="D47" s="7"/>
      <c r="E47" s="8"/>
      <c r="H47" s="9"/>
      <c r="I47" s="10"/>
      <c r="J47" s="8"/>
    </row>
    <row r="48" spans="1:10">
      <c r="A48" s="5"/>
      <c r="B48" s="6"/>
      <c r="C48" s="5"/>
      <c r="D48" s="7"/>
      <c r="E48" s="8"/>
      <c r="H48" s="9"/>
      <c r="I48" s="10"/>
      <c r="J48" s="8"/>
    </row>
    <row r="49" spans="1:10">
      <c r="A49" s="5" t="s">
        <v>208</v>
      </c>
      <c r="B49" s="6">
        <v>44930.792975648146</v>
      </c>
      <c r="C49" s="5" t="s">
        <v>39</v>
      </c>
      <c r="D49" s="7"/>
      <c r="E49" s="8"/>
      <c r="F49" s="9">
        <v>6405.92</v>
      </c>
      <c r="I49" s="10" t="s">
        <v>9</v>
      </c>
      <c r="J49" s="5" t="s">
        <v>39</v>
      </c>
    </row>
    <row r="50" spans="1:10">
      <c r="A50" s="11" t="s">
        <v>22</v>
      </c>
      <c r="B50" s="3"/>
      <c r="C50" s="3"/>
      <c r="D50" s="7"/>
      <c r="E50" s="8"/>
      <c r="H50" s="9"/>
      <c r="I50" s="10"/>
      <c r="J50" s="8"/>
    </row>
    <row r="51" spans="1:10" ht="15.75">
      <c r="A51" s="13" t="s">
        <v>23</v>
      </c>
      <c r="B51" s="13" t="s">
        <v>24</v>
      </c>
      <c r="C51" s="13" t="s">
        <v>25</v>
      </c>
      <c r="D51" s="24">
        <v>112521167</v>
      </c>
      <c r="E51" s="14">
        <v>112521342</v>
      </c>
      <c r="H51" s="9"/>
      <c r="I51" s="10"/>
      <c r="J51" s="8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217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69" t="s">
        <v>0</v>
      </c>
      <c r="B56" s="69" t="s">
        <v>2</v>
      </c>
      <c r="C56" s="69" t="s">
        <v>3</v>
      </c>
      <c r="D56" s="69" t="s">
        <v>4</v>
      </c>
      <c r="E56" s="69" t="s">
        <v>5</v>
      </c>
      <c r="F56" s="71" t="s">
        <v>6</v>
      </c>
      <c r="G56" s="72"/>
      <c r="H56" s="73"/>
      <c r="I56" s="69" t="s">
        <v>7</v>
      </c>
      <c r="J56" s="69" t="s">
        <v>8</v>
      </c>
    </row>
    <row r="57" spans="1:10">
      <c r="A57" s="70"/>
      <c r="B57" s="70"/>
      <c r="C57" s="70"/>
      <c r="D57" s="70"/>
      <c r="E57" s="70"/>
      <c r="F57" s="4" t="s">
        <v>9</v>
      </c>
      <c r="G57" s="4" t="s">
        <v>10</v>
      </c>
      <c r="H57" s="4" t="s">
        <v>11</v>
      </c>
      <c r="I57" s="70"/>
      <c r="J57" s="70"/>
    </row>
    <row r="58" spans="1:10">
      <c r="A58" s="5" t="s">
        <v>219</v>
      </c>
      <c r="B58" s="6">
        <v>44931.751936238426</v>
      </c>
      <c r="C58" s="5" t="s">
        <v>41</v>
      </c>
      <c r="D58" s="7"/>
      <c r="E58" s="8"/>
      <c r="F58" s="9">
        <v>3771.76</v>
      </c>
      <c r="I58" s="10" t="s">
        <v>9</v>
      </c>
      <c r="J58" s="5" t="s">
        <v>41</v>
      </c>
    </row>
    <row r="59" spans="1:10">
      <c r="A59" s="5" t="s">
        <v>219</v>
      </c>
      <c r="B59" s="6">
        <v>44931.751936238426</v>
      </c>
      <c r="C59" s="5" t="s">
        <v>41</v>
      </c>
      <c r="D59" s="7"/>
      <c r="E59" s="8"/>
      <c r="H59" s="9">
        <v>412</v>
      </c>
      <c r="I59" s="5" t="s">
        <v>36</v>
      </c>
      <c r="J59" s="5" t="s">
        <v>41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24">
        <v>112535797</v>
      </c>
      <c r="E61" s="14">
        <v>112556908</v>
      </c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5"/>
      <c r="B63" s="6"/>
      <c r="C63" s="5"/>
      <c r="D63" s="7"/>
      <c r="E63" s="8"/>
      <c r="H63" s="9"/>
      <c r="I63" s="10"/>
      <c r="J63" s="5"/>
    </row>
    <row r="64" spans="1:10">
      <c r="A64" s="5" t="s">
        <v>220</v>
      </c>
      <c r="B64" s="6">
        <v>44931.792245983794</v>
      </c>
      <c r="C64" s="5" t="s">
        <v>39</v>
      </c>
      <c r="D64" s="7"/>
      <c r="E64" s="8"/>
      <c r="F64" s="9">
        <v>3554.24</v>
      </c>
      <c r="I64" s="10" t="s">
        <v>9</v>
      </c>
      <c r="J64" s="5" t="s">
        <v>39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24">
        <v>112535869</v>
      </c>
      <c r="E66" s="14">
        <v>112556909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226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69" t="s">
        <v>0</v>
      </c>
      <c r="B71" s="69" t="s">
        <v>2</v>
      </c>
      <c r="C71" s="69" t="s">
        <v>3</v>
      </c>
      <c r="D71" s="69" t="s">
        <v>4</v>
      </c>
      <c r="E71" s="69" t="s">
        <v>5</v>
      </c>
      <c r="F71" s="71" t="s">
        <v>6</v>
      </c>
      <c r="G71" s="72"/>
      <c r="H71" s="73"/>
      <c r="I71" s="69" t="s">
        <v>7</v>
      </c>
      <c r="J71" s="69" t="s">
        <v>8</v>
      </c>
    </row>
    <row r="72" spans="1:10">
      <c r="A72" s="70"/>
      <c r="B72" s="70"/>
      <c r="C72" s="70"/>
      <c r="D72" s="70"/>
      <c r="E72" s="70"/>
      <c r="F72" s="4" t="s">
        <v>9</v>
      </c>
      <c r="G72" s="4" t="s">
        <v>10</v>
      </c>
      <c r="H72" s="4" t="s">
        <v>11</v>
      </c>
      <c r="I72" s="70"/>
      <c r="J72" s="70"/>
    </row>
    <row r="73" spans="1:10">
      <c r="A73" s="5" t="s">
        <v>233</v>
      </c>
      <c r="B73" s="6">
        <v>44932.754261412039</v>
      </c>
      <c r="C73" s="5" t="s">
        <v>41</v>
      </c>
      <c r="D73" s="7"/>
      <c r="E73" s="8"/>
      <c r="F73" s="9">
        <v>6366.28</v>
      </c>
      <c r="I73" s="10" t="s">
        <v>9</v>
      </c>
      <c r="J73" s="5" t="s">
        <v>41</v>
      </c>
    </row>
    <row r="74" spans="1:10">
      <c r="A74" s="5" t="s">
        <v>233</v>
      </c>
      <c r="B74" s="6">
        <v>44932.754261412039</v>
      </c>
      <c r="C74" s="5" t="s">
        <v>41</v>
      </c>
      <c r="D74" s="7"/>
      <c r="E74" s="8"/>
      <c r="H74" s="9">
        <v>372.56</v>
      </c>
      <c r="I74" s="5" t="s">
        <v>36</v>
      </c>
      <c r="J74" s="5" t="s">
        <v>41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24">
        <v>112535871</v>
      </c>
      <c r="E76" s="14">
        <v>112556910</v>
      </c>
      <c r="H76" s="9"/>
      <c r="I76" s="10"/>
      <c r="J76" s="5"/>
    </row>
    <row r="77" spans="1:10">
      <c r="A77" s="5"/>
      <c r="B77" s="6"/>
      <c r="C77" s="5"/>
      <c r="D77" s="7"/>
      <c r="E77" s="8"/>
      <c r="H77" s="9"/>
      <c r="I77" s="10"/>
      <c r="J77" s="5"/>
    </row>
    <row r="78" spans="1:10">
      <c r="A78" s="5"/>
      <c r="B78" s="6"/>
      <c r="C78" s="5"/>
      <c r="D78" s="7"/>
      <c r="E78" s="8"/>
      <c r="H78" s="9"/>
      <c r="I78" s="10"/>
      <c r="J78" s="5"/>
    </row>
    <row r="79" spans="1:10">
      <c r="A79" s="5" t="s">
        <v>234</v>
      </c>
      <c r="B79" s="6">
        <v>44932.791988969904</v>
      </c>
      <c r="C79" s="5" t="s">
        <v>39</v>
      </c>
      <c r="D79" s="7"/>
      <c r="E79" s="8"/>
      <c r="F79" s="9">
        <v>3941.46</v>
      </c>
      <c r="I79" s="10" t="s">
        <v>9</v>
      </c>
      <c r="J79" s="5" t="s">
        <v>39</v>
      </c>
    </row>
    <row r="80" spans="1:10">
      <c r="A80" s="11" t="s">
        <v>22</v>
      </c>
      <c r="B80" s="3"/>
      <c r="C80" s="3"/>
      <c r="D80" s="7"/>
      <c r="E80" s="8"/>
      <c r="H80" s="9"/>
      <c r="I80" s="10"/>
      <c r="J80" s="5"/>
    </row>
    <row r="81" spans="1:10" ht="15.75">
      <c r="A81" s="13" t="s">
        <v>23</v>
      </c>
      <c r="B81" s="13" t="s">
        <v>24</v>
      </c>
      <c r="C81" s="13" t="s">
        <v>25</v>
      </c>
      <c r="D81" s="24">
        <v>112535873</v>
      </c>
      <c r="E81" s="14">
        <v>112556911</v>
      </c>
      <c r="H81" s="9"/>
      <c r="I81" s="10"/>
      <c r="J81" s="5"/>
    </row>
    <row r="82" spans="1:10">
      <c r="A82" s="5"/>
      <c r="B82" s="6"/>
      <c r="C82" s="5"/>
      <c r="D82" s="7"/>
      <c r="E82" s="8"/>
      <c r="H82" s="9"/>
      <c r="I82" s="10"/>
      <c r="J82" s="5"/>
    </row>
    <row r="83" spans="1:10">
      <c r="A83" s="5"/>
      <c r="B83" s="6"/>
      <c r="C83" s="5"/>
      <c r="D83" s="7"/>
      <c r="E83" s="8"/>
      <c r="H83" s="9"/>
      <c r="I83" s="10"/>
      <c r="J83" s="5"/>
    </row>
    <row r="84" spans="1:10">
      <c r="A84" s="1" t="s">
        <v>0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3" t="s">
        <v>229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69" t="s">
        <v>0</v>
      </c>
      <c r="B86" s="69" t="s">
        <v>2</v>
      </c>
      <c r="C86" s="69" t="s">
        <v>3</v>
      </c>
      <c r="D86" s="69" t="s">
        <v>4</v>
      </c>
      <c r="E86" s="69" t="s">
        <v>5</v>
      </c>
      <c r="F86" s="71" t="s">
        <v>6</v>
      </c>
      <c r="G86" s="72"/>
      <c r="H86" s="73"/>
      <c r="I86" s="69" t="s">
        <v>7</v>
      </c>
      <c r="J86" s="69" t="s">
        <v>8</v>
      </c>
    </row>
    <row r="87" spans="1:10">
      <c r="A87" s="70"/>
      <c r="B87" s="70"/>
      <c r="C87" s="70"/>
      <c r="D87" s="70"/>
      <c r="E87" s="70"/>
      <c r="F87" s="4" t="s">
        <v>9</v>
      </c>
      <c r="G87" s="4" t="s">
        <v>10</v>
      </c>
      <c r="H87" s="4" t="s">
        <v>11</v>
      </c>
      <c r="I87" s="70"/>
      <c r="J87" s="70"/>
    </row>
    <row r="88" spans="1:10">
      <c r="A88" s="5" t="s">
        <v>235</v>
      </c>
      <c r="B88" s="6">
        <v>44933.586050520833</v>
      </c>
      <c r="C88" s="5" t="s">
        <v>236</v>
      </c>
      <c r="D88" s="7"/>
      <c r="E88" s="8"/>
      <c r="F88" s="9">
        <v>1991.46</v>
      </c>
      <c r="I88" s="10" t="s">
        <v>9</v>
      </c>
      <c r="J88" s="5" t="s">
        <v>39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>
      <c r="A90" s="13" t="s">
        <v>23</v>
      </c>
      <c r="B90" s="13" t="s">
        <v>24</v>
      </c>
      <c r="C90" s="13" t="s">
        <v>25</v>
      </c>
      <c r="D90" s="24">
        <v>112562766</v>
      </c>
      <c r="E90" s="14">
        <v>112563569</v>
      </c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2" spans="1:10">
      <c r="A92" s="5"/>
      <c r="B92" s="6"/>
      <c r="C92" s="5"/>
      <c r="D92" s="7"/>
      <c r="E92" s="8"/>
      <c r="H92" s="9"/>
      <c r="I92" s="10"/>
      <c r="J92" s="5"/>
    </row>
    <row r="93" spans="1:10">
      <c r="A93" s="5" t="s">
        <v>237</v>
      </c>
      <c r="B93" s="6">
        <v>44933.590034814813</v>
      </c>
      <c r="C93" s="5" t="s">
        <v>41</v>
      </c>
      <c r="D93" s="7"/>
      <c r="E93" s="8"/>
      <c r="F93" s="9">
        <v>3702.51</v>
      </c>
      <c r="I93" s="10" t="s">
        <v>9</v>
      </c>
      <c r="J93" s="5" t="s">
        <v>41</v>
      </c>
    </row>
    <row r="94" spans="1:10">
      <c r="A94" s="5" t="s">
        <v>237</v>
      </c>
      <c r="B94" s="6">
        <v>44933.590034814813</v>
      </c>
      <c r="C94" s="5" t="s">
        <v>41</v>
      </c>
      <c r="D94" s="7"/>
      <c r="E94" s="8"/>
      <c r="H94" s="9">
        <v>225.25</v>
      </c>
      <c r="I94" s="5" t="s">
        <v>36</v>
      </c>
      <c r="J94" s="5" t="s">
        <v>41</v>
      </c>
    </row>
    <row r="95" spans="1:10">
      <c r="A95" s="11" t="s">
        <v>22</v>
      </c>
      <c r="B95" s="3"/>
      <c r="C95" s="3"/>
      <c r="D95" s="7"/>
      <c r="E95" s="8"/>
      <c r="H95" s="9"/>
      <c r="I95" s="10"/>
      <c r="J95" s="5"/>
    </row>
    <row r="96" spans="1:10" ht="15.75">
      <c r="A96" s="13" t="s">
        <v>23</v>
      </c>
      <c r="B96" s="13" t="s">
        <v>24</v>
      </c>
      <c r="C96" s="13" t="s">
        <v>25</v>
      </c>
      <c r="D96" s="24">
        <v>112563283</v>
      </c>
      <c r="E96" s="14">
        <v>112563570</v>
      </c>
      <c r="H96" s="9"/>
      <c r="I96" s="10"/>
      <c r="J96" s="5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248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69" t="s">
        <v>0</v>
      </c>
      <c r="B101" s="69" t="s">
        <v>2</v>
      </c>
      <c r="C101" s="69" t="s">
        <v>3</v>
      </c>
      <c r="D101" s="69" t="s">
        <v>4</v>
      </c>
      <c r="E101" s="69" t="s">
        <v>5</v>
      </c>
      <c r="F101" s="71" t="s">
        <v>6</v>
      </c>
      <c r="G101" s="72"/>
      <c r="H101" s="73"/>
      <c r="I101" s="69" t="s">
        <v>7</v>
      </c>
      <c r="J101" s="69" t="s">
        <v>8</v>
      </c>
    </row>
    <row r="102" spans="1:10">
      <c r="A102" s="70"/>
      <c r="B102" s="70"/>
      <c r="C102" s="70"/>
      <c r="D102" s="70"/>
      <c r="E102" s="70"/>
      <c r="F102" s="4" t="s">
        <v>9</v>
      </c>
      <c r="G102" s="4" t="s">
        <v>10</v>
      </c>
      <c r="H102" s="4" t="s">
        <v>11</v>
      </c>
      <c r="I102" s="70"/>
      <c r="J102" s="70"/>
    </row>
    <row r="103" spans="1:10">
      <c r="A103" s="5" t="s">
        <v>250</v>
      </c>
      <c r="B103" s="6">
        <v>44935.750154641202</v>
      </c>
      <c r="C103" s="5" t="s">
        <v>39</v>
      </c>
      <c r="D103" s="7"/>
      <c r="E103" s="8"/>
      <c r="F103" s="9">
        <v>3128.1</v>
      </c>
      <c r="I103" s="10" t="s">
        <v>9</v>
      </c>
      <c r="J103" s="5" t="s">
        <v>39</v>
      </c>
    </row>
    <row r="104" spans="1:10">
      <c r="A104" s="11" t="s">
        <v>22</v>
      </c>
      <c r="B104" s="3"/>
      <c r="C104" s="3"/>
      <c r="D104" s="7"/>
      <c r="E104" s="8"/>
      <c r="H104" s="9"/>
      <c r="I104" s="10"/>
      <c r="J104" s="5"/>
    </row>
    <row r="105" spans="1:10" ht="15.75">
      <c r="A105" s="13" t="s">
        <v>23</v>
      </c>
      <c r="B105" s="13" t="s">
        <v>24</v>
      </c>
      <c r="C105" s="13" t="s">
        <v>25</v>
      </c>
      <c r="D105" s="24">
        <v>112569579</v>
      </c>
      <c r="E105" s="14">
        <v>112569846</v>
      </c>
      <c r="H105" s="9"/>
      <c r="I105" s="10"/>
      <c r="J105" s="5"/>
    </row>
    <row r="106" spans="1:10">
      <c r="A106" s="5"/>
      <c r="B106" s="6"/>
      <c r="C106" s="5"/>
      <c r="D106" s="7"/>
      <c r="E106" s="8"/>
      <c r="H106" s="9"/>
      <c r="I106" s="10"/>
      <c r="J106" s="5"/>
    </row>
    <row r="107" spans="1:10">
      <c r="A107" s="5"/>
      <c r="B107" s="6"/>
      <c r="C107" s="5"/>
      <c r="D107" s="7"/>
      <c r="E107" s="8"/>
      <c r="H107" s="9"/>
      <c r="I107" s="10"/>
      <c r="J107" s="5"/>
    </row>
    <row r="108" spans="1:10">
      <c r="A108" s="5" t="s">
        <v>251</v>
      </c>
      <c r="B108" s="6">
        <v>44935.796978888888</v>
      </c>
      <c r="C108" s="5" t="s">
        <v>41</v>
      </c>
      <c r="D108" s="7"/>
      <c r="E108" s="8"/>
      <c r="F108" s="9">
        <v>6985.8</v>
      </c>
      <c r="I108" s="10" t="s">
        <v>9</v>
      </c>
      <c r="J108" s="5" t="s">
        <v>41</v>
      </c>
    </row>
    <row r="109" spans="1:10">
      <c r="A109" s="11" t="s">
        <v>22</v>
      </c>
      <c r="B109" s="3"/>
      <c r="C109" s="3"/>
      <c r="D109" s="7"/>
      <c r="E109" s="8"/>
      <c r="H109" s="9"/>
      <c r="I109" s="10"/>
      <c r="J109" s="5"/>
    </row>
    <row r="110" spans="1:10" ht="15.75">
      <c r="A110" s="13" t="s">
        <v>23</v>
      </c>
      <c r="B110" s="13" t="s">
        <v>24</v>
      </c>
      <c r="C110" s="13" t="s">
        <v>25</v>
      </c>
      <c r="D110" s="24">
        <v>112569685</v>
      </c>
      <c r="E110" s="14">
        <v>112569847</v>
      </c>
      <c r="H110" s="9"/>
      <c r="I110" s="10"/>
      <c r="J110" s="5"/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261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69" t="s">
        <v>0</v>
      </c>
      <c r="B115" s="69" t="s">
        <v>2</v>
      </c>
      <c r="C115" s="69" t="s">
        <v>3</v>
      </c>
      <c r="D115" s="69" t="s">
        <v>4</v>
      </c>
      <c r="E115" s="69" t="s">
        <v>5</v>
      </c>
      <c r="F115" s="71" t="s">
        <v>6</v>
      </c>
      <c r="G115" s="72"/>
      <c r="H115" s="73"/>
      <c r="I115" s="69" t="s">
        <v>7</v>
      </c>
      <c r="J115" s="69" t="s">
        <v>8</v>
      </c>
    </row>
    <row r="116" spans="1:10">
      <c r="A116" s="70"/>
      <c r="B116" s="70"/>
      <c r="C116" s="70"/>
      <c r="D116" s="70"/>
      <c r="E116" s="70"/>
      <c r="F116" s="4" t="s">
        <v>9</v>
      </c>
      <c r="G116" s="4" t="s">
        <v>10</v>
      </c>
      <c r="H116" s="4" t="s">
        <v>11</v>
      </c>
      <c r="I116" s="70"/>
      <c r="J116" s="70"/>
    </row>
    <row r="117" spans="1:10">
      <c r="A117" s="5" t="s">
        <v>264</v>
      </c>
      <c r="B117" s="6">
        <v>44936.750384907406</v>
      </c>
      <c r="C117" s="5" t="s">
        <v>39</v>
      </c>
      <c r="D117" s="7"/>
      <c r="E117" s="8"/>
      <c r="F117" s="9">
        <v>4224.42</v>
      </c>
      <c r="I117" s="10" t="s">
        <v>9</v>
      </c>
      <c r="J117" s="5" t="s">
        <v>39</v>
      </c>
    </row>
    <row r="118" spans="1:10">
      <c r="A118" s="11" t="s">
        <v>22</v>
      </c>
      <c r="B118" s="3"/>
      <c r="C118" s="3"/>
      <c r="D118" s="7"/>
      <c r="E118" s="8"/>
      <c r="H118" s="9"/>
      <c r="I118" s="10"/>
      <c r="J118" s="5"/>
    </row>
    <row r="119" spans="1:10" ht="15.75">
      <c r="A119" s="13" t="s">
        <v>23</v>
      </c>
      <c r="B119" s="13" t="s">
        <v>24</v>
      </c>
      <c r="C119" s="13" t="s">
        <v>25</v>
      </c>
      <c r="D119" s="24">
        <v>112576433</v>
      </c>
      <c r="E119" s="14">
        <v>112576518</v>
      </c>
      <c r="H119" s="9"/>
      <c r="I119" s="10"/>
      <c r="J119" s="5"/>
    </row>
    <row r="120" spans="1:10">
      <c r="A120" s="5"/>
      <c r="B120" s="6"/>
      <c r="C120" s="5"/>
      <c r="D120" s="7"/>
      <c r="E120" s="8"/>
      <c r="H120" s="9"/>
      <c r="I120" s="10"/>
      <c r="J120" s="5"/>
    </row>
    <row r="121" spans="1:10">
      <c r="A121" s="5"/>
      <c r="B121" s="6"/>
      <c r="C121" s="5"/>
      <c r="D121" s="7"/>
      <c r="E121" s="8"/>
      <c r="H121" s="9"/>
      <c r="I121" s="10"/>
      <c r="J121" s="5"/>
    </row>
    <row r="122" spans="1:10">
      <c r="A122" s="5" t="s">
        <v>263</v>
      </c>
      <c r="B122" s="6">
        <v>44936.792729050925</v>
      </c>
      <c r="C122" s="5" t="s">
        <v>41</v>
      </c>
      <c r="D122" s="7"/>
      <c r="E122" s="8"/>
      <c r="F122" s="9">
        <v>5896.41</v>
      </c>
      <c r="I122" s="10" t="s">
        <v>9</v>
      </c>
      <c r="J122" s="5" t="s">
        <v>41</v>
      </c>
    </row>
    <row r="123" spans="1:10">
      <c r="A123" s="5" t="s">
        <v>263</v>
      </c>
      <c r="B123" s="6">
        <v>44936.792729050925</v>
      </c>
      <c r="C123" s="5" t="s">
        <v>41</v>
      </c>
      <c r="D123" s="7"/>
      <c r="E123" s="8"/>
      <c r="H123" s="9">
        <v>201.7</v>
      </c>
      <c r="I123" s="5" t="s">
        <v>36</v>
      </c>
      <c r="J123" s="5" t="s">
        <v>41</v>
      </c>
    </row>
    <row r="124" spans="1:10">
      <c r="A124" s="11" t="s">
        <v>22</v>
      </c>
      <c r="B124" s="3"/>
      <c r="C124" s="3"/>
      <c r="D124" s="7"/>
      <c r="E124" s="8"/>
      <c r="H124" s="9"/>
      <c r="I124" s="10"/>
      <c r="J124" s="5"/>
    </row>
    <row r="125" spans="1:10" ht="15.75">
      <c r="A125" s="13" t="s">
        <v>23</v>
      </c>
      <c r="B125" s="13" t="s">
        <v>24</v>
      </c>
      <c r="C125" s="13" t="s">
        <v>25</v>
      </c>
      <c r="D125" s="24">
        <v>112576435</v>
      </c>
      <c r="E125" s="14">
        <v>112576519</v>
      </c>
      <c r="H125" s="9"/>
      <c r="I125" s="10"/>
      <c r="J125" s="5"/>
    </row>
    <row r="128" spans="1:10">
      <c r="A128" s="1" t="s">
        <v>0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>
      <c r="A129" s="3" t="s">
        <v>269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69" t="s">
        <v>0</v>
      </c>
      <c r="B130" s="69" t="s">
        <v>2</v>
      </c>
      <c r="C130" s="69" t="s">
        <v>3</v>
      </c>
      <c r="D130" s="69" t="s">
        <v>4</v>
      </c>
      <c r="E130" s="69" t="s">
        <v>5</v>
      </c>
      <c r="F130" s="71" t="s">
        <v>6</v>
      </c>
      <c r="G130" s="72"/>
      <c r="H130" s="73"/>
      <c r="I130" s="69" t="s">
        <v>7</v>
      </c>
      <c r="J130" s="69" t="s">
        <v>8</v>
      </c>
    </row>
    <row r="131" spans="1:10">
      <c r="A131" s="70"/>
      <c r="B131" s="70"/>
      <c r="C131" s="70"/>
      <c r="D131" s="70"/>
      <c r="E131" s="70"/>
      <c r="F131" s="4" t="s">
        <v>9</v>
      </c>
      <c r="G131" s="4" t="s">
        <v>10</v>
      </c>
      <c r="H131" s="4" t="s">
        <v>11</v>
      </c>
      <c r="I131" s="70"/>
      <c r="J131" s="70"/>
    </row>
    <row r="132" spans="1:10">
      <c r="A132" s="5" t="s">
        <v>272</v>
      </c>
      <c r="B132" s="6">
        <v>44937.750245069445</v>
      </c>
      <c r="C132" s="5" t="s">
        <v>39</v>
      </c>
      <c r="D132" s="7"/>
      <c r="E132" s="8"/>
      <c r="F132" s="9">
        <v>3025.56</v>
      </c>
      <c r="I132" s="10" t="s">
        <v>9</v>
      </c>
      <c r="J132" s="5" t="s">
        <v>39</v>
      </c>
    </row>
    <row r="133" spans="1:10">
      <c r="A133" s="11" t="s">
        <v>22</v>
      </c>
      <c r="B133" s="3"/>
      <c r="C133" s="3"/>
      <c r="D133" s="7"/>
      <c r="E133" s="8"/>
      <c r="H133" s="9"/>
      <c r="I133" s="10"/>
      <c r="J133" s="8"/>
    </row>
    <row r="134" spans="1:10" ht="15.75">
      <c r="A134" s="13" t="s">
        <v>23</v>
      </c>
      <c r="B134" s="13" t="s">
        <v>24</v>
      </c>
      <c r="C134" s="13" t="s">
        <v>25</v>
      </c>
      <c r="D134" s="24">
        <v>112579962</v>
      </c>
      <c r="E134" s="14">
        <v>112584146</v>
      </c>
      <c r="H134" s="9"/>
      <c r="I134" s="10"/>
      <c r="J134" s="8"/>
    </row>
    <row r="135" spans="1:10">
      <c r="A135" s="5"/>
      <c r="B135" s="6"/>
      <c r="C135" s="5"/>
      <c r="D135" s="7"/>
      <c r="E135" s="8"/>
      <c r="H135" s="9"/>
      <c r="I135" s="10"/>
      <c r="J135" s="8"/>
    </row>
    <row r="136" spans="1:10">
      <c r="A136" s="5"/>
      <c r="B136" s="6"/>
      <c r="C136" s="5"/>
      <c r="D136" s="7"/>
      <c r="E136" s="8"/>
      <c r="H136" s="9"/>
      <c r="I136" s="10"/>
      <c r="J136" s="8"/>
    </row>
    <row r="137" spans="1:10">
      <c r="A137" s="5" t="s">
        <v>271</v>
      </c>
      <c r="B137" s="6">
        <v>44937.793084409721</v>
      </c>
      <c r="C137" s="5" t="s">
        <v>41</v>
      </c>
      <c r="D137" s="7"/>
      <c r="E137" s="8"/>
      <c r="F137" s="9">
        <v>4018.79</v>
      </c>
      <c r="I137" s="10" t="s">
        <v>9</v>
      </c>
      <c r="J137" s="5" t="s">
        <v>41</v>
      </c>
    </row>
    <row r="138" spans="1:10">
      <c r="A138" s="5" t="s">
        <v>271</v>
      </c>
      <c r="B138" s="6">
        <v>44937.793084409721</v>
      </c>
      <c r="C138" s="5" t="s">
        <v>41</v>
      </c>
      <c r="D138" s="7"/>
      <c r="E138" s="8"/>
      <c r="H138" s="9">
        <v>404.91</v>
      </c>
      <c r="I138" s="5" t="s">
        <v>36</v>
      </c>
      <c r="J138" s="5" t="s">
        <v>41</v>
      </c>
    </row>
    <row r="139" spans="1:10">
      <c r="A139" s="11" t="s">
        <v>22</v>
      </c>
      <c r="B139" s="3"/>
      <c r="C139" s="3"/>
      <c r="D139" s="7"/>
      <c r="E139" s="8"/>
      <c r="H139" s="9"/>
      <c r="I139" s="10"/>
      <c r="J139" s="8"/>
    </row>
    <row r="140" spans="1:10" ht="15.75">
      <c r="A140" s="13" t="s">
        <v>23</v>
      </c>
      <c r="B140" s="13" t="s">
        <v>24</v>
      </c>
      <c r="C140" s="13" t="s">
        <v>25</v>
      </c>
      <c r="D140" s="24">
        <v>112580380</v>
      </c>
      <c r="E140" s="14">
        <v>112584147</v>
      </c>
      <c r="H140" s="9"/>
      <c r="I140" s="10"/>
      <c r="J140" s="8"/>
    </row>
    <row r="143" spans="1:10">
      <c r="A143" s="1" t="s">
        <v>0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3" t="s">
        <v>275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69" t="s">
        <v>0</v>
      </c>
      <c r="B145" s="69" t="s">
        <v>2</v>
      </c>
      <c r="C145" s="69" t="s">
        <v>3</v>
      </c>
      <c r="D145" s="69" t="s">
        <v>4</v>
      </c>
      <c r="E145" s="69" t="s">
        <v>5</v>
      </c>
      <c r="F145" s="71" t="s">
        <v>6</v>
      </c>
      <c r="G145" s="72"/>
      <c r="H145" s="73"/>
      <c r="I145" s="69" t="s">
        <v>7</v>
      </c>
      <c r="J145" s="69" t="s">
        <v>8</v>
      </c>
    </row>
    <row r="146" spans="1:10">
      <c r="A146" s="70"/>
      <c r="B146" s="70"/>
      <c r="C146" s="70"/>
      <c r="D146" s="70"/>
      <c r="E146" s="70"/>
      <c r="F146" s="4" t="s">
        <v>9</v>
      </c>
      <c r="G146" s="4" t="s">
        <v>10</v>
      </c>
      <c r="H146" s="4" t="s">
        <v>11</v>
      </c>
      <c r="I146" s="70"/>
      <c r="J146" s="70"/>
    </row>
    <row r="147" spans="1:10">
      <c r="A147" s="5" t="s">
        <v>280</v>
      </c>
      <c r="B147" s="6">
        <v>44938.750070624999</v>
      </c>
      <c r="C147" s="5" t="s">
        <v>39</v>
      </c>
      <c r="D147" s="7"/>
      <c r="E147" s="8"/>
      <c r="F147" s="9">
        <v>3108.18</v>
      </c>
      <c r="I147" s="10" t="s">
        <v>9</v>
      </c>
      <c r="J147" s="5" t="s">
        <v>39</v>
      </c>
    </row>
    <row r="148" spans="1:10">
      <c r="A148" s="11" t="s">
        <v>22</v>
      </c>
      <c r="B148" s="3"/>
      <c r="C148" s="3"/>
      <c r="D148" s="7"/>
      <c r="E148" s="8"/>
      <c r="F148" s="9"/>
      <c r="I148" s="10"/>
      <c r="J148" s="8"/>
    </row>
    <row r="149" spans="1:10" ht="15.75">
      <c r="A149" s="13" t="s">
        <v>23</v>
      </c>
      <c r="B149" s="13" t="s">
        <v>24</v>
      </c>
      <c r="C149" s="13" t="s">
        <v>25</v>
      </c>
      <c r="D149" s="24">
        <v>112587012</v>
      </c>
      <c r="E149" s="14">
        <v>112587188</v>
      </c>
      <c r="F149" s="9"/>
      <c r="I149" s="10"/>
      <c r="J149" s="8"/>
    </row>
    <row r="150" spans="1:10">
      <c r="A150" s="5"/>
      <c r="B150" s="6"/>
      <c r="C150" s="5"/>
      <c r="D150" s="7"/>
      <c r="E150" s="8"/>
      <c r="F150" s="9"/>
      <c r="I150" s="10"/>
      <c r="J150" s="8"/>
    </row>
    <row r="151" spans="1:10">
      <c r="A151" s="5"/>
      <c r="B151" s="6"/>
      <c r="C151" s="5"/>
      <c r="D151" s="7"/>
      <c r="E151" s="8"/>
      <c r="F151" s="9"/>
      <c r="I151" s="10"/>
      <c r="J151" s="8"/>
    </row>
    <row r="152" spans="1:10">
      <c r="A152" s="5" t="s">
        <v>279</v>
      </c>
      <c r="B152" s="6">
        <v>44938.791873020833</v>
      </c>
      <c r="C152" s="5" t="s">
        <v>41</v>
      </c>
      <c r="D152" s="7"/>
      <c r="E152" s="8"/>
      <c r="F152" s="9">
        <v>4877.5</v>
      </c>
      <c r="I152" s="10" t="s">
        <v>9</v>
      </c>
      <c r="J152" s="5" t="s">
        <v>41</v>
      </c>
    </row>
    <row r="153" spans="1:10">
      <c r="A153" s="5" t="s">
        <v>279</v>
      </c>
      <c r="B153" s="6">
        <v>44938.791873020833</v>
      </c>
      <c r="C153" s="5" t="s">
        <v>41</v>
      </c>
      <c r="D153" s="7"/>
      <c r="E153" s="8"/>
      <c r="H153" s="9">
        <v>242.03</v>
      </c>
      <c r="I153" s="5" t="s">
        <v>36</v>
      </c>
      <c r="J153" s="5" t="s">
        <v>41</v>
      </c>
    </row>
    <row r="154" spans="1:10">
      <c r="A154" s="11" t="s">
        <v>22</v>
      </c>
      <c r="B154" s="3"/>
      <c r="C154" s="3"/>
      <c r="D154" s="7"/>
      <c r="E154" s="8"/>
      <c r="F154" s="9"/>
      <c r="I154" s="10"/>
      <c r="J154" s="8"/>
    </row>
    <row r="155" spans="1:10" ht="15.75">
      <c r="A155" s="13" t="s">
        <v>23</v>
      </c>
      <c r="B155" s="13" t="s">
        <v>24</v>
      </c>
      <c r="C155" s="13" t="s">
        <v>25</v>
      </c>
      <c r="D155" s="24">
        <v>112587015</v>
      </c>
      <c r="E155" s="14">
        <v>112587189</v>
      </c>
      <c r="F155" s="9"/>
      <c r="I155" s="10"/>
      <c r="J155" s="8"/>
    </row>
    <row r="158" spans="1:10">
      <c r="A158" s="1" t="s">
        <v>0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3" t="s">
        <v>288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69" t="s">
        <v>0</v>
      </c>
      <c r="B160" s="69" t="s">
        <v>2</v>
      </c>
      <c r="C160" s="69" t="s">
        <v>3</v>
      </c>
      <c r="D160" s="69" t="s">
        <v>4</v>
      </c>
      <c r="E160" s="69" t="s">
        <v>5</v>
      </c>
      <c r="F160" s="71" t="s">
        <v>6</v>
      </c>
      <c r="G160" s="72"/>
      <c r="H160" s="73"/>
      <c r="I160" s="69" t="s">
        <v>7</v>
      </c>
      <c r="J160" s="69" t="s">
        <v>8</v>
      </c>
    </row>
    <row r="161" spans="1:10">
      <c r="A161" s="70"/>
      <c r="B161" s="70"/>
      <c r="C161" s="70"/>
      <c r="D161" s="70"/>
      <c r="E161" s="70"/>
      <c r="F161" s="4" t="s">
        <v>9</v>
      </c>
      <c r="G161" s="4" t="s">
        <v>10</v>
      </c>
      <c r="H161" s="4" t="s">
        <v>11</v>
      </c>
      <c r="I161" s="70"/>
      <c r="J161" s="70"/>
    </row>
    <row r="162" spans="1:10">
      <c r="A162" s="5" t="s">
        <v>291</v>
      </c>
      <c r="B162" s="6">
        <v>44939.756307187497</v>
      </c>
      <c r="C162" s="5" t="s">
        <v>39</v>
      </c>
      <c r="D162" s="7"/>
      <c r="E162" s="8"/>
      <c r="F162" s="9">
        <v>3987.73</v>
      </c>
      <c r="I162" s="10" t="s">
        <v>9</v>
      </c>
      <c r="J162" s="5" t="s">
        <v>39</v>
      </c>
    </row>
    <row r="163" spans="1:10">
      <c r="A163" s="11" t="s">
        <v>22</v>
      </c>
      <c r="B163" s="3"/>
      <c r="C163" s="3"/>
      <c r="D163" s="7"/>
      <c r="E163" s="8"/>
      <c r="H163" s="9"/>
      <c r="I163" s="5"/>
      <c r="J163" s="8"/>
    </row>
    <row r="164" spans="1:10" ht="15.75">
      <c r="A164" s="13" t="s">
        <v>23</v>
      </c>
      <c r="B164" s="13" t="s">
        <v>24</v>
      </c>
      <c r="C164" s="13" t="s">
        <v>25</v>
      </c>
      <c r="D164" s="24">
        <v>112587016</v>
      </c>
      <c r="E164" s="14">
        <v>112587191</v>
      </c>
      <c r="H164" s="9"/>
      <c r="I164" s="5"/>
      <c r="J164" s="8"/>
    </row>
    <row r="165" spans="1:10">
      <c r="A165" s="5"/>
      <c r="B165" s="6"/>
      <c r="C165" s="5"/>
      <c r="D165" s="7"/>
      <c r="E165" s="8"/>
      <c r="H165" s="9"/>
      <c r="I165" s="5"/>
      <c r="J165" s="8"/>
    </row>
    <row r="166" spans="1:10">
      <c r="A166" s="5"/>
      <c r="B166" s="6"/>
      <c r="C166" s="5"/>
      <c r="D166" s="7"/>
      <c r="E166" s="8"/>
      <c r="H166" s="9"/>
      <c r="I166" s="5"/>
      <c r="J166" s="8"/>
    </row>
    <row r="167" spans="1:10">
      <c r="A167" s="5" t="s">
        <v>292</v>
      </c>
      <c r="B167" s="6">
        <v>44939.79391778935</v>
      </c>
      <c r="C167" s="5" t="s">
        <v>41</v>
      </c>
      <c r="D167" s="7"/>
      <c r="E167" s="8"/>
      <c r="F167" s="9">
        <v>5181.6400000000003</v>
      </c>
      <c r="I167" s="10" t="s">
        <v>9</v>
      </c>
      <c r="J167" s="5" t="s">
        <v>41</v>
      </c>
    </row>
    <row r="168" spans="1:10">
      <c r="A168" s="5" t="s">
        <v>292</v>
      </c>
      <c r="B168" s="6">
        <v>44939.79391778935</v>
      </c>
      <c r="C168" s="5" t="s">
        <v>41</v>
      </c>
      <c r="D168" s="7"/>
      <c r="E168" s="8"/>
      <c r="H168" s="9">
        <v>148.4</v>
      </c>
      <c r="I168" s="5" t="s">
        <v>36</v>
      </c>
      <c r="J168" s="5" t="s">
        <v>41</v>
      </c>
    </row>
    <row r="169" spans="1:10">
      <c r="A169" s="11" t="s">
        <v>22</v>
      </c>
      <c r="B169" s="3"/>
      <c r="C169" s="3"/>
      <c r="D169" s="7"/>
      <c r="E169" s="8"/>
      <c r="H169" s="9"/>
      <c r="I169" s="5"/>
      <c r="J169" s="8"/>
    </row>
    <row r="170" spans="1:10" ht="15.75">
      <c r="A170" s="13" t="s">
        <v>23</v>
      </c>
      <c r="B170" s="13" t="s">
        <v>24</v>
      </c>
      <c r="C170" s="13" t="s">
        <v>25</v>
      </c>
      <c r="D170" s="24">
        <v>112587017</v>
      </c>
      <c r="E170" s="14">
        <v>112587193</v>
      </c>
      <c r="H170" s="9"/>
      <c r="I170" s="5"/>
      <c r="J170" s="8"/>
    </row>
    <row r="171" spans="1:10">
      <c r="A171" s="5"/>
      <c r="B171" s="6"/>
      <c r="C171" s="5"/>
      <c r="D171" s="7"/>
      <c r="E171" s="8"/>
      <c r="H171" s="9"/>
      <c r="I171" s="5"/>
      <c r="J171" s="8"/>
    </row>
    <row r="172" spans="1:10">
      <c r="A172" s="5"/>
      <c r="B172" s="6"/>
      <c r="C172" s="5"/>
      <c r="D172" s="7"/>
      <c r="E172" s="8"/>
      <c r="H172" s="9"/>
      <c r="I172" s="5"/>
      <c r="J172" s="8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284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69" t="s">
        <v>0</v>
      </c>
      <c r="B175" s="69" t="s">
        <v>2</v>
      </c>
      <c r="C175" s="69" t="s">
        <v>3</v>
      </c>
      <c r="D175" s="69" t="s">
        <v>4</v>
      </c>
      <c r="E175" s="69" t="s">
        <v>5</v>
      </c>
      <c r="F175" s="71" t="s">
        <v>6</v>
      </c>
      <c r="G175" s="72"/>
      <c r="H175" s="73"/>
      <c r="I175" s="69" t="s">
        <v>7</v>
      </c>
      <c r="J175" s="69" t="s">
        <v>8</v>
      </c>
    </row>
    <row r="176" spans="1:10">
      <c r="A176" s="70"/>
      <c r="B176" s="70"/>
      <c r="C176" s="70"/>
      <c r="D176" s="70"/>
      <c r="E176" s="70"/>
      <c r="F176" s="4" t="s">
        <v>9</v>
      </c>
      <c r="G176" s="4" t="s">
        <v>10</v>
      </c>
      <c r="H176" s="4" t="s">
        <v>11</v>
      </c>
      <c r="I176" s="70"/>
      <c r="J176" s="70"/>
    </row>
    <row r="177" spans="1:10">
      <c r="A177" s="5" t="s">
        <v>293</v>
      </c>
      <c r="B177" s="6">
        <v>44940.584685798611</v>
      </c>
      <c r="C177" s="5" t="s">
        <v>39</v>
      </c>
      <c r="D177" s="7"/>
      <c r="E177" s="8"/>
      <c r="F177" s="9">
        <v>2233.0500000000002</v>
      </c>
      <c r="I177" s="10" t="s">
        <v>9</v>
      </c>
      <c r="J177" s="5" t="s">
        <v>39</v>
      </c>
    </row>
    <row r="178" spans="1:10">
      <c r="A178" s="11" t="s">
        <v>22</v>
      </c>
      <c r="B178" s="3"/>
      <c r="C178" s="3"/>
      <c r="D178" s="7"/>
      <c r="E178" s="8"/>
      <c r="H178" s="9"/>
      <c r="I178" s="5"/>
      <c r="J178" s="8"/>
    </row>
    <row r="179" spans="1:10" ht="15.75">
      <c r="A179" s="13" t="s">
        <v>23</v>
      </c>
      <c r="B179" s="13" t="s">
        <v>24</v>
      </c>
      <c r="C179" s="13" t="s">
        <v>25</v>
      </c>
      <c r="D179" s="24">
        <v>112594273</v>
      </c>
      <c r="E179" s="14">
        <v>112603432</v>
      </c>
      <c r="H179" s="9"/>
      <c r="I179" s="5"/>
      <c r="J179" s="8"/>
    </row>
    <row r="180" spans="1:10">
      <c r="A180" s="5"/>
      <c r="B180" s="6"/>
      <c r="C180" s="5"/>
      <c r="D180" s="7"/>
      <c r="E180" s="8"/>
      <c r="H180" s="9"/>
      <c r="I180" s="5"/>
      <c r="J180" s="8"/>
    </row>
    <row r="181" spans="1:10">
      <c r="A181" s="5"/>
      <c r="B181" s="6"/>
      <c r="C181" s="5"/>
      <c r="D181" s="7"/>
      <c r="E181" s="8"/>
      <c r="H181" s="9"/>
      <c r="I181" s="5"/>
      <c r="J181" s="8"/>
    </row>
    <row r="182" spans="1:10">
      <c r="A182" s="5" t="s">
        <v>294</v>
      </c>
      <c r="B182" s="6">
        <v>44940.587203750001</v>
      </c>
      <c r="C182" s="5" t="s">
        <v>41</v>
      </c>
      <c r="D182" s="7"/>
      <c r="E182" s="8"/>
      <c r="F182" s="9">
        <v>2584.4699999999998</v>
      </c>
      <c r="I182" s="10" t="s">
        <v>9</v>
      </c>
      <c r="J182" s="5" t="s">
        <v>41</v>
      </c>
    </row>
    <row r="183" spans="1:10">
      <c r="A183" s="11" t="s">
        <v>22</v>
      </c>
      <c r="B183" s="3"/>
      <c r="C183" s="3"/>
      <c r="D183" s="7"/>
      <c r="E183" s="8"/>
      <c r="H183" s="9"/>
      <c r="I183" s="5"/>
      <c r="J183" s="8"/>
    </row>
    <row r="184" spans="1:10" ht="15.75">
      <c r="A184" s="13" t="s">
        <v>23</v>
      </c>
      <c r="B184" s="13" t="s">
        <v>24</v>
      </c>
      <c r="C184" s="13" t="s">
        <v>25</v>
      </c>
      <c r="D184" s="24">
        <v>112594524</v>
      </c>
      <c r="E184" s="14">
        <v>112603433</v>
      </c>
      <c r="H184" s="9"/>
      <c r="I184" s="5"/>
      <c r="J184" s="8"/>
    </row>
    <row r="185" spans="1:10">
      <c r="A185" s="5"/>
      <c r="B185" s="6"/>
      <c r="C185" s="5"/>
      <c r="D185" s="7"/>
      <c r="E185" s="8"/>
      <c r="H185" s="9"/>
      <c r="I185" s="5"/>
      <c r="J185" s="8"/>
    </row>
    <row r="187" spans="1:10">
      <c r="A187" s="1" t="s">
        <v>0</v>
      </c>
      <c r="B187" s="2"/>
      <c r="C187" s="2"/>
      <c r="D187" s="2"/>
      <c r="E187" s="2"/>
      <c r="F187" s="2"/>
      <c r="G187" s="2"/>
      <c r="H187" s="2"/>
      <c r="I187" s="2"/>
      <c r="J187" s="2"/>
    </row>
    <row r="188" spans="1:10">
      <c r="A188" s="3" t="s">
        <v>303</v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69" t="s">
        <v>0</v>
      </c>
      <c r="B189" s="69" t="s">
        <v>2</v>
      </c>
      <c r="C189" s="69" t="s">
        <v>3</v>
      </c>
      <c r="D189" s="69" t="s">
        <v>4</v>
      </c>
      <c r="E189" s="69" t="s">
        <v>5</v>
      </c>
      <c r="F189" s="71" t="s">
        <v>6</v>
      </c>
      <c r="G189" s="72"/>
      <c r="H189" s="73"/>
      <c r="I189" s="69" t="s">
        <v>7</v>
      </c>
      <c r="J189" s="69" t="s">
        <v>8</v>
      </c>
    </row>
    <row r="190" spans="1:10">
      <c r="A190" s="70"/>
      <c r="B190" s="70"/>
      <c r="C190" s="70"/>
      <c r="D190" s="70"/>
      <c r="E190" s="70"/>
      <c r="F190" s="4" t="s">
        <v>9</v>
      </c>
      <c r="G190" s="4" t="s">
        <v>10</v>
      </c>
      <c r="H190" s="4" t="s">
        <v>11</v>
      </c>
      <c r="I190" s="70"/>
      <c r="J190" s="70"/>
    </row>
    <row r="191" spans="1:10">
      <c r="A191" s="5" t="s">
        <v>306</v>
      </c>
      <c r="B191" s="6">
        <v>44942.754420532408</v>
      </c>
      <c r="C191" s="5" t="s">
        <v>41</v>
      </c>
      <c r="D191" s="7"/>
      <c r="E191" s="8"/>
      <c r="F191" s="9">
        <v>1157.05</v>
      </c>
      <c r="I191" s="10" t="s">
        <v>9</v>
      </c>
      <c r="J191" s="5" t="s">
        <v>41</v>
      </c>
    </row>
    <row r="192" spans="1:10">
      <c r="A192" s="11" t="s">
        <v>22</v>
      </c>
      <c r="B192" s="3"/>
      <c r="C192" s="3"/>
      <c r="D192" s="7"/>
      <c r="E192" s="8"/>
      <c r="H192" s="9"/>
      <c r="I192" s="10"/>
      <c r="J192" s="5"/>
    </row>
    <row r="193" spans="1:10" ht="15.75">
      <c r="A193" s="13" t="s">
        <v>23</v>
      </c>
      <c r="B193" s="13" t="s">
        <v>24</v>
      </c>
      <c r="C193" s="13" t="s">
        <v>25</v>
      </c>
      <c r="D193" s="24">
        <v>112608858</v>
      </c>
      <c r="E193" s="14">
        <v>112610069</v>
      </c>
      <c r="H193" s="9"/>
      <c r="I193" s="10"/>
      <c r="J193" s="5"/>
    </row>
    <row r="194" spans="1:10">
      <c r="A194" s="5"/>
      <c r="B194" s="6"/>
      <c r="C194" s="5"/>
      <c r="D194" s="7"/>
      <c r="E194" s="8"/>
      <c r="H194" s="9"/>
      <c r="I194" s="10"/>
      <c r="J194" s="5"/>
    </row>
    <row r="195" spans="1:10">
      <c r="A195" s="5"/>
      <c r="B195" s="6"/>
      <c r="C195" s="5"/>
      <c r="D195" s="7"/>
      <c r="E195" s="8"/>
      <c r="H195" s="9"/>
      <c r="I195" s="10"/>
      <c r="J195" s="5"/>
    </row>
    <row r="196" spans="1:10">
      <c r="A196" s="5" t="s">
        <v>305</v>
      </c>
      <c r="B196" s="6">
        <v>44942.79225082176</v>
      </c>
      <c r="C196" s="5" t="s">
        <v>39</v>
      </c>
      <c r="D196" s="7"/>
      <c r="E196" s="8"/>
      <c r="F196" s="9">
        <v>6552.59</v>
      </c>
      <c r="I196" s="10" t="s">
        <v>9</v>
      </c>
      <c r="J196" s="5" t="s">
        <v>39</v>
      </c>
    </row>
    <row r="197" spans="1:10">
      <c r="A197" s="11" t="s">
        <v>22</v>
      </c>
      <c r="B197" s="3"/>
      <c r="C197" s="3"/>
      <c r="D197" s="7"/>
      <c r="E197" s="8"/>
      <c r="H197" s="9"/>
      <c r="I197" s="10"/>
      <c r="J197" s="5"/>
    </row>
    <row r="198" spans="1:10" ht="15.75">
      <c r="A198" s="13" t="s">
        <v>23</v>
      </c>
      <c r="B198" s="13" t="s">
        <v>24</v>
      </c>
      <c r="C198" s="13" t="s">
        <v>25</v>
      </c>
      <c r="D198" s="24">
        <v>112609297</v>
      </c>
      <c r="E198" s="14">
        <v>112610070</v>
      </c>
      <c r="H198" s="9"/>
      <c r="I198" s="10"/>
      <c r="J198" s="5"/>
    </row>
    <row r="201" spans="1:10">
      <c r="A201" s="1" t="s">
        <v>0</v>
      </c>
      <c r="B201" s="2"/>
      <c r="C201" s="2"/>
      <c r="D201" s="2"/>
      <c r="E201" s="2"/>
      <c r="F201" s="2"/>
      <c r="G201" s="2"/>
      <c r="H201" s="2"/>
      <c r="I201" s="2"/>
      <c r="J201" s="2"/>
    </row>
    <row r="202" spans="1:10">
      <c r="A202" s="3" t="s">
        <v>314</v>
      </c>
      <c r="B202" s="2"/>
      <c r="C202" s="2"/>
      <c r="D202" s="2"/>
      <c r="E202" s="2"/>
      <c r="F202" s="2"/>
      <c r="G202" s="2"/>
      <c r="H202" s="2"/>
      <c r="I202" s="2"/>
      <c r="J202" s="2"/>
    </row>
    <row r="203" spans="1:10">
      <c r="A203" s="69" t="s">
        <v>0</v>
      </c>
      <c r="B203" s="69" t="s">
        <v>2</v>
      </c>
      <c r="C203" s="69" t="s">
        <v>3</v>
      </c>
      <c r="D203" s="69" t="s">
        <v>4</v>
      </c>
      <c r="E203" s="69" t="s">
        <v>5</v>
      </c>
      <c r="F203" s="71" t="s">
        <v>6</v>
      </c>
      <c r="G203" s="72"/>
      <c r="H203" s="73"/>
      <c r="I203" s="69" t="s">
        <v>7</v>
      </c>
      <c r="J203" s="69" t="s">
        <v>8</v>
      </c>
    </row>
    <row r="204" spans="1:10">
      <c r="A204" s="70"/>
      <c r="B204" s="70"/>
      <c r="C204" s="70"/>
      <c r="D204" s="70"/>
      <c r="E204" s="70"/>
      <c r="F204" s="4" t="s">
        <v>9</v>
      </c>
      <c r="G204" s="4" t="s">
        <v>10</v>
      </c>
      <c r="H204" s="4" t="s">
        <v>11</v>
      </c>
      <c r="I204" s="70"/>
      <c r="J204" s="70"/>
    </row>
    <row r="205" spans="1:10">
      <c r="A205" s="5" t="s">
        <v>317</v>
      </c>
      <c r="B205" s="6">
        <v>44943.752377453704</v>
      </c>
      <c r="C205" s="5" t="s">
        <v>41</v>
      </c>
      <c r="D205" s="7"/>
      <c r="E205" s="8"/>
      <c r="F205" s="9">
        <v>5250.27</v>
      </c>
      <c r="I205" s="10" t="s">
        <v>9</v>
      </c>
      <c r="J205" s="5" t="s">
        <v>41</v>
      </c>
    </row>
    <row r="206" spans="1:10">
      <c r="A206" s="5" t="s">
        <v>317</v>
      </c>
      <c r="B206" s="6">
        <v>44943.752377453704</v>
      </c>
      <c r="C206" s="5" t="s">
        <v>41</v>
      </c>
      <c r="D206" s="7"/>
      <c r="E206" s="8"/>
      <c r="H206" s="9">
        <v>376.02</v>
      </c>
      <c r="I206" s="5" t="s">
        <v>36</v>
      </c>
      <c r="J206" s="5" t="s">
        <v>41</v>
      </c>
    </row>
    <row r="207" spans="1:10">
      <c r="A207" s="11" t="s">
        <v>22</v>
      </c>
      <c r="B207" s="3"/>
      <c r="C207" s="3"/>
      <c r="D207" s="7"/>
      <c r="E207" s="8"/>
      <c r="G207" s="9"/>
      <c r="I207" s="10"/>
      <c r="J207" s="5"/>
    </row>
    <row r="208" spans="1:10" ht="15.75">
      <c r="A208" s="13" t="s">
        <v>23</v>
      </c>
      <c r="B208" s="13" t="s">
        <v>24</v>
      </c>
      <c r="C208" s="13" t="s">
        <v>25</v>
      </c>
      <c r="D208" s="24">
        <v>112617097</v>
      </c>
      <c r="E208" s="14">
        <v>112617413</v>
      </c>
      <c r="G208" s="9"/>
      <c r="I208" s="10"/>
      <c r="J208" s="5"/>
    </row>
    <row r="209" spans="1:10">
      <c r="A209" s="5"/>
      <c r="B209" s="6"/>
      <c r="C209" s="5"/>
      <c r="D209" s="7"/>
      <c r="E209" s="8"/>
      <c r="G209" s="9"/>
      <c r="I209" s="10"/>
      <c r="J209" s="5"/>
    </row>
    <row r="210" spans="1:10">
      <c r="A210" s="5"/>
      <c r="B210" s="6"/>
      <c r="C210" s="5"/>
      <c r="D210" s="7"/>
      <c r="E210" s="8"/>
      <c r="G210" s="9"/>
      <c r="I210" s="10"/>
      <c r="J210" s="5"/>
    </row>
    <row r="211" spans="1:10">
      <c r="A211" s="5" t="s">
        <v>316</v>
      </c>
      <c r="B211" s="6">
        <v>44943.792567326389</v>
      </c>
      <c r="C211" s="5" t="s">
        <v>39</v>
      </c>
      <c r="D211" s="7"/>
      <c r="E211" s="8"/>
      <c r="F211" s="9">
        <v>2922.73</v>
      </c>
      <c r="I211" s="10" t="s">
        <v>9</v>
      </c>
      <c r="J211" s="5" t="s">
        <v>39</v>
      </c>
    </row>
    <row r="212" spans="1:10">
      <c r="A212" s="11" t="s">
        <v>22</v>
      </c>
      <c r="B212" s="3"/>
      <c r="C212" s="3"/>
      <c r="D212" s="7"/>
      <c r="E212" s="8"/>
      <c r="G212" s="9"/>
      <c r="I212" s="10"/>
      <c r="J212" s="5"/>
    </row>
    <row r="213" spans="1:10" ht="15.75">
      <c r="A213" s="13" t="s">
        <v>23</v>
      </c>
      <c r="B213" s="13" t="s">
        <v>24</v>
      </c>
      <c r="C213" s="13" t="s">
        <v>25</v>
      </c>
      <c r="D213" s="24">
        <v>112617106</v>
      </c>
      <c r="E213" s="14">
        <v>112617414</v>
      </c>
      <c r="G213" s="9"/>
      <c r="I213" s="10"/>
      <c r="J213" s="5"/>
    </row>
    <row r="214" spans="1:10">
      <c r="A214" s="5"/>
      <c r="B214" s="6"/>
      <c r="C214" s="5"/>
      <c r="D214" s="7"/>
      <c r="E214" s="8"/>
      <c r="G214" s="9"/>
      <c r="I214" s="10"/>
      <c r="J214" s="5"/>
    </row>
    <row r="216" spans="1:10">
      <c r="A216" s="1" t="s">
        <v>0</v>
      </c>
      <c r="B216" s="2"/>
      <c r="C216" s="2"/>
      <c r="D216" s="2"/>
      <c r="E216" s="2"/>
      <c r="F216" s="2"/>
      <c r="G216" s="2"/>
      <c r="H216" s="2"/>
      <c r="I216" s="2"/>
      <c r="J216" s="2"/>
    </row>
    <row r="217" spans="1:10">
      <c r="A217" s="3" t="s">
        <v>324</v>
      </c>
      <c r="B217" s="2"/>
      <c r="C217" s="2"/>
      <c r="D217" s="2"/>
      <c r="E217" s="2"/>
      <c r="F217" s="2"/>
      <c r="G217" s="2"/>
      <c r="H217" s="2"/>
      <c r="I217" s="2"/>
      <c r="J217" s="2"/>
    </row>
    <row r="218" spans="1:10">
      <c r="A218" s="69" t="s">
        <v>0</v>
      </c>
      <c r="B218" s="69" t="s">
        <v>2</v>
      </c>
      <c r="C218" s="69" t="s">
        <v>3</v>
      </c>
      <c r="D218" s="69" t="s">
        <v>4</v>
      </c>
      <c r="E218" s="69" t="s">
        <v>5</v>
      </c>
      <c r="F218" s="71" t="s">
        <v>6</v>
      </c>
      <c r="G218" s="72"/>
      <c r="H218" s="73"/>
      <c r="I218" s="69" t="s">
        <v>7</v>
      </c>
      <c r="J218" s="69" t="s">
        <v>8</v>
      </c>
    </row>
    <row r="219" spans="1:10">
      <c r="A219" s="70"/>
      <c r="B219" s="70"/>
      <c r="C219" s="70"/>
      <c r="D219" s="70"/>
      <c r="E219" s="70"/>
      <c r="F219" s="4" t="s">
        <v>9</v>
      </c>
      <c r="G219" s="4" t="s">
        <v>10</v>
      </c>
      <c r="H219" s="4" t="s">
        <v>11</v>
      </c>
      <c r="I219" s="70"/>
      <c r="J219" s="70"/>
    </row>
    <row r="220" spans="1:10">
      <c r="A220" s="5" t="s">
        <v>327</v>
      </c>
      <c r="B220" s="6">
        <v>44944.756870046294</v>
      </c>
      <c r="C220" s="5" t="s">
        <v>41</v>
      </c>
      <c r="D220" s="7"/>
      <c r="E220" s="8"/>
      <c r="F220" s="9">
        <v>4604.93</v>
      </c>
      <c r="I220" s="10" t="s">
        <v>9</v>
      </c>
      <c r="J220" s="5" t="s">
        <v>41</v>
      </c>
    </row>
    <row r="221" spans="1:10">
      <c r="A221" s="5" t="s">
        <v>327</v>
      </c>
      <c r="B221" s="6">
        <v>44944.756870046294</v>
      </c>
      <c r="C221" s="5" t="s">
        <v>41</v>
      </c>
      <c r="D221" s="7"/>
      <c r="E221" s="8"/>
      <c r="H221" s="9">
        <v>519.80999999999995</v>
      </c>
      <c r="I221" s="5" t="s">
        <v>36</v>
      </c>
      <c r="J221" s="5" t="s">
        <v>41</v>
      </c>
    </row>
    <row r="222" spans="1:10">
      <c r="A222" s="11" t="s">
        <v>22</v>
      </c>
      <c r="B222" s="3"/>
      <c r="C222" s="3"/>
      <c r="D222" s="7"/>
      <c r="E222" s="8"/>
      <c r="F222" s="9"/>
      <c r="I222" s="10"/>
      <c r="J222" s="5"/>
    </row>
    <row r="223" spans="1:10" ht="15.75">
      <c r="A223" s="13" t="s">
        <v>23</v>
      </c>
      <c r="B223" s="13" t="s">
        <v>24</v>
      </c>
      <c r="C223" s="13" t="s">
        <v>25</v>
      </c>
      <c r="D223" s="41">
        <v>112624843</v>
      </c>
      <c r="E223" s="14">
        <v>112625134</v>
      </c>
      <c r="F223" s="9"/>
      <c r="I223" s="10"/>
      <c r="J223" s="5"/>
    </row>
    <row r="224" spans="1:10">
      <c r="A224" s="5"/>
      <c r="B224" s="6"/>
      <c r="C224" s="5"/>
      <c r="D224" s="43" t="s">
        <v>298</v>
      </c>
      <c r="E224" s="8"/>
      <c r="F224" s="9"/>
      <c r="I224" s="10"/>
      <c r="J224" s="5"/>
    </row>
    <row r="225" spans="1:10">
      <c r="A225" s="5"/>
      <c r="B225" s="6"/>
      <c r="C225" s="5"/>
      <c r="D225" s="7"/>
      <c r="E225" s="8"/>
      <c r="F225" s="9"/>
      <c r="I225" s="10"/>
      <c r="J225" s="5"/>
    </row>
    <row r="226" spans="1:10">
      <c r="A226" s="5" t="s">
        <v>326</v>
      </c>
      <c r="B226" s="6">
        <v>44944.79313914352</v>
      </c>
      <c r="C226" s="5" t="s">
        <v>39</v>
      </c>
      <c r="D226" s="7"/>
      <c r="E226" s="8"/>
      <c r="F226" s="9">
        <v>4480.8999999999996</v>
      </c>
      <c r="I226" s="10" t="s">
        <v>9</v>
      </c>
      <c r="J226" s="5" t="s">
        <v>39</v>
      </c>
    </row>
    <row r="227" spans="1:10">
      <c r="A227" s="11" t="s">
        <v>22</v>
      </c>
      <c r="B227" s="3"/>
      <c r="C227" s="3"/>
      <c r="D227" s="7"/>
      <c r="E227" s="8"/>
      <c r="F227" s="9"/>
      <c r="I227" s="10"/>
      <c r="J227" s="5"/>
    </row>
    <row r="228" spans="1:10" ht="15.75">
      <c r="A228" s="13" t="s">
        <v>23</v>
      </c>
      <c r="B228" s="13" t="s">
        <v>24</v>
      </c>
      <c r="C228" s="13" t="s">
        <v>25</v>
      </c>
      <c r="D228" s="41">
        <v>112624889</v>
      </c>
      <c r="E228" s="14">
        <v>112625135</v>
      </c>
      <c r="F228" s="9"/>
      <c r="I228" s="10"/>
      <c r="J228" s="5"/>
    </row>
    <row r="229" spans="1:10">
      <c r="D229" s="42" t="s">
        <v>298</v>
      </c>
    </row>
    <row r="231" spans="1:10">
      <c r="A231" s="1" t="s">
        <v>0</v>
      </c>
      <c r="B231" s="2"/>
      <c r="C231" s="2"/>
      <c r="D231" s="2"/>
      <c r="E231" s="2"/>
      <c r="F231" s="2"/>
      <c r="G231" s="2"/>
      <c r="H231" s="2"/>
      <c r="I231" s="2"/>
      <c r="J231" s="2"/>
    </row>
    <row r="232" spans="1:10">
      <c r="A232" s="3" t="s">
        <v>334</v>
      </c>
      <c r="B232" s="2"/>
      <c r="C232" s="2"/>
      <c r="D232" s="2"/>
      <c r="E232" s="2"/>
      <c r="F232" s="2"/>
      <c r="G232" s="2"/>
      <c r="H232" s="2"/>
      <c r="I232" s="2"/>
      <c r="J232" s="2"/>
    </row>
    <row r="233" spans="1:10">
      <c r="A233" s="69" t="s">
        <v>0</v>
      </c>
      <c r="B233" s="69" t="s">
        <v>2</v>
      </c>
      <c r="C233" s="69" t="s">
        <v>3</v>
      </c>
      <c r="D233" s="69" t="s">
        <v>4</v>
      </c>
      <c r="E233" s="69" t="s">
        <v>5</v>
      </c>
      <c r="F233" s="71" t="s">
        <v>6</v>
      </c>
      <c r="G233" s="72"/>
      <c r="H233" s="73"/>
      <c r="I233" s="69" t="s">
        <v>7</v>
      </c>
      <c r="J233" s="69" t="s">
        <v>8</v>
      </c>
    </row>
    <row r="234" spans="1:10">
      <c r="A234" s="70"/>
      <c r="B234" s="70"/>
      <c r="C234" s="70"/>
      <c r="D234" s="70"/>
      <c r="E234" s="70"/>
      <c r="F234" s="4" t="s">
        <v>9</v>
      </c>
      <c r="G234" s="4" t="s">
        <v>10</v>
      </c>
      <c r="H234" s="4" t="s">
        <v>11</v>
      </c>
      <c r="I234" s="70"/>
      <c r="J234" s="70"/>
    </row>
    <row r="235" spans="1:10">
      <c r="A235" s="5" t="s">
        <v>337</v>
      </c>
      <c r="B235" s="6">
        <v>44945.752655752316</v>
      </c>
      <c r="C235" s="5" t="s">
        <v>41</v>
      </c>
      <c r="D235" s="7"/>
      <c r="E235" s="8"/>
      <c r="F235" s="9">
        <v>4116.55</v>
      </c>
      <c r="I235" s="10" t="s">
        <v>9</v>
      </c>
      <c r="J235" s="5" t="s">
        <v>41</v>
      </c>
    </row>
    <row r="236" spans="1:10">
      <c r="A236" s="5" t="s">
        <v>337</v>
      </c>
      <c r="B236" s="6">
        <v>44945.752655752316</v>
      </c>
      <c r="C236" s="5" t="s">
        <v>41</v>
      </c>
      <c r="D236" s="7"/>
      <c r="E236" s="8"/>
      <c r="H236" s="9">
        <v>29.3</v>
      </c>
      <c r="I236" s="5" t="s">
        <v>36</v>
      </c>
      <c r="J236" s="5" t="s">
        <v>41</v>
      </c>
    </row>
    <row r="237" spans="1:10">
      <c r="A237" s="11" t="s">
        <v>22</v>
      </c>
      <c r="B237" s="3"/>
      <c r="C237" s="3"/>
      <c r="D237" s="7"/>
      <c r="E237" s="8"/>
      <c r="H237" s="9"/>
      <c r="I237" s="10"/>
      <c r="J237" s="5"/>
    </row>
    <row r="238" spans="1:10" ht="15.75">
      <c r="A238" s="13" t="s">
        <v>23</v>
      </c>
      <c r="B238" s="13" t="s">
        <v>24</v>
      </c>
      <c r="C238" s="13" t="s">
        <v>25</v>
      </c>
      <c r="D238" s="41">
        <v>112626651</v>
      </c>
      <c r="E238" s="14">
        <v>112636277</v>
      </c>
      <c r="H238" s="9"/>
      <c r="I238" s="10"/>
      <c r="J238" s="5"/>
    </row>
    <row r="239" spans="1:10">
      <c r="A239" s="5"/>
      <c r="B239" s="6"/>
      <c r="C239" s="5"/>
      <c r="D239" s="44" t="s">
        <v>298</v>
      </c>
      <c r="E239" s="8"/>
      <c r="H239" s="9"/>
      <c r="I239" s="10"/>
      <c r="J239" s="5"/>
    </row>
    <row r="240" spans="1:10">
      <c r="A240" s="5"/>
      <c r="B240" s="6"/>
      <c r="C240" s="5"/>
      <c r="D240" s="7"/>
      <c r="E240" s="8"/>
      <c r="H240" s="9"/>
      <c r="I240" s="10"/>
      <c r="J240" s="5"/>
    </row>
    <row r="241" spans="1:10">
      <c r="A241" s="5" t="s">
        <v>336</v>
      </c>
      <c r="B241" s="6">
        <v>44945.79277320602</v>
      </c>
      <c r="C241" s="5" t="s">
        <v>39</v>
      </c>
      <c r="D241" s="7"/>
      <c r="E241" s="8"/>
      <c r="F241" s="9">
        <v>2627.04</v>
      </c>
      <c r="I241" s="10" t="s">
        <v>9</v>
      </c>
      <c r="J241" s="5" t="s">
        <v>39</v>
      </c>
    </row>
    <row r="242" spans="1:10">
      <c r="A242" s="11" t="s">
        <v>22</v>
      </c>
      <c r="B242" s="3"/>
      <c r="C242" s="3"/>
      <c r="D242" s="7"/>
      <c r="E242" s="8"/>
      <c r="H242" s="9"/>
      <c r="I242" s="10"/>
      <c r="J242" s="5"/>
    </row>
    <row r="243" spans="1:10" ht="15.75">
      <c r="A243" s="13" t="s">
        <v>23</v>
      </c>
      <c r="B243" s="13" t="s">
        <v>24</v>
      </c>
      <c r="C243" s="13" t="s">
        <v>25</v>
      </c>
      <c r="D243" s="41">
        <v>112626652</v>
      </c>
      <c r="E243" s="14">
        <v>112636278</v>
      </c>
      <c r="H243" s="9"/>
      <c r="I243" s="10"/>
      <c r="J243" s="5"/>
    </row>
    <row r="244" spans="1:10">
      <c r="D244" s="42" t="s">
        <v>298</v>
      </c>
    </row>
    <row r="246" spans="1:10">
      <c r="A246" s="1" t="s">
        <v>0</v>
      </c>
      <c r="B246" s="2"/>
      <c r="C246" s="2"/>
      <c r="D246" s="2"/>
      <c r="E246" s="2"/>
      <c r="F246" s="2"/>
      <c r="G246" s="2"/>
      <c r="H246" s="2"/>
      <c r="I246" s="2"/>
      <c r="J246" s="2"/>
    </row>
    <row r="247" spans="1:10">
      <c r="A247" s="3" t="s">
        <v>344</v>
      </c>
      <c r="B247" s="2"/>
      <c r="C247" s="2"/>
      <c r="D247" s="2"/>
      <c r="E247" s="2"/>
      <c r="F247" s="2"/>
      <c r="G247" s="2"/>
      <c r="H247" s="2"/>
      <c r="I247" s="2"/>
      <c r="J247" s="2"/>
    </row>
    <row r="248" spans="1:10">
      <c r="A248" s="69" t="s">
        <v>0</v>
      </c>
      <c r="B248" s="69" t="s">
        <v>2</v>
      </c>
      <c r="C248" s="69" t="s">
        <v>3</v>
      </c>
      <c r="D248" s="69" t="s">
        <v>4</v>
      </c>
      <c r="E248" s="69" t="s">
        <v>5</v>
      </c>
      <c r="F248" s="71" t="s">
        <v>6</v>
      </c>
      <c r="G248" s="72"/>
      <c r="H248" s="73"/>
      <c r="I248" s="69" t="s">
        <v>7</v>
      </c>
      <c r="J248" s="69" t="s">
        <v>8</v>
      </c>
    </row>
    <row r="249" spans="1:10">
      <c r="A249" s="70"/>
      <c r="B249" s="70"/>
      <c r="C249" s="70"/>
      <c r="D249" s="70"/>
      <c r="E249" s="70"/>
      <c r="F249" s="4" t="s">
        <v>9</v>
      </c>
      <c r="G249" s="4" t="s">
        <v>10</v>
      </c>
      <c r="H249" s="4" t="s">
        <v>11</v>
      </c>
      <c r="I249" s="70"/>
      <c r="J249" s="70"/>
    </row>
    <row r="250" spans="1:10">
      <c r="A250" s="5" t="s">
        <v>350</v>
      </c>
      <c r="B250" s="6">
        <v>44946.753292893518</v>
      </c>
      <c r="C250" s="5" t="s">
        <v>41</v>
      </c>
      <c r="D250" s="7"/>
      <c r="E250" s="8"/>
      <c r="F250" s="9">
        <v>5033.0600000000004</v>
      </c>
      <c r="I250" s="10" t="s">
        <v>9</v>
      </c>
      <c r="J250" s="5" t="s">
        <v>41</v>
      </c>
    </row>
    <row r="251" spans="1:10">
      <c r="A251" s="5" t="s">
        <v>350</v>
      </c>
      <c r="B251" s="6">
        <v>44946.753292893518</v>
      </c>
      <c r="C251" s="5" t="s">
        <v>41</v>
      </c>
      <c r="D251" s="7"/>
      <c r="E251" s="8"/>
      <c r="H251" s="9">
        <v>269</v>
      </c>
      <c r="I251" s="5" t="s">
        <v>36</v>
      </c>
      <c r="J251" s="5" t="s">
        <v>41</v>
      </c>
    </row>
    <row r="252" spans="1:10">
      <c r="A252" s="11" t="s">
        <v>22</v>
      </c>
      <c r="B252" s="3"/>
      <c r="C252" s="3"/>
      <c r="D252" s="10"/>
      <c r="E252" s="8"/>
      <c r="H252" s="9"/>
      <c r="I252" s="10"/>
      <c r="J252" s="5"/>
    </row>
    <row r="253" spans="1:10" ht="15.75">
      <c r="A253" s="13" t="s">
        <v>23</v>
      </c>
      <c r="B253" s="13" t="s">
        <v>24</v>
      </c>
      <c r="C253" s="13" t="s">
        <v>25</v>
      </c>
      <c r="D253" s="24">
        <v>112627054</v>
      </c>
      <c r="E253" s="14">
        <v>112636279</v>
      </c>
      <c r="H253" s="9"/>
      <c r="I253" s="10"/>
      <c r="J253" s="5"/>
    </row>
    <row r="254" spans="1:10">
      <c r="A254" s="5"/>
      <c r="B254" s="6"/>
      <c r="C254" s="5"/>
      <c r="D254" s="7"/>
      <c r="E254" s="8"/>
      <c r="H254" s="9"/>
      <c r="I254" s="10"/>
      <c r="J254" s="5"/>
    </row>
    <row r="255" spans="1:10">
      <c r="A255" s="5"/>
      <c r="B255" s="6"/>
      <c r="C255" s="5"/>
      <c r="D255" s="7"/>
      <c r="E255" s="8"/>
      <c r="H255" s="9"/>
      <c r="I255" s="10"/>
      <c r="J255" s="5"/>
    </row>
    <row r="256" spans="1:10">
      <c r="A256" s="5" t="s">
        <v>349</v>
      </c>
      <c r="B256" s="6">
        <v>44946.791972858795</v>
      </c>
      <c r="C256" s="5" t="s">
        <v>39</v>
      </c>
      <c r="D256" s="7"/>
      <c r="E256" s="8"/>
      <c r="F256" s="9">
        <v>4264.4399999999996</v>
      </c>
      <c r="I256" s="10" t="s">
        <v>9</v>
      </c>
      <c r="J256" s="5" t="s">
        <v>39</v>
      </c>
    </row>
    <row r="257" spans="1:10">
      <c r="A257" s="11" t="s">
        <v>22</v>
      </c>
      <c r="B257" s="3"/>
      <c r="C257" s="3"/>
      <c r="D257" s="10"/>
      <c r="E257" s="8"/>
      <c r="H257" s="9"/>
      <c r="I257" s="10"/>
      <c r="J257" s="5"/>
    </row>
    <row r="258" spans="1:10" ht="15.75">
      <c r="A258" s="13" t="s">
        <v>23</v>
      </c>
      <c r="B258" s="13" t="s">
        <v>24</v>
      </c>
      <c r="C258" s="13" t="s">
        <v>25</v>
      </c>
      <c r="D258" s="24">
        <v>112627056</v>
      </c>
      <c r="E258" s="14">
        <v>112636280</v>
      </c>
      <c r="H258" s="9"/>
      <c r="I258" s="10"/>
      <c r="J258" s="5"/>
    </row>
    <row r="259" spans="1:10">
      <c r="A259" s="5"/>
      <c r="B259" s="6"/>
      <c r="C259" s="5"/>
      <c r="D259" s="7"/>
      <c r="E259" s="8"/>
      <c r="H259" s="9"/>
      <c r="I259" s="10"/>
      <c r="J259" s="5"/>
    </row>
    <row r="260" spans="1:10">
      <c r="A260" s="5"/>
      <c r="B260" s="6"/>
      <c r="C260" s="5"/>
      <c r="D260" s="7"/>
      <c r="E260" s="8"/>
      <c r="H260" s="9"/>
      <c r="I260" s="10"/>
      <c r="J260" s="5"/>
    </row>
    <row r="261" spans="1:10">
      <c r="A261" s="1" t="s">
        <v>0</v>
      </c>
      <c r="B261" s="2"/>
      <c r="C261" s="2"/>
      <c r="D261" s="2"/>
      <c r="E261" s="2"/>
      <c r="F261" s="2"/>
      <c r="G261" s="2"/>
      <c r="H261" s="2"/>
      <c r="I261" s="2"/>
      <c r="J261" s="2"/>
    </row>
    <row r="262" spans="1:10">
      <c r="A262" s="3" t="s">
        <v>340</v>
      </c>
      <c r="B262" s="2"/>
      <c r="C262" s="2"/>
      <c r="D262" s="2"/>
      <c r="E262" s="2"/>
      <c r="F262" s="2"/>
      <c r="G262" s="2"/>
      <c r="H262" s="2"/>
      <c r="I262" s="2"/>
      <c r="J262" s="2"/>
    </row>
    <row r="263" spans="1:10">
      <c r="A263" s="69" t="s">
        <v>0</v>
      </c>
      <c r="B263" s="69" t="s">
        <v>2</v>
      </c>
      <c r="C263" s="69" t="s">
        <v>3</v>
      </c>
      <c r="D263" s="69" t="s">
        <v>4</v>
      </c>
      <c r="E263" s="69" t="s">
        <v>5</v>
      </c>
      <c r="F263" s="71" t="s">
        <v>6</v>
      </c>
      <c r="G263" s="72"/>
      <c r="H263" s="73"/>
      <c r="I263" s="69" t="s">
        <v>7</v>
      </c>
      <c r="J263" s="69" t="s">
        <v>8</v>
      </c>
    </row>
    <row r="264" spans="1:10">
      <c r="A264" s="70"/>
      <c r="B264" s="70"/>
      <c r="C264" s="70"/>
      <c r="D264" s="70"/>
      <c r="E264" s="70"/>
      <c r="F264" s="4" t="s">
        <v>9</v>
      </c>
      <c r="G264" s="4" t="s">
        <v>10</v>
      </c>
      <c r="H264" s="4" t="s">
        <v>11</v>
      </c>
      <c r="I264" s="70"/>
      <c r="J264" s="70"/>
    </row>
    <row r="265" spans="1:10">
      <c r="A265" s="5" t="s">
        <v>348</v>
      </c>
      <c r="B265" s="6">
        <v>44947.582969120369</v>
      </c>
      <c r="C265" s="5" t="s">
        <v>39</v>
      </c>
      <c r="D265" s="7"/>
      <c r="E265" s="8"/>
      <c r="F265" s="9">
        <v>1962.72</v>
      </c>
      <c r="I265" s="10" t="s">
        <v>9</v>
      </c>
      <c r="J265" s="5" t="s">
        <v>39</v>
      </c>
    </row>
    <row r="266" spans="1:10">
      <c r="A266" s="11" t="s">
        <v>22</v>
      </c>
      <c r="B266" s="3"/>
      <c r="C266" s="3"/>
      <c r="D266" s="10"/>
      <c r="E266" s="8"/>
      <c r="H266" s="9"/>
      <c r="I266" s="10"/>
      <c r="J266" s="5"/>
    </row>
    <row r="267" spans="1:10" ht="15.75">
      <c r="A267" s="13" t="s">
        <v>23</v>
      </c>
      <c r="B267" s="13" t="s">
        <v>24</v>
      </c>
      <c r="C267" s="13" t="s">
        <v>25</v>
      </c>
      <c r="D267" s="49">
        <v>112644370</v>
      </c>
      <c r="E267" s="14">
        <v>112644408</v>
      </c>
      <c r="H267" s="9"/>
      <c r="I267" s="10"/>
      <c r="J267" s="5"/>
    </row>
    <row r="268" spans="1:10">
      <c r="A268" s="5"/>
      <c r="B268" s="6"/>
      <c r="C268" s="5"/>
      <c r="D268" s="29" t="s">
        <v>298</v>
      </c>
      <c r="E268" s="8"/>
      <c r="H268" s="9"/>
      <c r="I268" s="10"/>
      <c r="J268" s="5"/>
    </row>
    <row r="269" spans="1:10">
      <c r="A269" s="5"/>
      <c r="B269" s="6"/>
      <c r="C269" s="5"/>
      <c r="D269" s="7"/>
      <c r="E269" s="8"/>
      <c r="H269" s="9"/>
      <c r="I269" s="10"/>
      <c r="J269" s="5"/>
    </row>
    <row r="270" spans="1:10">
      <c r="A270" s="5" t="s">
        <v>347</v>
      </c>
      <c r="B270" s="6">
        <v>44947.584006111108</v>
      </c>
      <c r="C270" s="5" t="s">
        <v>41</v>
      </c>
      <c r="D270" s="7"/>
      <c r="E270" s="8"/>
      <c r="F270" s="9">
        <v>4309.87</v>
      </c>
      <c r="I270" s="10" t="s">
        <v>9</v>
      </c>
      <c r="J270" s="5" t="s">
        <v>41</v>
      </c>
    </row>
    <row r="271" spans="1:10">
      <c r="A271" s="5" t="s">
        <v>347</v>
      </c>
      <c r="B271" s="6">
        <v>44947.584006111108</v>
      </c>
      <c r="C271" s="5" t="s">
        <v>41</v>
      </c>
      <c r="D271" s="10"/>
      <c r="E271" s="8"/>
      <c r="H271" s="9">
        <v>128.69999999999999</v>
      </c>
      <c r="I271" s="5" t="s">
        <v>36</v>
      </c>
      <c r="J271" s="5" t="s">
        <v>41</v>
      </c>
    </row>
    <row r="272" spans="1:10" ht="15.75">
      <c r="A272" s="11" t="s">
        <v>22</v>
      </c>
      <c r="B272" s="3"/>
      <c r="C272" s="3"/>
      <c r="D272" s="24"/>
      <c r="E272" s="8"/>
      <c r="H272" s="9"/>
      <c r="I272" s="10"/>
      <c r="J272" s="5"/>
    </row>
    <row r="273" spans="1:10" ht="15.75">
      <c r="A273" s="13" t="s">
        <v>23</v>
      </c>
      <c r="B273" s="13" t="s">
        <v>24</v>
      </c>
      <c r="C273" s="13" t="s">
        <v>25</v>
      </c>
      <c r="D273" s="49">
        <v>112644371</v>
      </c>
      <c r="E273" s="14">
        <v>112644409</v>
      </c>
      <c r="H273" s="9"/>
      <c r="I273" s="10"/>
      <c r="J273" s="5"/>
    </row>
    <row r="274" spans="1:10">
      <c r="D274" s="29" t="s">
        <v>298</v>
      </c>
    </row>
    <row r="276" spans="1:10">
      <c r="A276" s="1" t="s">
        <v>0</v>
      </c>
      <c r="B276" s="2"/>
      <c r="C276" s="2"/>
      <c r="D276" s="2"/>
      <c r="E276" s="2"/>
      <c r="F276" s="2"/>
      <c r="G276" s="2"/>
      <c r="H276" s="2"/>
      <c r="I276" s="2"/>
      <c r="J276" s="2"/>
    </row>
    <row r="277" spans="1:10">
      <c r="A277" s="3" t="s">
        <v>374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0">
      <c r="A278" s="69" t="s">
        <v>0</v>
      </c>
      <c r="B278" s="69" t="s">
        <v>2</v>
      </c>
      <c r="C278" s="69" t="s">
        <v>3</v>
      </c>
      <c r="D278" s="69" t="s">
        <v>4</v>
      </c>
      <c r="E278" s="69" t="s">
        <v>5</v>
      </c>
      <c r="F278" s="71" t="s">
        <v>6</v>
      </c>
      <c r="G278" s="72"/>
      <c r="H278" s="73"/>
      <c r="I278" s="69" t="s">
        <v>7</v>
      </c>
      <c r="J278" s="69" t="s">
        <v>8</v>
      </c>
    </row>
    <row r="279" spans="1:10">
      <c r="A279" s="70"/>
      <c r="B279" s="70"/>
      <c r="C279" s="70"/>
      <c r="D279" s="70"/>
      <c r="E279" s="70"/>
      <c r="F279" s="4" t="s">
        <v>9</v>
      </c>
      <c r="G279" s="4" t="s">
        <v>10</v>
      </c>
      <c r="H279" s="4" t="s">
        <v>11</v>
      </c>
      <c r="I279" s="70"/>
      <c r="J279" s="70"/>
    </row>
    <row r="280" spans="1:10">
      <c r="A280" s="34" t="s">
        <v>375</v>
      </c>
      <c r="B280" s="35"/>
      <c r="C280" s="36"/>
      <c r="D280" s="50"/>
      <c r="E280" s="51"/>
      <c r="F280" s="9"/>
      <c r="I280" s="10"/>
      <c r="J280" s="5"/>
    </row>
    <row r="281" spans="1:10">
      <c r="A281" s="11" t="s">
        <v>22</v>
      </c>
      <c r="B281" s="3"/>
      <c r="C281" s="3"/>
      <c r="D281" s="7"/>
      <c r="E281" s="8"/>
      <c r="H281" s="9"/>
      <c r="I281" s="10"/>
      <c r="J281" s="5"/>
    </row>
    <row r="282" spans="1:10" ht="15.75">
      <c r="A282" s="13" t="s">
        <v>23</v>
      </c>
      <c r="B282" s="13" t="s">
        <v>24</v>
      </c>
      <c r="C282" s="13" t="s">
        <v>25</v>
      </c>
      <c r="D282" s="24"/>
      <c r="E282" s="14"/>
      <c r="H282" s="9"/>
      <c r="I282" s="10"/>
      <c r="J282" s="5"/>
    </row>
    <row r="285" spans="1:10">
      <c r="A285" s="1" t="s">
        <v>0</v>
      </c>
      <c r="B285" s="2"/>
      <c r="C285" s="2"/>
      <c r="D285" s="2"/>
      <c r="E285" s="2"/>
      <c r="F285" s="2"/>
      <c r="G285" s="2"/>
      <c r="H285" s="2"/>
      <c r="I285" s="2"/>
      <c r="J285" s="2"/>
    </row>
    <row r="286" spans="1:10">
      <c r="A286" s="3" t="s">
        <v>360</v>
      </c>
      <c r="B286" s="2"/>
      <c r="C286" s="2"/>
      <c r="D286" s="2"/>
      <c r="E286" s="2"/>
      <c r="F286" s="2"/>
      <c r="G286" s="2"/>
      <c r="H286" s="2"/>
      <c r="I286" s="2"/>
      <c r="J286" s="2"/>
    </row>
    <row r="287" spans="1:10">
      <c r="A287" s="69" t="s">
        <v>0</v>
      </c>
      <c r="B287" s="69" t="s">
        <v>2</v>
      </c>
      <c r="C287" s="69" t="s">
        <v>3</v>
      </c>
      <c r="D287" s="69" t="s">
        <v>4</v>
      </c>
      <c r="E287" s="69" t="s">
        <v>5</v>
      </c>
      <c r="F287" s="71" t="s">
        <v>6</v>
      </c>
      <c r="G287" s="72"/>
      <c r="H287" s="73"/>
      <c r="I287" s="69" t="s">
        <v>7</v>
      </c>
      <c r="J287" s="69" t="s">
        <v>8</v>
      </c>
    </row>
    <row r="288" spans="1:10">
      <c r="A288" s="70"/>
      <c r="B288" s="70"/>
      <c r="C288" s="70"/>
      <c r="D288" s="70"/>
      <c r="E288" s="70"/>
      <c r="F288" s="4" t="s">
        <v>9</v>
      </c>
      <c r="G288" s="4" t="s">
        <v>10</v>
      </c>
      <c r="H288" s="4" t="s">
        <v>11</v>
      </c>
      <c r="I288" s="70"/>
      <c r="J288" s="70"/>
    </row>
    <row r="289" spans="1:10">
      <c r="A289" s="5" t="s">
        <v>363</v>
      </c>
      <c r="B289" s="6">
        <v>44950.750234814812</v>
      </c>
      <c r="C289" s="5" t="s">
        <v>39</v>
      </c>
      <c r="D289" s="7"/>
      <c r="E289" s="8"/>
      <c r="F289" s="9">
        <v>2779.65</v>
      </c>
      <c r="I289" s="10" t="s">
        <v>9</v>
      </c>
      <c r="J289" s="5" t="s">
        <v>39</v>
      </c>
    </row>
    <row r="290" spans="1:10">
      <c r="A290" s="11" t="s">
        <v>22</v>
      </c>
      <c r="B290" s="3"/>
      <c r="C290" s="3"/>
      <c r="D290" s="7"/>
      <c r="E290" s="8"/>
      <c r="H290" s="9"/>
      <c r="I290" s="10"/>
      <c r="J290" s="5"/>
    </row>
    <row r="291" spans="1:10" ht="15.75">
      <c r="A291" s="13" t="s">
        <v>23</v>
      </c>
      <c r="B291" s="13" t="s">
        <v>24</v>
      </c>
      <c r="C291" s="13" t="s">
        <v>25</v>
      </c>
      <c r="D291" s="49">
        <v>112648866</v>
      </c>
      <c r="E291" s="14">
        <v>112651329</v>
      </c>
      <c r="H291" s="9"/>
      <c r="I291" s="10"/>
      <c r="J291" s="5"/>
    </row>
    <row r="292" spans="1:10">
      <c r="A292" s="5"/>
      <c r="B292" s="6"/>
      <c r="C292" s="5"/>
      <c r="D292" s="29" t="s">
        <v>298</v>
      </c>
      <c r="E292" s="8"/>
      <c r="H292" s="9"/>
      <c r="I292" s="10"/>
      <c r="J292" s="5"/>
    </row>
    <row r="293" spans="1:10">
      <c r="A293" s="5"/>
      <c r="B293" s="6"/>
      <c r="C293" s="5"/>
      <c r="D293" s="7"/>
      <c r="E293" s="8"/>
      <c r="H293" s="9"/>
      <c r="I293" s="10"/>
      <c r="J293" s="5"/>
    </row>
    <row r="294" spans="1:10">
      <c r="A294" s="5" t="s">
        <v>362</v>
      </c>
      <c r="B294" s="6">
        <v>44950.796844699071</v>
      </c>
      <c r="C294" s="5" t="s">
        <v>41</v>
      </c>
      <c r="D294" s="7"/>
      <c r="E294" s="8"/>
      <c r="F294" s="9">
        <v>4332.3999999999996</v>
      </c>
      <c r="I294" s="10" t="s">
        <v>9</v>
      </c>
      <c r="J294" s="5" t="s">
        <v>41</v>
      </c>
    </row>
    <row r="295" spans="1:10">
      <c r="A295" s="5" t="s">
        <v>362</v>
      </c>
      <c r="B295" s="6">
        <v>44950.796844699071</v>
      </c>
      <c r="C295" s="5" t="s">
        <v>41</v>
      </c>
      <c r="D295" s="10"/>
      <c r="E295" s="8"/>
      <c r="H295" s="9">
        <v>84.7</v>
      </c>
      <c r="I295" s="5" t="s">
        <v>36</v>
      </c>
      <c r="J295" s="5" t="s">
        <v>41</v>
      </c>
    </row>
    <row r="296" spans="1:10" ht="15.75">
      <c r="A296" s="11" t="s">
        <v>22</v>
      </c>
      <c r="B296" s="3"/>
      <c r="C296" s="3"/>
      <c r="D296" s="24"/>
      <c r="E296" s="8"/>
      <c r="H296" s="9"/>
      <c r="I296" s="10"/>
      <c r="J296" s="5"/>
    </row>
    <row r="297" spans="1:10" ht="15.75">
      <c r="A297" s="13" t="s">
        <v>23</v>
      </c>
      <c r="B297" s="13" t="s">
        <v>24</v>
      </c>
      <c r="C297" s="13" t="s">
        <v>25</v>
      </c>
      <c r="D297" s="49">
        <v>112648882</v>
      </c>
      <c r="E297" s="14">
        <v>112651333</v>
      </c>
      <c r="H297" s="9"/>
      <c r="I297" s="10"/>
      <c r="J297" s="5"/>
    </row>
    <row r="298" spans="1:10">
      <c r="D298" s="29" t="s">
        <v>298</v>
      </c>
    </row>
    <row r="300" spans="1:10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</row>
    <row r="301" spans="1:10">
      <c r="A301" s="3" t="s">
        <v>369</v>
      </c>
      <c r="B301" s="2"/>
      <c r="C301" s="2"/>
      <c r="D301" s="2"/>
      <c r="E301" s="2"/>
      <c r="F301" s="2"/>
      <c r="G301" s="2"/>
      <c r="H301" s="2"/>
      <c r="I301" s="2"/>
      <c r="J301" s="2"/>
    </row>
    <row r="302" spans="1:10">
      <c r="A302" s="69" t="s">
        <v>0</v>
      </c>
      <c r="B302" s="69" t="s">
        <v>2</v>
      </c>
      <c r="C302" s="69" t="s">
        <v>3</v>
      </c>
      <c r="D302" s="69" t="s">
        <v>4</v>
      </c>
      <c r="E302" s="69" t="s">
        <v>5</v>
      </c>
      <c r="F302" s="71" t="s">
        <v>6</v>
      </c>
      <c r="G302" s="72"/>
      <c r="H302" s="73"/>
      <c r="I302" s="69" t="s">
        <v>7</v>
      </c>
      <c r="J302" s="69" t="s">
        <v>8</v>
      </c>
    </row>
    <row r="303" spans="1:10">
      <c r="A303" s="70"/>
      <c r="B303" s="70"/>
      <c r="C303" s="70"/>
      <c r="D303" s="70"/>
      <c r="E303" s="70"/>
      <c r="F303" s="4" t="s">
        <v>9</v>
      </c>
      <c r="G303" s="4" t="s">
        <v>10</v>
      </c>
      <c r="H303" s="4" t="s">
        <v>11</v>
      </c>
      <c r="I303" s="70"/>
      <c r="J303" s="70"/>
    </row>
    <row r="304" spans="1:10">
      <c r="A304" s="5" t="s">
        <v>372</v>
      </c>
      <c r="B304" s="6">
        <v>44951.767980671299</v>
      </c>
      <c r="C304" s="5" t="s">
        <v>39</v>
      </c>
      <c r="D304" s="7"/>
      <c r="E304" s="8"/>
      <c r="F304" s="9">
        <v>2411.0700000000002</v>
      </c>
      <c r="I304" s="10" t="s">
        <v>9</v>
      </c>
      <c r="J304" s="5" t="s">
        <v>39</v>
      </c>
    </row>
    <row r="305" spans="1:10">
      <c r="A305" s="11" t="s">
        <v>22</v>
      </c>
      <c r="B305" s="3"/>
      <c r="C305" s="3"/>
      <c r="D305" s="7"/>
      <c r="E305" s="8"/>
      <c r="H305" s="9"/>
      <c r="I305" s="10"/>
      <c r="J305" s="5"/>
    </row>
    <row r="306" spans="1:10" ht="15.75">
      <c r="A306" s="13" t="s">
        <v>23</v>
      </c>
      <c r="B306" s="13" t="s">
        <v>24</v>
      </c>
      <c r="C306" s="13" t="s">
        <v>25</v>
      </c>
      <c r="D306" s="49">
        <v>112659390</v>
      </c>
      <c r="E306" s="14">
        <v>112659530</v>
      </c>
      <c r="H306" s="9"/>
      <c r="I306" s="10"/>
      <c r="J306" s="5"/>
    </row>
    <row r="307" spans="1:10">
      <c r="A307" s="5"/>
      <c r="B307" s="6"/>
      <c r="C307" s="5"/>
      <c r="D307" s="29" t="s">
        <v>298</v>
      </c>
      <c r="E307" s="8"/>
      <c r="H307" s="9"/>
      <c r="I307" s="10"/>
      <c r="J307" s="5"/>
    </row>
    <row r="308" spans="1:10">
      <c r="A308" s="5"/>
      <c r="B308" s="6"/>
      <c r="C308" s="5"/>
      <c r="D308" s="7"/>
      <c r="E308" s="8"/>
      <c r="H308" s="9"/>
      <c r="I308" s="10"/>
      <c r="J308" s="5"/>
    </row>
    <row r="309" spans="1:10">
      <c r="A309" s="5" t="s">
        <v>371</v>
      </c>
      <c r="B309" s="6">
        <v>44951.79567929398</v>
      </c>
      <c r="C309" s="5" t="s">
        <v>41</v>
      </c>
      <c r="D309" s="7"/>
      <c r="E309" s="8"/>
      <c r="F309" s="9">
        <v>3608.4</v>
      </c>
      <c r="I309" s="10" t="s">
        <v>9</v>
      </c>
      <c r="J309" s="5" t="s">
        <v>41</v>
      </c>
    </row>
    <row r="310" spans="1:10">
      <c r="A310" s="5" t="s">
        <v>371</v>
      </c>
      <c r="B310" s="6">
        <v>44951.79567929398</v>
      </c>
      <c r="C310" s="5" t="s">
        <v>41</v>
      </c>
      <c r="D310" s="10"/>
      <c r="E310" s="8"/>
      <c r="H310" s="9">
        <v>337.7</v>
      </c>
      <c r="I310" s="5" t="s">
        <v>36</v>
      </c>
      <c r="J310" s="5" t="s">
        <v>41</v>
      </c>
    </row>
    <row r="311" spans="1:10" ht="15.75">
      <c r="A311" s="11" t="s">
        <v>22</v>
      </c>
      <c r="B311" s="3"/>
      <c r="C311" s="3"/>
      <c r="D311" s="24"/>
      <c r="E311" s="8"/>
      <c r="H311" s="9"/>
      <c r="I311" s="10"/>
      <c r="J311" s="5"/>
    </row>
    <row r="312" spans="1:10" ht="15.75">
      <c r="A312" s="13" t="s">
        <v>23</v>
      </c>
      <c r="B312" s="13" t="s">
        <v>24</v>
      </c>
      <c r="C312" s="13" t="s">
        <v>25</v>
      </c>
      <c r="D312" s="49">
        <v>112659391</v>
      </c>
      <c r="E312" s="14">
        <v>112659531</v>
      </c>
      <c r="H312" s="9"/>
      <c r="I312" s="10"/>
      <c r="J312" s="5"/>
    </row>
    <row r="313" spans="1:10">
      <c r="A313" s="5"/>
      <c r="B313" s="6"/>
      <c r="C313" s="5"/>
      <c r="D313" s="29" t="s">
        <v>298</v>
      </c>
      <c r="E313" s="8"/>
      <c r="H313" s="9"/>
      <c r="I313" s="10"/>
      <c r="J313" s="5"/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378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69" t="s">
        <v>0</v>
      </c>
      <c r="B317" s="69" t="s">
        <v>2</v>
      </c>
      <c r="C317" s="69" t="s">
        <v>3</v>
      </c>
      <c r="D317" s="69" t="s">
        <v>4</v>
      </c>
      <c r="E317" s="69" t="s">
        <v>5</v>
      </c>
      <c r="F317" s="71" t="s">
        <v>6</v>
      </c>
      <c r="G317" s="72"/>
      <c r="H317" s="73"/>
      <c r="I317" s="69" t="s">
        <v>7</v>
      </c>
      <c r="J317" s="69" t="s">
        <v>8</v>
      </c>
    </row>
    <row r="318" spans="1:10">
      <c r="A318" s="70"/>
      <c r="B318" s="70"/>
      <c r="C318" s="70"/>
      <c r="D318" s="70"/>
      <c r="E318" s="70"/>
      <c r="F318" s="4" t="s">
        <v>9</v>
      </c>
      <c r="G318" s="4" t="s">
        <v>10</v>
      </c>
      <c r="H318" s="4" t="s">
        <v>11</v>
      </c>
      <c r="I318" s="70"/>
      <c r="J318" s="70"/>
    </row>
    <row r="319" spans="1:10">
      <c r="A319" s="5" t="s">
        <v>381</v>
      </c>
      <c r="B319" s="6">
        <v>44952.750402164354</v>
      </c>
      <c r="C319" s="5" t="s">
        <v>39</v>
      </c>
      <c r="D319" s="7"/>
      <c r="E319" s="8"/>
      <c r="F319" s="9">
        <v>4633.9399999999996</v>
      </c>
      <c r="I319" s="10" t="s">
        <v>9</v>
      </c>
      <c r="J319" s="5" t="s">
        <v>39</v>
      </c>
    </row>
    <row r="320" spans="1:10">
      <c r="A320" s="11" t="s">
        <v>22</v>
      </c>
      <c r="B320" s="3"/>
      <c r="C320" s="3"/>
      <c r="D320" s="7"/>
      <c r="E320" s="8"/>
      <c r="H320" s="9"/>
      <c r="I320" s="10"/>
      <c r="J320" s="5"/>
    </row>
    <row r="321" spans="1:10" ht="15.75">
      <c r="A321" s="13" t="s">
        <v>23</v>
      </c>
      <c r="B321" s="13" t="s">
        <v>24</v>
      </c>
      <c r="C321" s="13" t="s">
        <v>25</v>
      </c>
      <c r="D321" s="24">
        <v>112672280</v>
      </c>
      <c r="E321" s="14">
        <v>112672333</v>
      </c>
      <c r="H321" s="9"/>
      <c r="I321" s="10"/>
      <c r="J321" s="5"/>
    </row>
    <row r="322" spans="1:10">
      <c r="A322" s="5"/>
      <c r="B322" s="6"/>
      <c r="C322" s="5"/>
      <c r="D322" s="7"/>
      <c r="E322" s="8"/>
      <c r="H322" s="9"/>
      <c r="I322" s="10"/>
      <c r="J322" s="5"/>
    </row>
    <row r="323" spans="1:10">
      <c r="A323" s="5"/>
      <c r="B323" s="6"/>
      <c r="C323" s="5"/>
      <c r="D323" s="7"/>
      <c r="E323" s="8"/>
      <c r="H323" s="9"/>
      <c r="I323" s="10"/>
      <c r="J323" s="5"/>
    </row>
    <row r="324" spans="1:10">
      <c r="A324" s="5" t="s">
        <v>380</v>
      </c>
      <c r="B324" s="6">
        <v>44952.796664421294</v>
      </c>
      <c r="C324" s="5" t="s">
        <v>41</v>
      </c>
      <c r="D324" s="7"/>
      <c r="E324" s="8"/>
      <c r="F324" s="9">
        <v>4659.3100000000004</v>
      </c>
      <c r="I324" s="10" t="s">
        <v>9</v>
      </c>
      <c r="J324" s="5" t="s">
        <v>41</v>
      </c>
    </row>
    <row r="325" spans="1:10">
      <c r="A325" s="5" t="s">
        <v>380</v>
      </c>
      <c r="B325" s="6">
        <v>44952.796664421294</v>
      </c>
      <c r="C325" s="5" t="s">
        <v>41</v>
      </c>
      <c r="D325" s="7"/>
      <c r="E325" s="8"/>
      <c r="H325" s="9">
        <v>349.84</v>
      </c>
      <c r="I325" s="5" t="s">
        <v>36</v>
      </c>
      <c r="J325" s="5" t="s">
        <v>41</v>
      </c>
    </row>
    <row r="326" spans="1:10">
      <c r="A326" s="11" t="s">
        <v>22</v>
      </c>
      <c r="B326" s="3"/>
      <c r="C326" s="3"/>
      <c r="D326" s="7"/>
      <c r="E326" s="8"/>
      <c r="H326" s="9"/>
      <c r="I326" s="10"/>
      <c r="J326" s="5"/>
    </row>
    <row r="327" spans="1:10" ht="15.75">
      <c r="A327" s="13" t="s">
        <v>23</v>
      </c>
      <c r="B327" s="13" t="s">
        <v>24</v>
      </c>
      <c r="C327" s="13" t="s">
        <v>25</v>
      </c>
      <c r="D327" s="24">
        <v>112672282</v>
      </c>
      <c r="E327" s="14">
        <v>112672335</v>
      </c>
      <c r="H327" s="9"/>
      <c r="I327" s="10"/>
      <c r="J327" s="5"/>
    </row>
    <row r="328" spans="1:10">
      <c r="A328" s="5"/>
      <c r="B328" s="6"/>
      <c r="C328" s="5"/>
      <c r="D328" s="7"/>
      <c r="E328" s="8"/>
      <c r="H328" s="9"/>
      <c r="I328" s="10"/>
      <c r="J328" s="5"/>
    </row>
    <row r="330" spans="1:10">
      <c r="A330" s="1" t="s">
        <v>0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>
      <c r="A331" s="3" t="s">
        <v>390</v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>
      <c r="A332" s="69" t="s">
        <v>0</v>
      </c>
      <c r="B332" s="69" t="s">
        <v>2</v>
      </c>
      <c r="C332" s="69" t="s">
        <v>3</v>
      </c>
      <c r="D332" s="69" t="s">
        <v>4</v>
      </c>
      <c r="E332" s="69" t="s">
        <v>5</v>
      </c>
      <c r="F332" s="71" t="s">
        <v>6</v>
      </c>
      <c r="G332" s="72"/>
      <c r="H332" s="73"/>
      <c r="I332" s="69" t="s">
        <v>7</v>
      </c>
      <c r="J332" s="69" t="s">
        <v>8</v>
      </c>
    </row>
    <row r="333" spans="1:10">
      <c r="A333" s="70"/>
      <c r="B333" s="70"/>
      <c r="C333" s="70"/>
      <c r="D333" s="70"/>
      <c r="E333" s="70"/>
      <c r="F333" s="4" t="s">
        <v>9</v>
      </c>
      <c r="G333" s="4" t="s">
        <v>10</v>
      </c>
      <c r="H333" s="4" t="s">
        <v>11</v>
      </c>
      <c r="I333" s="70"/>
      <c r="J333" s="70"/>
    </row>
    <row r="334" spans="1:10">
      <c r="A334" s="5" t="s">
        <v>396</v>
      </c>
      <c r="B334" s="6">
        <v>44953.750473587963</v>
      </c>
      <c r="C334" s="5" t="s">
        <v>39</v>
      </c>
      <c r="D334" s="7"/>
      <c r="E334" s="8"/>
      <c r="F334" s="9">
        <v>3701.52</v>
      </c>
      <c r="I334" s="10" t="s">
        <v>9</v>
      </c>
      <c r="J334" s="5" t="s">
        <v>39</v>
      </c>
    </row>
    <row r="335" spans="1:10">
      <c r="A335" s="11" t="s">
        <v>22</v>
      </c>
      <c r="B335" s="3"/>
      <c r="C335" s="3"/>
      <c r="D335" s="7"/>
      <c r="E335" s="8"/>
      <c r="H335" s="9"/>
      <c r="I335" s="5"/>
      <c r="J335" s="8"/>
    </row>
    <row r="336" spans="1:10" ht="15.75">
      <c r="A336" s="13" t="s">
        <v>23</v>
      </c>
      <c r="B336" s="13" t="s">
        <v>24</v>
      </c>
      <c r="C336" s="13" t="s">
        <v>25</v>
      </c>
      <c r="D336" s="24">
        <v>112672284</v>
      </c>
      <c r="E336" s="14">
        <v>112672336</v>
      </c>
      <c r="H336" s="9"/>
      <c r="I336" s="5"/>
      <c r="J336" s="8"/>
    </row>
    <row r="337" spans="1:10">
      <c r="A337" s="5"/>
      <c r="B337" s="6"/>
      <c r="C337" s="5"/>
      <c r="D337" s="7"/>
      <c r="E337" s="8"/>
      <c r="H337" s="9"/>
      <c r="I337" s="5"/>
      <c r="J337" s="8"/>
    </row>
    <row r="338" spans="1:10">
      <c r="A338" s="5"/>
      <c r="B338" s="6"/>
      <c r="C338" s="5"/>
      <c r="D338" s="7"/>
      <c r="E338" s="8"/>
      <c r="H338" s="9"/>
      <c r="I338" s="5"/>
      <c r="J338" s="8"/>
    </row>
    <row r="339" spans="1:10">
      <c r="A339" s="5" t="s">
        <v>395</v>
      </c>
      <c r="B339" s="6">
        <v>44953.791897777781</v>
      </c>
      <c r="C339" s="5" t="s">
        <v>41</v>
      </c>
      <c r="D339" s="7"/>
      <c r="E339" s="8"/>
      <c r="F339" s="9">
        <v>3996.96</v>
      </c>
      <c r="I339" s="10" t="s">
        <v>9</v>
      </c>
      <c r="J339" s="5" t="s">
        <v>41</v>
      </c>
    </row>
    <row r="340" spans="1:10">
      <c r="A340" s="5" t="s">
        <v>395</v>
      </c>
      <c r="B340" s="6">
        <v>44953.791897777781</v>
      </c>
      <c r="C340" s="5" t="s">
        <v>41</v>
      </c>
      <c r="D340" s="7"/>
      <c r="E340" s="8"/>
      <c r="H340" s="9">
        <v>334.7</v>
      </c>
      <c r="I340" s="5" t="s">
        <v>36</v>
      </c>
      <c r="J340" s="5" t="s">
        <v>41</v>
      </c>
    </row>
    <row r="341" spans="1:10">
      <c r="A341" s="11" t="s">
        <v>22</v>
      </c>
      <c r="B341" s="3"/>
      <c r="C341" s="3"/>
      <c r="D341" s="7"/>
      <c r="E341" s="8"/>
      <c r="H341" s="9"/>
      <c r="I341" s="5"/>
      <c r="J341" s="8"/>
    </row>
    <row r="342" spans="1:10" ht="15.75">
      <c r="A342" s="13" t="s">
        <v>23</v>
      </c>
      <c r="B342" s="13" t="s">
        <v>24</v>
      </c>
      <c r="C342" s="13" t="s">
        <v>25</v>
      </c>
      <c r="D342" s="24">
        <v>112672287</v>
      </c>
      <c r="E342" s="14">
        <v>112672337</v>
      </c>
      <c r="H342" s="9"/>
      <c r="I342" s="5"/>
      <c r="J342" s="8"/>
    </row>
    <row r="343" spans="1:10">
      <c r="A343" s="5"/>
      <c r="B343" s="6"/>
      <c r="C343" s="5"/>
      <c r="D343" s="7"/>
      <c r="E343" s="8"/>
      <c r="H343" s="9"/>
      <c r="I343" s="5"/>
      <c r="J343" s="8"/>
    </row>
    <row r="344" spans="1:10">
      <c r="A344" s="5"/>
      <c r="B344" s="6"/>
      <c r="C344" s="5"/>
      <c r="D344" s="7"/>
      <c r="E344" s="8"/>
      <c r="H344" s="9"/>
      <c r="I344" s="5"/>
      <c r="J344" s="8"/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386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69" t="s">
        <v>0</v>
      </c>
      <c r="B347" s="69" t="s">
        <v>2</v>
      </c>
      <c r="C347" s="69" t="s">
        <v>3</v>
      </c>
      <c r="D347" s="69" t="s">
        <v>4</v>
      </c>
      <c r="E347" s="69" t="s">
        <v>5</v>
      </c>
      <c r="F347" s="71" t="s">
        <v>6</v>
      </c>
      <c r="G347" s="72"/>
      <c r="H347" s="73"/>
      <c r="I347" s="69" t="s">
        <v>7</v>
      </c>
      <c r="J347" s="69" t="s">
        <v>8</v>
      </c>
    </row>
    <row r="348" spans="1:10">
      <c r="A348" s="70"/>
      <c r="B348" s="70"/>
      <c r="C348" s="70"/>
      <c r="D348" s="70"/>
      <c r="E348" s="70"/>
      <c r="F348" s="4" t="s">
        <v>9</v>
      </c>
      <c r="G348" s="4" t="s">
        <v>10</v>
      </c>
      <c r="H348" s="4" t="s">
        <v>11</v>
      </c>
      <c r="I348" s="70"/>
      <c r="J348" s="70"/>
    </row>
    <row r="349" spans="1:10">
      <c r="A349" s="5" t="s">
        <v>394</v>
      </c>
      <c r="B349" s="6">
        <v>44954.584199456018</v>
      </c>
      <c r="C349" s="5" t="s">
        <v>39</v>
      </c>
      <c r="D349" s="7"/>
      <c r="E349" s="8"/>
      <c r="F349" s="9">
        <v>1200.0999999999999</v>
      </c>
      <c r="I349" s="10" t="s">
        <v>9</v>
      </c>
      <c r="J349" s="5" t="s">
        <v>39</v>
      </c>
    </row>
    <row r="350" spans="1:10">
      <c r="A350" s="11" t="s">
        <v>22</v>
      </c>
      <c r="B350" s="3"/>
      <c r="C350" s="3"/>
      <c r="D350" s="7"/>
      <c r="E350" s="8"/>
      <c r="H350" s="9"/>
      <c r="I350" s="5"/>
      <c r="J350" s="8"/>
    </row>
    <row r="351" spans="1:10" ht="15.75">
      <c r="A351" s="13" t="s">
        <v>23</v>
      </c>
      <c r="B351" s="13" t="s">
        <v>24</v>
      </c>
      <c r="C351" s="13" t="s">
        <v>25</v>
      </c>
      <c r="D351" s="24">
        <v>112673660</v>
      </c>
      <c r="E351" s="14">
        <v>112674582</v>
      </c>
      <c r="H351" s="9"/>
      <c r="I351" s="5"/>
      <c r="J351" s="8"/>
    </row>
    <row r="352" spans="1:10">
      <c r="A352" s="5"/>
      <c r="B352" s="6"/>
      <c r="C352" s="5"/>
      <c r="D352" s="7"/>
      <c r="E352" s="8"/>
      <c r="H352" s="9"/>
      <c r="I352" s="5"/>
      <c r="J352" s="8"/>
    </row>
    <row r="353" spans="1:10">
      <c r="A353" s="5"/>
      <c r="B353" s="6"/>
      <c r="C353" s="5"/>
      <c r="D353" s="7"/>
      <c r="E353" s="8"/>
      <c r="H353" s="9"/>
      <c r="I353" s="5"/>
      <c r="J353" s="8"/>
    </row>
    <row r="354" spans="1:10">
      <c r="A354" s="5" t="s">
        <v>393</v>
      </c>
      <c r="B354" s="6">
        <v>44954.586039988426</v>
      </c>
      <c r="C354" s="5" t="s">
        <v>41</v>
      </c>
      <c r="D354" s="7"/>
      <c r="E354" s="8"/>
      <c r="F354" s="9">
        <v>3412.88</v>
      </c>
      <c r="I354" s="10" t="s">
        <v>9</v>
      </c>
      <c r="J354" s="5" t="s">
        <v>41</v>
      </c>
    </row>
    <row r="355" spans="1:10">
      <c r="A355" s="5" t="s">
        <v>393</v>
      </c>
      <c r="B355" s="6">
        <v>44954.586039988426</v>
      </c>
      <c r="C355" s="5" t="s">
        <v>41</v>
      </c>
      <c r="D355" s="7"/>
      <c r="E355" s="8"/>
      <c r="H355" s="9">
        <v>188.65</v>
      </c>
      <c r="I355" s="5" t="s">
        <v>36</v>
      </c>
      <c r="J355" s="5" t="s">
        <v>41</v>
      </c>
    </row>
    <row r="356" spans="1:10">
      <c r="A356" s="11" t="s">
        <v>22</v>
      </c>
      <c r="B356" s="3"/>
      <c r="C356" s="3"/>
      <c r="D356" s="7"/>
      <c r="E356" s="8"/>
      <c r="H356" s="9"/>
      <c r="I356" s="5"/>
      <c r="J356" s="8"/>
    </row>
    <row r="357" spans="1:10" ht="15.75">
      <c r="A357" s="13" t="s">
        <v>23</v>
      </c>
      <c r="B357" s="13" t="s">
        <v>24</v>
      </c>
      <c r="C357" s="13" t="s">
        <v>25</v>
      </c>
      <c r="D357" s="24">
        <v>112673663</v>
      </c>
      <c r="E357" s="14">
        <v>112674681</v>
      </c>
      <c r="H357" s="9"/>
      <c r="I357" s="5"/>
      <c r="J357" s="8"/>
    </row>
    <row r="360" spans="1:10">
      <c r="A360" s="1" t="s">
        <v>0</v>
      </c>
      <c r="B360" s="2"/>
      <c r="C360" s="2"/>
      <c r="D360" s="2"/>
      <c r="E360" s="2"/>
      <c r="F360" s="2"/>
      <c r="G360" s="2"/>
      <c r="H360" s="2"/>
      <c r="I360" s="2"/>
      <c r="J360" s="2"/>
    </row>
    <row r="361" spans="1:10">
      <c r="A361" s="3" t="s">
        <v>402</v>
      </c>
      <c r="B361" s="2"/>
      <c r="C361" s="2"/>
      <c r="D361" s="2"/>
      <c r="E361" s="2"/>
      <c r="F361" s="2"/>
      <c r="G361" s="2"/>
      <c r="H361" s="2"/>
      <c r="I361" s="2"/>
      <c r="J361" s="2"/>
    </row>
    <row r="362" spans="1:10">
      <c r="A362" s="69" t="s">
        <v>0</v>
      </c>
      <c r="B362" s="69" t="s">
        <v>2</v>
      </c>
      <c r="C362" s="69" t="s">
        <v>3</v>
      </c>
      <c r="D362" s="69" t="s">
        <v>4</v>
      </c>
      <c r="E362" s="69" t="s">
        <v>5</v>
      </c>
      <c r="F362" s="71" t="s">
        <v>6</v>
      </c>
      <c r="G362" s="72"/>
      <c r="H362" s="73"/>
      <c r="I362" s="69" t="s">
        <v>7</v>
      </c>
      <c r="J362" s="69" t="s">
        <v>8</v>
      </c>
    </row>
    <row r="363" spans="1:10">
      <c r="A363" s="70"/>
      <c r="B363" s="70"/>
      <c r="C363" s="70"/>
      <c r="D363" s="70"/>
      <c r="E363" s="70"/>
      <c r="F363" s="4" t="s">
        <v>9</v>
      </c>
      <c r="G363" s="4" t="s">
        <v>10</v>
      </c>
      <c r="H363" s="4" t="s">
        <v>11</v>
      </c>
      <c r="I363" s="70"/>
      <c r="J363" s="70"/>
    </row>
    <row r="364" spans="1:10">
      <c r="A364" s="5" t="s">
        <v>405</v>
      </c>
      <c r="B364" s="6">
        <v>44956.751551608795</v>
      </c>
      <c r="C364" s="5" t="s">
        <v>41</v>
      </c>
      <c r="D364" s="7"/>
      <c r="E364" s="8"/>
      <c r="F364" s="9">
        <v>4560.26</v>
      </c>
      <c r="I364" s="10" t="s">
        <v>9</v>
      </c>
      <c r="J364" s="5" t="s">
        <v>41</v>
      </c>
    </row>
    <row r="365" spans="1:10">
      <c r="A365" s="5" t="s">
        <v>405</v>
      </c>
      <c r="B365" s="6">
        <v>44956.751551608795</v>
      </c>
      <c r="C365" s="5" t="s">
        <v>41</v>
      </c>
      <c r="D365" s="7"/>
      <c r="E365" s="8"/>
      <c r="H365" s="9">
        <v>286.56</v>
      </c>
      <c r="I365" s="5" t="s">
        <v>36</v>
      </c>
      <c r="J365" s="5" t="s">
        <v>41</v>
      </c>
    </row>
    <row r="366" spans="1:10">
      <c r="A366" s="11" t="s">
        <v>22</v>
      </c>
      <c r="B366" s="3"/>
      <c r="C366" s="3"/>
      <c r="D366" s="7"/>
      <c r="E366" s="8"/>
      <c r="G366" s="9"/>
      <c r="I366" s="10"/>
      <c r="J366" s="8"/>
    </row>
    <row r="367" spans="1:10" ht="15.75">
      <c r="A367" s="13" t="s">
        <v>23</v>
      </c>
      <c r="B367" s="13" t="s">
        <v>24</v>
      </c>
      <c r="C367" s="13" t="s">
        <v>25</v>
      </c>
      <c r="D367" s="24">
        <v>112691556</v>
      </c>
      <c r="E367" s="14">
        <v>112691857</v>
      </c>
      <c r="G367" s="9"/>
      <c r="I367" s="10"/>
      <c r="J367" s="8"/>
    </row>
    <row r="368" spans="1:10" ht="15.75">
      <c r="A368" s="5"/>
      <c r="B368" s="6"/>
      <c r="C368" s="5"/>
      <c r="D368" s="49">
        <v>112691619</v>
      </c>
      <c r="E368" s="28">
        <v>112691830</v>
      </c>
      <c r="F368" s="29" t="s">
        <v>419</v>
      </c>
      <c r="G368" s="9"/>
      <c r="I368" s="10"/>
      <c r="J368" s="8"/>
    </row>
    <row r="369" spans="1:10">
      <c r="A369" s="16" t="s">
        <v>503</v>
      </c>
      <c r="B369" s="16"/>
      <c r="C369" s="16"/>
    </row>
    <row r="370" spans="1:10">
      <c r="A370" s="5"/>
      <c r="B370" s="6"/>
      <c r="C370" s="5"/>
      <c r="D370" s="7"/>
      <c r="E370" s="8"/>
      <c r="G370" s="9"/>
      <c r="I370" s="10"/>
      <c r="J370" s="8"/>
    </row>
    <row r="371" spans="1:10">
      <c r="A371" s="5" t="s">
        <v>404</v>
      </c>
      <c r="B371" s="6">
        <v>44956.794391215277</v>
      </c>
      <c r="C371" s="5" t="s">
        <v>39</v>
      </c>
      <c r="D371" s="7"/>
      <c r="E371" s="8"/>
      <c r="F371" s="9">
        <v>3215.47</v>
      </c>
      <c r="I371" s="10" t="s">
        <v>9</v>
      </c>
      <c r="J371" s="5" t="s">
        <v>39</v>
      </c>
    </row>
    <row r="372" spans="1:10">
      <c r="A372" s="11" t="s">
        <v>22</v>
      </c>
      <c r="B372" s="3"/>
      <c r="C372" s="3"/>
      <c r="D372" s="7"/>
      <c r="E372" s="8"/>
      <c r="G372" s="9"/>
      <c r="I372" s="10"/>
      <c r="J372" s="8"/>
    </row>
    <row r="373" spans="1:10" ht="15.75">
      <c r="A373" s="13" t="s">
        <v>23</v>
      </c>
      <c r="B373" s="13" t="s">
        <v>24</v>
      </c>
      <c r="C373" s="13" t="s">
        <v>25</v>
      </c>
      <c r="D373" s="24">
        <v>112691558</v>
      </c>
      <c r="E373" s="14">
        <v>112691872</v>
      </c>
      <c r="G373" s="9"/>
      <c r="I373" s="10"/>
      <c r="J373" s="8"/>
    </row>
    <row r="374" spans="1:10" ht="15.75">
      <c r="D374" s="49">
        <v>112691620</v>
      </c>
      <c r="E374" s="28">
        <v>112691831</v>
      </c>
      <c r="F374" s="29" t="s">
        <v>419</v>
      </c>
    </row>
    <row r="375" spans="1:10">
      <c r="A375" s="16" t="s">
        <v>503</v>
      </c>
      <c r="B375" s="16"/>
      <c r="C375" s="16"/>
    </row>
    <row r="377" spans="1:10">
      <c r="A377" s="1" t="s">
        <v>0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3" t="s">
        <v>414</v>
      </c>
      <c r="B378" s="2"/>
      <c r="C378" s="2"/>
      <c r="D378" s="2"/>
      <c r="E378" s="2"/>
      <c r="F378" s="2"/>
      <c r="G378" s="2"/>
      <c r="H378" s="2"/>
      <c r="I378" s="2"/>
      <c r="J378" s="2"/>
    </row>
    <row r="379" spans="1:10">
      <c r="A379" s="69" t="s">
        <v>0</v>
      </c>
      <c r="B379" s="69" t="s">
        <v>2</v>
      </c>
      <c r="C379" s="69" t="s">
        <v>3</v>
      </c>
      <c r="D379" s="69" t="s">
        <v>4</v>
      </c>
      <c r="E379" s="69" t="s">
        <v>5</v>
      </c>
      <c r="F379" s="71" t="s">
        <v>6</v>
      </c>
      <c r="G379" s="72"/>
      <c r="H379" s="73"/>
      <c r="I379" s="69" t="s">
        <v>7</v>
      </c>
      <c r="J379" s="69" t="s">
        <v>8</v>
      </c>
    </row>
    <row r="380" spans="1:10">
      <c r="A380" s="70"/>
      <c r="B380" s="70"/>
      <c r="C380" s="70"/>
      <c r="D380" s="70"/>
      <c r="E380" s="70"/>
      <c r="F380" s="4" t="s">
        <v>9</v>
      </c>
      <c r="G380" s="4" t="s">
        <v>10</v>
      </c>
      <c r="H380" s="4" t="s">
        <v>11</v>
      </c>
      <c r="I380" s="70"/>
      <c r="J380" s="70"/>
    </row>
    <row r="381" spans="1:10">
      <c r="A381" s="5" t="s">
        <v>417</v>
      </c>
      <c r="B381" s="6">
        <v>44957.756955289355</v>
      </c>
      <c r="C381" s="5" t="s">
        <v>41</v>
      </c>
      <c r="D381" s="10"/>
      <c r="E381" s="8"/>
      <c r="F381" s="9">
        <v>3968.9</v>
      </c>
      <c r="I381" s="10" t="s">
        <v>9</v>
      </c>
      <c r="J381" s="5" t="s">
        <v>41</v>
      </c>
    </row>
    <row r="382" spans="1:10">
      <c r="A382" s="5" t="s">
        <v>417</v>
      </c>
      <c r="B382" s="6">
        <v>44957.756955289355</v>
      </c>
      <c r="C382" s="5" t="s">
        <v>41</v>
      </c>
      <c r="D382" s="10"/>
      <c r="E382" s="8"/>
      <c r="H382" s="9">
        <v>338.45</v>
      </c>
      <c r="I382" s="5" t="s">
        <v>36</v>
      </c>
      <c r="J382" s="5" t="s">
        <v>41</v>
      </c>
    </row>
    <row r="383" spans="1:10">
      <c r="A383" s="11" t="s">
        <v>22</v>
      </c>
      <c r="B383" s="3"/>
      <c r="C383" s="3"/>
      <c r="D383" s="7"/>
      <c r="E383" s="8"/>
      <c r="G383" s="9"/>
      <c r="I383" s="10"/>
      <c r="J383" s="5"/>
    </row>
    <row r="384" spans="1:10" ht="15.75">
      <c r="A384" s="13" t="s">
        <v>23</v>
      </c>
      <c r="B384" s="13" t="s">
        <v>24</v>
      </c>
      <c r="C384" s="13" t="s">
        <v>25</v>
      </c>
      <c r="D384" s="49">
        <v>112692562</v>
      </c>
      <c r="E384" s="14">
        <v>112692803</v>
      </c>
      <c r="G384" s="9"/>
      <c r="I384" s="10"/>
      <c r="J384" s="5"/>
    </row>
    <row r="385" spans="1:10">
      <c r="A385" s="5"/>
      <c r="B385" s="6"/>
      <c r="C385" s="5"/>
      <c r="D385" s="29" t="s">
        <v>298</v>
      </c>
      <c r="E385" s="8"/>
      <c r="G385" s="9"/>
      <c r="I385" s="10"/>
      <c r="J385" s="5"/>
    </row>
    <row r="386" spans="1:10">
      <c r="A386" s="5"/>
      <c r="B386" s="6"/>
      <c r="C386" s="5"/>
      <c r="D386" s="7"/>
      <c r="E386" s="8"/>
      <c r="G386" s="9"/>
      <c r="I386" s="10"/>
      <c r="J386" s="5"/>
    </row>
    <row r="387" spans="1:10">
      <c r="A387" s="5" t="s">
        <v>416</v>
      </c>
      <c r="B387" s="6">
        <v>44957.768696030093</v>
      </c>
      <c r="C387" s="5" t="s">
        <v>39</v>
      </c>
      <c r="D387" s="10"/>
      <c r="E387" s="8"/>
      <c r="F387" s="9">
        <v>3692.33</v>
      </c>
      <c r="I387" s="10" t="s">
        <v>9</v>
      </c>
      <c r="J387" s="5" t="s">
        <v>39</v>
      </c>
    </row>
    <row r="388" spans="1:10">
      <c r="A388" s="11" t="s">
        <v>22</v>
      </c>
      <c r="B388" s="3"/>
      <c r="C388" s="3"/>
      <c r="D388" s="7"/>
      <c r="E388" s="8"/>
      <c r="G388" s="9"/>
      <c r="I388" s="10"/>
      <c r="J388" s="5"/>
    </row>
    <row r="389" spans="1:10" ht="15.75">
      <c r="A389" s="13" t="s">
        <v>23</v>
      </c>
      <c r="B389" s="13" t="s">
        <v>24</v>
      </c>
      <c r="C389" s="13" t="s">
        <v>25</v>
      </c>
      <c r="D389" s="49">
        <v>112692563</v>
      </c>
      <c r="E389" s="14">
        <v>112692805</v>
      </c>
      <c r="G389" s="9"/>
      <c r="I389" s="10"/>
      <c r="J389" s="5"/>
    </row>
    <row r="390" spans="1:10">
      <c r="D390" s="29" t="s">
        <v>298</v>
      </c>
    </row>
    <row r="392" spans="1:10">
      <c r="A392" s="1" t="s">
        <v>0</v>
      </c>
      <c r="B392" s="2"/>
      <c r="C392" s="2"/>
      <c r="D392" s="2"/>
      <c r="E392" s="2"/>
      <c r="F392" s="2"/>
      <c r="G392" s="2"/>
      <c r="H392" s="2"/>
      <c r="I392" s="2"/>
      <c r="J392" s="2"/>
    </row>
    <row r="393" spans="1:10">
      <c r="A393" s="3" t="s">
        <v>423</v>
      </c>
      <c r="B393" s="2"/>
      <c r="C393" s="2"/>
      <c r="D393" s="2"/>
      <c r="E393" s="2"/>
      <c r="F393" s="2"/>
      <c r="G393" s="2"/>
      <c r="H393" s="2"/>
      <c r="I393" s="2"/>
      <c r="J393" s="2"/>
    </row>
    <row r="394" spans="1:10">
      <c r="A394" s="69" t="s">
        <v>0</v>
      </c>
      <c r="B394" s="69" t="s">
        <v>2</v>
      </c>
      <c r="C394" s="69" t="s">
        <v>3</v>
      </c>
      <c r="D394" s="69" t="s">
        <v>4</v>
      </c>
      <c r="E394" s="69" t="s">
        <v>5</v>
      </c>
      <c r="F394" s="71" t="s">
        <v>6</v>
      </c>
      <c r="G394" s="72"/>
      <c r="H394" s="73"/>
      <c r="I394" s="69" t="s">
        <v>7</v>
      </c>
      <c r="J394" s="69" t="s">
        <v>8</v>
      </c>
    </row>
    <row r="395" spans="1:10">
      <c r="A395" s="70"/>
      <c r="B395" s="70"/>
      <c r="C395" s="70"/>
      <c r="D395" s="70"/>
      <c r="E395" s="70"/>
      <c r="F395" s="4" t="s">
        <v>9</v>
      </c>
      <c r="G395" s="4" t="s">
        <v>10</v>
      </c>
      <c r="H395" s="4" t="s">
        <v>11</v>
      </c>
      <c r="I395" s="70"/>
      <c r="J395" s="70"/>
    </row>
    <row r="396" spans="1:10">
      <c r="A396" s="5" t="s">
        <v>426</v>
      </c>
      <c r="B396" s="6">
        <v>44958.793056365743</v>
      </c>
      <c r="C396" s="5" t="s">
        <v>39</v>
      </c>
      <c r="D396" s="7"/>
      <c r="E396" s="8"/>
      <c r="F396" s="9">
        <v>3341.69</v>
      </c>
      <c r="I396" s="10" t="s">
        <v>9</v>
      </c>
      <c r="J396" s="5" t="s">
        <v>39</v>
      </c>
    </row>
    <row r="397" spans="1:10">
      <c r="A397" s="11" t="s">
        <v>22</v>
      </c>
      <c r="B397" s="3"/>
      <c r="C397" s="3"/>
      <c r="D397" s="7"/>
      <c r="E397" s="8"/>
      <c r="F397" s="9"/>
      <c r="I397" s="10"/>
      <c r="J397" s="8"/>
    </row>
    <row r="398" spans="1:10" ht="15.75">
      <c r="A398" s="13" t="s">
        <v>23</v>
      </c>
      <c r="B398" s="13" t="s">
        <v>24</v>
      </c>
      <c r="C398" s="13" t="s">
        <v>25</v>
      </c>
      <c r="D398" s="49">
        <v>112695133</v>
      </c>
      <c r="E398" s="14">
        <v>112695335</v>
      </c>
      <c r="F398" s="9"/>
      <c r="I398" s="10"/>
      <c r="J398" s="8"/>
    </row>
    <row r="399" spans="1:10">
      <c r="A399" s="5"/>
      <c r="B399" s="6"/>
      <c r="C399" s="5"/>
      <c r="D399" s="57" t="s">
        <v>298</v>
      </c>
      <c r="E399" s="8"/>
      <c r="F399" s="9"/>
      <c r="I399" s="10"/>
      <c r="J399" s="8"/>
    </row>
    <row r="400" spans="1:10">
      <c r="A400" s="5"/>
      <c r="B400" s="6"/>
      <c r="C400" s="5"/>
      <c r="D400" s="7"/>
      <c r="E400" s="8"/>
      <c r="F400" s="9"/>
      <c r="I400" s="10"/>
      <c r="J400" s="8"/>
    </row>
    <row r="401" spans="1:10">
      <c r="A401" s="5" t="s">
        <v>425</v>
      </c>
      <c r="B401" s="6">
        <v>44958.794930775461</v>
      </c>
      <c r="C401" s="5" t="s">
        <v>41</v>
      </c>
      <c r="D401" s="7"/>
      <c r="E401" s="8"/>
      <c r="F401" s="9">
        <v>4903.1099999999997</v>
      </c>
      <c r="I401" s="10" t="s">
        <v>9</v>
      </c>
      <c r="J401" s="5" t="s">
        <v>41</v>
      </c>
    </row>
    <row r="402" spans="1:10">
      <c r="A402" s="5" t="s">
        <v>425</v>
      </c>
      <c r="B402" s="6">
        <v>44958.794930775461</v>
      </c>
      <c r="C402" s="5" t="s">
        <v>41</v>
      </c>
      <c r="D402" s="7"/>
      <c r="E402" s="8"/>
      <c r="H402" s="9">
        <v>494.3</v>
      </c>
      <c r="I402" s="5" t="s">
        <v>36</v>
      </c>
      <c r="J402" s="5" t="s">
        <v>41</v>
      </c>
    </row>
    <row r="403" spans="1:10">
      <c r="A403" s="11" t="s">
        <v>22</v>
      </c>
      <c r="B403" s="3"/>
      <c r="C403" s="3"/>
      <c r="D403" s="7"/>
      <c r="E403" s="8"/>
      <c r="H403" s="9"/>
      <c r="I403" s="10"/>
      <c r="J403" s="8"/>
    </row>
    <row r="404" spans="1:10" ht="15.75">
      <c r="A404" s="13" t="s">
        <v>23</v>
      </c>
      <c r="B404" s="13" t="s">
        <v>24</v>
      </c>
      <c r="C404" s="13" t="s">
        <v>25</v>
      </c>
      <c r="D404" s="49">
        <v>112695134</v>
      </c>
      <c r="E404" s="14">
        <v>112695336</v>
      </c>
      <c r="H404" s="9"/>
      <c r="I404" s="10"/>
      <c r="J404" s="8"/>
    </row>
    <row r="405" spans="1:10">
      <c r="D405" s="57" t="s">
        <v>298</v>
      </c>
    </row>
    <row r="407" spans="1:10">
      <c r="A407" s="1" t="s">
        <v>0</v>
      </c>
      <c r="B407" s="2"/>
      <c r="C407" s="2"/>
      <c r="D407" s="2"/>
      <c r="E407" s="2"/>
      <c r="F407" s="2"/>
      <c r="G407" s="2"/>
      <c r="H407" s="2"/>
      <c r="I407" s="2"/>
      <c r="J407" s="2"/>
    </row>
    <row r="408" spans="1:10">
      <c r="A408" s="3" t="s">
        <v>461</v>
      </c>
      <c r="B408" s="2"/>
      <c r="C408" s="2"/>
      <c r="D408" s="2"/>
      <c r="E408" s="2"/>
      <c r="F408" s="2"/>
      <c r="G408" s="2"/>
      <c r="H408" s="2"/>
      <c r="I408" s="2"/>
      <c r="J408" s="2"/>
    </row>
    <row r="409" spans="1:10">
      <c r="A409" s="69" t="s">
        <v>0</v>
      </c>
      <c r="B409" s="69" t="s">
        <v>2</v>
      </c>
      <c r="C409" s="69" t="s">
        <v>3</v>
      </c>
      <c r="D409" s="69" t="s">
        <v>4</v>
      </c>
      <c r="E409" s="69" t="s">
        <v>5</v>
      </c>
      <c r="F409" s="71" t="s">
        <v>6</v>
      </c>
      <c r="G409" s="72"/>
      <c r="H409" s="73"/>
      <c r="I409" s="69" t="s">
        <v>7</v>
      </c>
      <c r="J409" s="69" t="s">
        <v>8</v>
      </c>
    </row>
    <row r="410" spans="1:10">
      <c r="A410" s="70"/>
      <c r="B410" s="70"/>
      <c r="C410" s="70"/>
      <c r="D410" s="70"/>
      <c r="E410" s="70"/>
      <c r="F410" s="4" t="s">
        <v>9</v>
      </c>
      <c r="G410" s="4" t="s">
        <v>10</v>
      </c>
      <c r="H410" s="4" t="s">
        <v>11</v>
      </c>
      <c r="I410" s="70"/>
      <c r="J410" s="70"/>
    </row>
    <row r="411" spans="1:10">
      <c r="A411" s="5" t="s">
        <v>464</v>
      </c>
      <c r="B411" s="6">
        <v>44959.793660127318</v>
      </c>
      <c r="C411" s="5" t="s">
        <v>39</v>
      </c>
      <c r="D411" s="7"/>
      <c r="E411" s="8"/>
      <c r="F411" s="9">
        <v>3371.84</v>
      </c>
      <c r="I411" s="10" t="s">
        <v>9</v>
      </c>
      <c r="J411" s="5" t="s">
        <v>39</v>
      </c>
    </row>
    <row r="412" spans="1:10">
      <c r="A412" s="11" t="s">
        <v>22</v>
      </c>
      <c r="B412" s="3"/>
      <c r="C412" s="3"/>
      <c r="D412" s="7"/>
      <c r="E412" s="8"/>
      <c r="H412" s="9"/>
      <c r="I412" s="10"/>
      <c r="J412" s="5"/>
    </row>
    <row r="413" spans="1:10" ht="15.75">
      <c r="A413" s="13" t="s">
        <v>23</v>
      </c>
      <c r="B413" s="13" t="s">
        <v>24</v>
      </c>
      <c r="C413" s="13" t="s">
        <v>25</v>
      </c>
      <c r="D413" s="49">
        <v>112728636</v>
      </c>
      <c r="E413" s="14">
        <v>112728952</v>
      </c>
      <c r="H413" s="9"/>
      <c r="I413" s="10"/>
      <c r="J413" s="5"/>
    </row>
    <row r="414" spans="1:10">
      <c r="A414" s="5"/>
      <c r="B414" s="6"/>
      <c r="C414" s="5"/>
      <c r="D414" s="57" t="s">
        <v>298</v>
      </c>
      <c r="E414" s="8"/>
      <c r="H414" s="9"/>
      <c r="I414" s="10"/>
      <c r="J414" s="5"/>
    </row>
    <row r="415" spans="1:10">
      <c r="A415" s="5"/>
      <c r="B415" s="6"/>
      <c r="C415" s="5"/>
      <c r="D415" s="7"/>
      <c r="E415" s="8"/>
      <c r="H415" s="9"/>
      <c r="I415" s="10"/>
      <c r="J415" s="5"/>
    </row>
    <row r="416" spans="1:10">
      <c r="A416" s="5" t="s">
        <v>463</v>
      </c>
      <c r="B416" s="6">
        <v>44959.794112361109</v>
      </c>
      <c r="C416" s="5" t="s">
        <v>41</v>
      </c>
      <c r="D416" s="7"/>
      <c r="E416" s="8"/>
      <c r="F416" s="9">
        <v>5060.51</v>
      </c>
      <c r="I416" s="10" t="s">
        <v>9</v>
      </c>
      <c r="J416" s="5" t="s">
        <v>41</v>
      </c>
    </row>
    <row r="417" spans="1:10">
      <c r="A417" s="5" t="s">
        <v>463</v>
      </c>
      <c r="B417" s="6">
        <v>44959.794112361109</v>
      </c>
      <c r="C417" s="5" t="s">
        <v>41</v>
      </c>
      <c r="D417" s="7"/>
      <c r="E417" s="8"/>
      <c r="H417" s="9">
        <v>267</v>
      </c>
      <c r="I417" s="5" t="s">
        <v>36</v>
      </c>
      <c r="J417" s="5" t="s">
        <v>41</v>
      </c>
    </row>
    <row r="418" spans="1:10">
      <c r="A418" s="11" t="s">
        <v>22</v>
      </c>
      <c r="B418" s="3"/>
      <c r="C418" s="3"/>
      <c r="D418" s="7"/>
      <c r="E418" s="8"/>
      <c r="H418" s="9"/>
      <c r="I418" s="10"/>
      <c r="J418" s="5"/>
    </row>
    <row r="419" spans="1:10" ht="15.75">
      <c r="A419" s="13" t="s">
        <v>23</v>
      </c>
      <c r="B419" s="13" t="s">
        <v>24</v>
      </c>
      <c r="C419" s="13" t="s">
        <v>25</v>
      </c>
      <c r="D419" s="49">
        <v>112728637</v>
      </c>
      <c r="E419" s="14">
        <v>112728954</v>
      </c>
      <c r="H419" s="9"/>
      <c r="I419" s="10"/>
      <c r="J419" s="5"/>
    </row>
    <row r="420" spans="1:10">
      <c r="D420" s="57" t="s">
        <v>298</v>
      </c>
    </row>
    <row r="422" spans="1:10">
      <c r="A422" s="1" t="s">
        <v>0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3" t="s">
        <v>509</v>
      </c>
      <c r="B423" s="2"/>
      <c r="C423" s="2"/>
      <c r="D423" s="2"/>
      <c r="E423" s="2"/>
      <c r="F423" s="2"/>
      <c r="G423" s="2"/>
      <c r="H423" s="2"/>
      <c r="I423" s="2"/>
      <c r="J423" s="2"/>
    </row>
    <row r="424" spans="1:10">
      <c r="A424" s="69" t="s">
        <v>0</v>
      </c>
      <c r="B424" s="69" t="s">
        <v>2</v>
      </c>
      <c r="C424" s="69" t="s">
        <v>3</v>
      </c>
      <c r="D424" s="69" t="s">
        <v>4</v>
      </c>
      <c r="E424" s="69" t="s">
        <v>5</v>
      </c>
      <c r="F424" s="71" t="s">
        <v>6</v>
      </c>
      <c r="G424" s="72"/>
      <c r="H424" s="73"/>
      <c r="I424" s="69" t="s">
        <v>7</v>
      </c>
      <c r="J424" s="69" t="s">
        <v>8</v>
      </c>
    </row>
    <row r="425" spans="1:10">
      <c r="A425" s="70"/>
      <c r="B425" s="70"/>
      <c r="C425" s="70"/>
      <c r="D425" s="70"/>
      <c r="E425" s="70"/>
      <c r="F425" s="4" t="s">
        <v>9</v>
      </c>
      <c r="G425" s="4" t="s">
        <v>10</v>
      </c>
      <c r="H425" s="4" t="s">
        <v>11</v>
      </c>
      <c r="I425" s="70"/>
      <c r="J425" s="70"/>
    </row>
    <row r="426" spans="1:10">
      <c r="A426" s="5" t="s">
        <v>514</v>
      </c>
      <c r="B426" s="6">
        <v>44960.793993252315</v>
      </c>
      <c r="C426" s="5" t="s">
        <v>207</v>
      </c>
      <c r="D426" s="7"/>
      <c r="E426" s="8"/>
      <c r="F426" s="9">
        <v>7797.75</v>
      </c>
      <c r="I426" s="10" t="s">
        <v>9</v>
      </c>
      <c r="J426" s="5" t="s">
        <v>41</v>
      </c>
    </row>
    <row r="427" spans="1:10">
      <c r="A427" s="11" t="s">
        <v>22</v>
      </c>
      <c r="B427" s="3"/>
      <c r="C427" s="3"/>
      <c r="D427" s="7"/>
      <c r="E427" s="8"/>
      <c r="H427" s="9"/>
      <c r="I427" s="10"/>
      <c r="J427" s="5"/>
    </row>
    <row r="428" spans="1:10" ht="15.75">
      <c r="A428" s="13" t="s">
        <v>23</v>
      </c>
      <c r="B428" s="13" t="s">
        <v>24</v>
      </c>
      <c r="C428" s="13" t="s">
        <v>25</v>
      </c>
      <c r="D428" s="49">
        <v>112728706</v>
      </c>
      <c r="E428" s="14">
        <v>112728955</v>
      </c>
      <c r="H428" s="9"/>
      <c r="I428" s="10"/>
      <c r="J428" s="5"/>
    </row>
    <row r="429" spans="1:10">
      <c r="A429" s="5"/>
      <c r="B429" s="6"/>
      <c r="C429" s="5"/>
      <c r="D429" s="57" t="s">
        <v>298</v>
      </c>
      <c r="E429" s="8"/>
      <c r="H429" s="9"/>
      <c r="I429" s="10"/>
      <c r="J429" s="5"/>
    </row>
    <row r="430" spans="1:10">
      <c r="A430" s="5"/>
      <c r="B430" s="6"/>
      <c r="C430" s="5"/>
      <c r="D430" s="7"/>
      <c r="E430" s="8"/>
      <c r="H430" s="9"/>
      <c r="I430" s="10"/>
      <c r="J430" s="5"/>
    </row>
    <row r="431" spans="1:10">
      <c r="A431" s="5" t="s">
        <v>513</v>
      </c>
      <c r="B431" s="6">
        <v>44960.795524166664</v>
      </c>
      <c r="C431" s="5" t="s">
        <v>39</v>
      </c>
      <c r="D431" s="7"/>
      <c r="E431" s="8"/>
      <c r="F431" s="9">
        <v>3665.79</v>
      </c>
      <c r="I431" s="10" t="s">
        <v>9</v>
      </c>
      <c r="J431" s="5" t="s">
        <v>39</v>
      </c>
    </row>
    <row r="432" spans="1:10">
      <c r="A432" s="11" t="s">
        <v>22</v>
      </c>
      <c r="B432" s="3"/>
      <c r="C432" s="3"/>
      <c r="D432" s="7"/>
      <c r="E432" s="8"/>
      <c r="H432" s="9"/>
      <c r="I432" s="10"/>
      <c r="J432" s="5"/>
    </row>
    <row r="433" spans="1:10" ht="15.75">
      <c r="A433" s="13" t="s">
        <v>23</v>
      </c>
      <c r="B433" s="13" t="s">
        <v>24</v>
      </c>
      <c r="C433" s="13" t="s">
        <v>25</v>
      </c>
      <c r="D433" s="49">
        <v>112728707</v>
      </c>
      <c r="E433" s="14">
        <v>112728960</v>
      </c>
      <c r="H433" s="9"/>
      <c r="I433" s="10"/>
      <c r="J433" s="5"/>
    </row>
    <row r="434" spans="1:10">
      <c r="A434" s="5"/>
      <c r="B434" s="6"/>
      <c r="C434" s="5"/>
      <c r="D434" s="57" t="s">
        <v>298</v>
      </c>
      <c r="E434" s="8"/>
      <c r="H434" s="9"/>
      <c r="I434" s="10"/>
      <c r="J434" s="5"/>
    </row>
    <row r="435" spans="1:10">
      <c r="A435" s="5"/>
      <c r="B435" s="6"/>
      <c r="C435" s="5"/>
      <c r="D435" s="7"/>
      <c r="E435" s="8"/>
      <c r="H435" s="9"/>
      <c r="I435" s="10"/>
      <c r="J435" s="5"/>
    </row>
    <row r="436" spans="1:10">
      <c r="A436" s="1" t="s">
        <v>0</v>
      </c>
      <c r="B436" s="2"/>
      <c r="C436" s="2"/>
      <c r="D436" s="2"/>
      <c r="E436" s="2"/>
      <c r="F436" s="2"/>
      <c r="G436" s="2"/>
      <c r="H436" s="2"/>
      <c r="I436" s="2"/>
      <c r="J436" s="2"/>
    </row>
    <row r="437" spans="1:10">
      <c r="A437" s="3" t="s">
        <v>506</v>
      </c>
      <c r="B437" s="2"/>
      <c r="C437" s="2"/>
      <c r="D437" s="2"/>
      <c r="E437" s="2"/>
      <c r="F437" s="2"/>
      <c r="G437" s="2"/>
      <c r="H437" s="2"/>
      <c r="I437" s="2"/>
      <c r="J437" s="2"/>
    </row>
    <row r="438" spans="1:10">
      <c r="A438" s="69" t="s">
        <v>0</v>
      </c>
      <c r="B438" s="69" t="s">
        <v>2</v>
      </c>
      <c r="C438" s="69" t="s">
        <v>3</v>
      </c>
      <c r="D438" s="69" t="s">
        <v>4</v>
      </c>
      <c r="E438" s="69" t="s">
        <v>5</v>
      </c>
      <c r="F438" s="71" t="s">
        <v>6</v>
      </c>
      <c r="G438" s="72"/>
      <c r="H438" s="73"/>
      <c r="I438" s="69" t="s">
        <v>7</v>
      </c>
      <c r="J438" s="69" t="s">
        <v>8</v>
      </c>
    </row>
    <row r="439" spans="1:10">
      <c r="A439" s="70"/>
      <c r="B439" s="70"/>
      <c r="C439" s="70"/>
      <c r="D439" s="70"/>
      <c r="E439" s="70"/>
      <c r="F439" s="4" t="s">
        <v>9</v>
      </c>
      <c r="G439" s="4" t="s">
        <v>10</v>
      </c>
      <c r="H439" s="4" t="s">
        <v>11</v>
      </c>
      <c r="I439" s="70"/>
      <c r="J439" s="70"/>
    </row>
    <row r="440" spans="1:10">
      <c r="A440" s="5" t="s">
        <v>512</v>
      </c>
      <c r="B440" s="6">
        <v>44961.584352858794</v>
      </c>
      <c r="C440" s="5" t="s">
        <v>41</v>
      </c>
      <c r="D440" s="7"/>
      <c r="E440" s="8"/>
      <c r="F440" s="9">
        <v>3543.81</v>
      </c>
      <c r="I440" s="10" t="s">
        <v>9</v>
      </c>
      <c r="J440" s="5" t="s">
        <v>41</v>
      </c>
    </row>
    <row r="441" spans="1:10">
      <c r="A441" s="11" t="s">
        <v>22</v>
      </c>
      <c r="B441" s="3"/>
      <c r="C441" s="3"/>
      <c r="D441" s="7"/>
      <c r="E441" s="8"/>
      <c r="H441" s="9"/>
      <c r="I441" s="10"/>
      <c r="J441" s="5"/>
    </row>
    <row r="442" spans="1:10" ht="15.75">
      <c r="A442" s="13" t="s">
        <v>23</v>
      </c>
      <c r="B442" s="13" t="s">
        <v>24</v>
      </c>
      <c r="C442" s="13" t="s">
        <v>25</v>
      </c>
      <c r="D442" s="49">
        <v>112728612</v>
      </c>
      <c r="E442" s="14">
        <v>112728961</v>
      </c>
      <c r="H442" s="9"/>
      <c r="I442" s="10"/>
      <c r="J442" s="5"/>
    </row>
    <row r="443" spans="1:10">
      <c r="A443" s="5"/>
      <c r="B443" s="6"/>
      <c r="C443" s="5"/>
      <c r="D443" s="57" t="s">
        <v>298</v>
      </c>
      <c r="E443" s="8"/>
      <c r="H443" s="9"/>
      <c r="I443" s="10"/>
      <c r="J443" s="5"/>
    </row>
    <row r="444" spans="1:10">
      <c r="A444" s="5"/>
      <c r="B444" s="6"/>
      <c r="C444" s="5"/>
      <c r="D444" s="7"/>
      <c r="E444" s="8"/>
      <c r="H444" s="9"/>
      <c r="I444" s="10"/>
      <c r="J444" s="5"/>
    </row>
    <row r="445" spans="1:10">
      <c r="A445" s="5" t="s">
        <v>511</v>
      </c>
      <c r="B445" s="6">
        <v>44961.585295787037</v>
      </c>
      <c r="C445" s="5" t="s">
        <v>236</v>
      </c>
      <c r="D445" s="7"/>
      <c r="E445" s="8"/>
      <c r="F445" s="9">
        <v>520.35</v>
      </c>
      <c r="I445" s="10" t="s">
        <v>9</v>
      </c>
      <c r="J445" s="5" t="s">
        <v>39</v>
      </c>
    </row>
    <row r="446" spans="1:10">
      <c r="A446" s="11" t="s">
        <v>22</v>
      </c>
      <c r="B446" s="3"/>
      <c r="C446" s="3"/>
      <c r="D446" s="7"/>
      <c r="E446" s="8"/>
      <c r="H446" s="9"/>
      <c r="I446" s="10"/>
      <c r="J446" s="5"/>
    </row>
    <row r="447" spans="1:10" ht="15.75">
      <c r="A447" s="13" t="s">
        <v>23</v>
      </c>
      <c r="B447" s="13" t="s">
        <v>24</v>
      </c>
      <c r="C447" s="13" t="s">
        <v>25</v>
      </c>
      <c r="D447" s="49">
        <v>112728613</v>
      </c>
      <c r="E447" s="14">
        <v>112728962</v>
      </c>
      <c r="H447" s="9"/>
      <c r="I447" s="10"/>
      <c r="J447" s="5"/>
    </row>
    <row r="448" spans="1:10">
      <c r="D448" s="57" t="s">
        <v>298</v>
      </c>
    </row>
    <row r="450" spans="1:10">
      <c r="A450" s="1" t="s">
        <v>0</v>
      </c>
      <c r="B450" s="2"/>
      <c r="C450" s="2"/>
      <c r="D450" s="2"/>
      <c r="E450" s="2"/>
      <c r="F450" s="2"/>
      <c r="G450" s="2"/>
      <c r="H450" s="2"/>
      <c r="I450" s="2"/>
      <c r="J450" s="2"/>
    </row>
    <row r="451" spans="1:10">
      <c r="A451" s="3" t="s">
        <v>575</v>
      </c>
      <c r="B451" s="2"/>
      <c r="C451" s="2"/>
      <c r="D451" s="2"/>
      <c r="E451" s="2"/>
      <c r="F451" s="2"/>
      <c r="G451" s="2"/>
      <c r="H451" s="2"/>
      <c r="I451" s="2"/>
      <c r="J451" s="2"/>
    </row>
    <row r="452" spans="1:10">
      <c r="A452" s="69" t="s">
        <v>0</v>
      </c>
      <c r="B452" s="69" t="s">
        <v>2</v>
      </c>
      <c r="C452" s="69" t="s">
        <v>3</v>
      </c>
      <c r="D452" s="69" t="s">
        <v>4</v>
      </c>
      <c r="E452" s="69" t="s">
        <v>5</v>
      </c>
      <c r="F452" s="71" t="s">
        <v>6</v>
      </c>
      <c r="G452" s="72"/>
      <c r="H452" s="73"/>
      <c r="I452" s="69" t="s">
        <v>7</v>
      </c>
      <c r="J452" s="69" t="s">
        <v>8</v>
      </c>
    </row>
    <row r="453" spans="1:10">
      <c r="A453" s="70"/>
      <c r="B453" s="70"/>
      <c r="C453" s="70"/>
      <c r="D453" s="70"/>
      <c r="E453" s="70"/>
      <c r="F453" s="4" t="s">
        <v>9</v>
      </c>
      <c r="G453" s="4" t="s">
        <v>10</v>
      </c>
      <c r="H453" s="4" t="s">
        <v>11</v>
      </c>
      <c r="I453" s="70"/>
      <c r="J453" s="70"/>
    </row>
    <row r="454" spans="1:10">
      <c r="A454" s="5" t="s">
        <v>578</v>
      </c>
      <c r="B454" s="6">
        <v>44963.792489641201</v>
      </c>
      <c r="C454" s="5" t="s">
        <v>39</v>
      </c>
      <c r="D454" s="7"/>
      <c r="E454" s="8"/>
      <c r="F454" s="9">
        <v>3321.39</v>
      </c>
      <c r="I454" s="10" t="s">
        <v>9</v>
      </c>
      <c r="J454" s="5" t="s">
        <v>39</v>
      </c>
    </row>
    <row r="455" spans="1:10">
      <c r="A455" s="11" t="s">
        <v>22</v>
      </c>
      <c r="B455" s="3"/>
      <c r="C455" s="3"/>
      <c r="D455" s="7"/>
      <c r="E455" s="8"/>
      <c r="H455" s="9"/>
      <c r="I455" s="10"/>
      <c r="J455" s="5"/>
    </row>
    <row r="456" spans="1:10" ht="15.75">
      <c r="A456" s="13" t="s">
        <v>23</v>
      </c>
      <c r="B456" s="13" t="s">
        <v>24</v>
      </c>
      <c r="C456" s="13" t="s">
        <v>25</v>
      </c>
      <c r="D456" s="49">
        <v>112730344</v>
      </c>
      <c r="E456" s="14">
        <v>112730437</v>
      </c>
      <c r="H456" s="9"/>
      <c r="I456" s="10"/>
      <c r="J456" s="5"/>
    </row>
    <row r="457" spans="1:10">
      <c r="A457" s="5"/>
      <c r="B457" s="6"/>
      <c r="C457" s="5"/>
      <c r="D457" s="57" t="s">
        <v>298</v>
      </c>
      <c r="E457" s="8"/>
      <c r="H457" s="9"/>
      <c r="I457" s="10"/>
      <c r="J457" s="5"/>
    </row>
    <row r="458" spans="1:10">
      <c r="A458" s="5"/>
      <c r="B458" s="6"/>
      <c r="C458" s="5"/>
      <c r="D458" s="7"/>
      <c r="E458" s="8"/>
      <c r="H458" s="9"/>
      <c r="I458" s="10"/>
      <c r="J458" s="5"/>
    </row>
    <row r="459" spans="1:10">
      <c r="A459" s="5" t="s">
        <v>577</v>
      </c>
      <c r="B459" s="6">
        <v>44963.793086412035</v>
      </c>
      <c r="C459" s="5" t="s">
        <v>41</v>
      </c>
      <c r="D459" s="7"/>
      <c r="E459" s="8"/>
      <c r="F459" s="9">
        <v>5953.05</v>
      </c>
      <c r="I459" s="10" t="s">
        <v>9</v>
      </c>
      <c r="J459" s="5" t="s">
        <v>41</v>
      </c>
    </row>
    <row r="460" spans="1:10">
      <c r="A460" s="5" t="s">
        <v>577</v>
      </c>
      <c r="B460" s="6">
        <v>44963.793086412035</v>
      </c>
      <c r="C460" s="5" t="s">
        <v>41</v>
      </c>
      <c r="D460" s="7"/>
      <c r="E460" s="8"/>
      <c r="H460" s="9">
        <v>205.97</v>
      </c>
      <c r="I460" s="5" t="s">
        <v>36</v>
      </c>
      <c r="J460" s="5" t="s">
        <v>41</v>
      </c>
    </row>
    <row r="461" spans="1:10">
      <c r="A461" s="11" t="s">
        <v>22</v>
      </c>
      <c r="B461" s="3"/>
      <c r="C461" s="3"/>
      <c r="D461" s="7"/>
      <c r="E461" s="8"/>
      <c r="H461" s="9"/>
      <c r="I461" s="10"/>
      <c r="J461" s="5"/>
    </row>
    <row r="462" spans="1:10" ht="15.75">
      <c r="A462" s="13" t="s">
        <v>23</v>
      </c>
      <c r="B462" s="13" t="s">
        <v>24</v>
      </c>
      <c r="C462" s="13" t="s">
        <v>25</v>
      </c>
      <c r="D462" s="49">
        <v>112730345</v>
      </c>
      <c r="E462" s="14">
        <v>112730438</v>
      </c>
      <c r="H462" s="9"/>
      <c r="I462" s="10"/>
      <c r="J462" s="5"/>
    </row>
    <row r="463" spans="1:10">
      <c r="D463" s="57" t="s">
        <v>298</v>
      </c>
    </row>
    <row r="465" spans="1:10">
      <c r="A465" s="1" t="s">
        <v>0</v>
      </c>
      <c r="B465" s="2"/>
      <c r="C465" s="2"/>
      <c r="D465" s="2"/>
      <c r="E465" s="2"/>
      <c r="F465" s="2"/>
      <c r="G465" s="2"/>
      <c r="H465" s="2"/>
      <c r="I465" s="2"/>
      <c r="J465" s="2"/>
    </row>
    <row r="466" spans="1:10">
      <c r="A466" s="3" t="s">
        <v>614</v>
      </c>
      <c r="B466" s="2"/>
      <c r="C466" s="2"/>
      <c r="D466" s="2"/>
      <c r="E466" s="2"/>
      <c r="F466" s="2"/>
      <c r="G466" s="2"/>
      <c r="H466" s="2"/>
      <c r="I466" s="2"/>
      <c r="J466" s="2"/>
    </row>
    <row r="467" spans="1:10">
      <c r="A467" s="69" t="s">
        <v>0</v>
      </c>
      <c r="B467" s="69" t="s">
        <v>2</v>
      </c>
      <c r="C467" s="69" t="s">
        <v>3</v>
      </c>
      <c r="D467" s="69" t="s">
        <v>4</v>
      </c>
      <c r="E467" s="69" t="s">
        <v>5</v>
      </c>
      <c r="F467" s="71" t="s">
        <v>6</v>
      </c>
      <c r="G467" s="72"/>
      <c r="H467" s="73"/>
      <c r="I467" s="69" t="s">
        <v>7</v>
      </c>
      <c r="J467" s="69" t="s">
        <v>8</v>
      </c>
    </row>
    <row r="468" spans="1:10">
      <c r="A468" s="70"/>
      <c r="B468" s="70"/>
      <c r="C468" s="70"/>
      <c r="D468" s="70"/>
      <c r="E468" s="70"/>
      <c r="F468" s="4" t="s">
        <v>9</v>
      </c>
      <c r="G468" s="4" t="s">
        <v>10</v>
      </c>
      <c r="H468" s="4" t="s">
        <v>11</v>
      </c>
      <c r="I468" s="70"/>
      <c r="J468" s="70"/>
    </row>
    <row r="469" spans="1:10">
      <c r="A469" s="5" t="s">
        <v>617</v>
      </c>
      <c r="B469" s="6">
        <v>44964.79301828704</v>
      </c>
      <c r="C469" s="5" t="s">
        <v>41</v>
      </c>
      <c r="D469" s="7"/>
      <c r="E469" s="8"/>
      <c r="F469" s="9">
        <v>7117.11</v>
      </c>
      <c r="I469" s="10" t="s">
        <v>9</v>
      </c>
      <c r="J469" s="5" t="s">
        <v>41</v>
      </c>
    </row>
    <row r="470" spans="1:10">
      <c r="A470" s="5" t="s">
        <v>617</v>
      </c>
      <c r="B470" s="6">
        <v>44964.79301828704</v>
      </c>
      <c r="C470" s="5" t="s">
        <v>41</v>
      </c>
      <c r="D470" s="7"/>
      <c r="E470" s="8"/>
      <c r="H470" s="9">
        <v>337.61</v>
      </c>
      <c r="I470" s="5" t="s">
        <v>36</v>
      </c>
      <c r="J470" s="5" t="s">
        <v>41</v>
      </c>
    </row>
    <row r="471" spans="1:10">
      <c r="A471" s="11" t="s">
        <v>22</v>
      </c>
      <c r="B471" s="3"/>
      <c r="C471" s="3"/>
      <c r="D471" s="7"/>
      <c r="E471" s="8"/>
      <c r="H471" s="9"/>
      <c r="I471" s="10"/>
      <c r="J471" s="5"/>
    </row>
    <row r="472" spans="1:10" ht="15.75">
      <c r="A472" s="13" t="s">
        <v>23</v>
      </c>
      <c r="B472" s="13" t="s">
        <v>24</v>
      </c>
      <c r="C472" s="13" t="s">
        <v>25</v>
      </c>
      <c r="D472" s="49">
        <v>112732199</v>
      </c>
      <c r="E472" s="14">
        <v>112732455</v>
      </c>
      <c r="H472" s="9"/>
      <c r="I472" s="10"/>
      <c r="J472" s="5"/>
    </row>
    <row r="473" spans="1:10">
      <c r="A473" s="5"/>
      <c r="B473" s="6"/>
      <c r="C473" s="5"/>
      <c r="D473" s="57" t="s">
        <v>298</v>
      </c>
      <c r="E473" s="8"/>
      <c r="H473" s="9"/>
      <c r="I473" s="10"/>
      <c r="J473" s="5"/>
    </row>
    <row r="474" spans="1:10">
      <c r="A474" s="5"/>
      <c r="B474" s="6"/>
      <c r="C474" s="5"/>
      <c r="D474" s="7"/>
      <c r="E474" s="8"/>
      <c r="H474" s="9"/>
      <c r="I474" s="10"/>
      <c r="J474" s="5"/>
    </row>
    <row r="475" spans="1:10">
      <c r="A475" s="5" t="s">
        <v>616</v>
      </c>
      <c r="B475" s="6">
        <v>44964.793219050924</v>
      </c>
      <c r="C475" s="5" t="s">
        <v>236</v>
      </c>
      <c r="D475" s="7"/>
      <c r="E475" s="8"/>
      <c r="F475" s="9">
        <v>3287.73</v>
      </c>
      <c r="I475" s="10" t="s">
        <v>9</v>
      </c>
      <c r="J475" s="5" t="s">
        <v>39</v>
      </c>
    </row>
    <row r="476" spans="1:10">
      <c r="A476" s="11" t="s">
        <v>22</v>
      </c>
      <c r="B476" s="3"/>
      <c r="C476" s="3"/>
      <c r="D476" s="7"/>
      <c r="E476" s="8"/>
      <c r="H476" s="9"/>
      <c r="I476" s="10"/>
      <c r="J476" s="5"/>
    </row>
    <row r="477" spans="1:10" ht="15.75">
      <c r="A477" s="13" t="s">
        <v>23</v>
      </c>
      <c r="B477" s="13" t="s">
        <v>24</v>
      </c>
      <c r="C477" s="13" t="s">
        <v>25</v>
      </c>
      <c r="D477" s="49">
        <v>112732200</v>
      </c>
      <c r="E477" s="14">
        <v>112732461</v>
      </c>
      <c r="H477" s="9"/>
      <c r="I477" s="10"/>
      <c r="J477" s="5"/>
    </row>
    <row r="478" spans="1:10">
      <c r="A478" s="5"/>
      <c r="B478" s="6"/>
      <c r="C478" s="5"/>
      <c r="D478" s="57" t="s">
        <v>298</v>
      </c>
      <c r="E478" s="8"/>
      <c r="H478" s="9"/>
      <c r="I478" s="10"/>
      <c r="J478" s="5"/>
    </row>
    <row r="480" spans="1:10">
      <c r="A480" s="1" t="s">
        <v>0</v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>
      <c r="A481" s="3" t="s">
        <v>647</v>
      </c>
      <c r="B481" s="2"/>
      <c r="C481" s="2"/>
      <c r="D481" s="2"/>
      <c r="E481" s="2"/>
      <c r="F481" s="2"/>
      <c r="G481" s="2"/>
      <c r="H481" s="2"/>
      <c r="I481" s="2"/>
      <c r="J481" s="2"/>
    </row>
    <row r="482" spans="1:10">
      <c r="A482" s="69" t="s">
        <v>0</v>
      </c>
      <c r="B482" s="69" t="s">
        <v>2</v>
      </c>
      <c r="C482" s="69" t="s">
        <v>3</v>
      </c>
      <c r="D482" s="69" t="s">
        <v>4</v>
      </c>
      <c r="E482" s="69" t="s">
        <v>5</v>
      </c>
      <c r="F482" s="71" t="s">
        <v>6</v>
      </c>
      <c r="G482" s="72"/>
      <c r="H482" s="73"/>
      <c r="I482" s="69" t="s">
        <v>7</v>
      </c>
      <c r="J482" s="69" t="s">
        <v>8</v>
      </c>
    </row>
    <row r="483" spans="1:10">
      <c r="A483" s="70"/>
      <c r="B483" s="70"/>
      <c r="C483" s="70"/>
      <c r="D483" s="70"/>
      <c r="E483" s="70"/>
      <c r="F483" s="4" t="s">
        <v>9</v>
      </c>
      <c r="G483" s="4" t="s">
        <v>10</v>
      </c>
      <c r="H483" s="4" t="s">
        <v>11</v>
      </c>
      <c r="I483" s="70"/>
      <c r="J483" s="70"/>
    </row>
    <row r="484" spans="1:10">
      <c r="A484" s="5" t="s">
        <v>650</v>
      </c>
      <c r="B484" s="6">
        <v>44965.792416493059</v>
      </c>
      <c r="C484" s="5" t="s">
        <v>39</v>
      </c>
      <c r="D484" s="7"/>
      <c r="E484" s="8"/>
      <c r="F484" s="9">
        <v>2450.09</v>
      </c>
      <c r="I484" s="10" t="s">
        <v>9</v>
      </c>
      <c r="J484" s="5" t="s">
        <v>39</v>
      </c>
    </row>
    <row r="485" spans="1:10">
      <c r="A485" s="11" t="s">
        <v>22</v>
      </c>
      <c r="B485" s="3"/>
      <c r="C485" s="3"/>
      <c r="D485" s="7"/>
      <c r="E485" s="8"/>
      <c r="F485" s="9"/>
      <c r="I485" s="10"/>
      <c r="J485" s="5"/>
    </row>
    <row r="486" spans="1:10" ht="15.75">
      <c r="A486" s="13" t="s">
        <v>23</v>
      </c>
      <c r="B486" s="13" t="s">
        <v>24</v>
      </c>
      <c r="C486" s="13" t="s">
        <v>25</v>
      </c>
      <c r="D486" s="49">
        <v>112733903</v>
      </c>
      <c r="E486" s="14">
        <v>112734048</v>
      </c>
      <c r="F486" s="9"/>
      <c r="I486" s="10"/>
      <c r="J486" s="5"/>
    </row>
    <row r="487" spans="1:10">
      <c r="A487" s="5"/>
      <c r="B487" s="6"/>
      <c r="C487" s="5"/>
      <c r="D487" s="57" t="s">
        <v>298</v>
      </c>
      <c r="E487" s="8"/>
      <c r="F487" s="9"/>
      <c r="I487" s="10"/>
      <c r="J487" s="5"/>
    </row>
    <row r="488" spans="1:10">
      <c r="A488" s="5"/>
      <c r="B488" s="6"/>
      <c r="C488" s="5"/>
      <c r="D488" s="7"/>
      <c r="E488" s="8"/>
      <c r="F488" s="9"/>
      <c r="I488" s="10"/>
      <c r="J488" s="5"/>
    </row>
    <row r="489" spans="1:10">
      <c r="A489" s="5" t="s">
        <v>649</v>
      </c>
      <c r="B489" s="6">
        <v>44965.793003773149</v>
      </c>
      <c r="C489" s="5" t="s">
        <v>41</v>
      </c>
      <c r="D489" s="7"/>
      <c r="E489" s="8"/>
      <c r="F489" s="9">
        <v>7558.15</v>
      </c>
      <c r="I489" s="10" t="s">
        <v>9</v>
      </c>
      <c r="J489" s="5" t="s">
        <v>41</v>
      </c>
    </row>
    <row r="490" spans="1:10">
      <c r="A490" s="5" t="s">
        <v>649</v>
      </c>
      <c r="B490" s="6">
        <v>44965.793003773149</v>
      </c>
      <c r="C490" s="5" t="s">
        <v>41</v>
      </c>
      <c r="D490" s="7"/>
      <c r="E490" s="8"/>
      <c r="H490" s="9">
        <v>265.60000000000002</v>
      </c>
      <c r="I490" s="5" t="s">
        <v>36</v>
      </c>
      <c r="J490" s="5" t="s">
        <v>41</v>
      </c>
    </row>
    <row r="491" spans="1:10">
      <c r="A491" s="11" t="s">
        <v>22</v>
      </c>
      <c r="B491" s="3"/>
      <c r="C491" s="3"/>
      <c r="D491" s="7"/>
      <c r="E491" s="8"/>
      <c r="F491" s="9"/>
      <c r="I491" s="10"/>
      <c r="J491" s="5"/>
    </row>
    <row r="492" spans="1:10" ht="15.75">
      <c r="A492" s="13" t="s">
        <v>23</v>
      </c>
      <c r="B492" s="13" t="s">
        <v>24</v>
      </c>
      <c r="C492" s="13" t="s">
        <v>25</v>
      </c>
      <c r="D492" s="49">
        <v>112733904</v>
      </c>
      <c r="E492" s="14">
        <v>112734054</v>
      </c>
      <c r="F492" s="9"/>
      <c r="I492" s="10"/>
      <c r="J492" s="5"/>
    </row>
    <row r="493" spans="1:10">
      <c r="D493" s="57" t="s">
        <v>298</v>
      </c>
    </row>
    <row r="495" spans="1:10">
      <c r="A495" s="1" t="s">
        <v>0</v>
      </c>
      <c r="B495" s="2"/>
      <c r="C495" s="2"/>
      <c r="D495" s="2"/>
      <c r="E495" s="2"/>
      <c r="F495" s="2"/>
      <c r="G495" s="2"/>
      <c r="H495" s="2"/>
      <c r="I495" s="2"/>
      <c r="J495" s="2"/>
    </row>
    <row r="496" spans="1:10">
      <c r="A496" s="3" t="s">
        <v>686</v>
      </c>
      <c r="B496" s="2"/>
      <c r="C496" s="2"/>
      <c r="D496" s="2"/>
      <c r="E496" s="2"/>
      <c r="F496" s="2"/>
      <c r="G496" s="2"/>
      <c r="H496" s="2"/>
      <c r="I496" s="2"/>
      <c r="J496" s="2"/>
    </row>
    <row r="497" spans="1:10">
      <c r="A497" s="69" t="s">
        <v>0</v>
      </c>
      <c r="B497" s="69" t="s">
        <v>2</v>
      </c>
      <c r="C497" s="69" t="s">
        <v>3</v>
      </c>
      <c r="D497" s="69" t="s">
        <v>4</v>
      </c>
      <c r="E497" s="69" t="s">
        <v>5</v>
      </c>
      <c r="F497" s="71" t="s">
        <v>6</v>
      </c>
      <c r="G497" s="72"/>
      <c r="H497" s="73"/>
      <c r="I497" s="69" t="s">
        <v>7</v>
      </c>
      <c r="J497" s="69" t="s">
        <v>8</v>
      </c>
    </row>
    <row r="498" spans="1:10">
      <c r="A498" s="70"/>
      <c r="B498" s="70"/>
      <c r="C498" s="70"/>
      <c r="D498" s="70"/>
      <c r="E498" s="70"/>
      <c r="F498" s="4" t="s">
        <v>9</v>
      </c>
      <c r="G498" s="4" t="s">
        <v>10</v>
      </c>
      <c r="H498" s="4" t="s">
        <v>11</v>
      </c>
      <c r="I498" s="70"/>
      <c r="J498" s="70"/>
    </row>
    <row r="499" spans="1:10">
      <c r="A499" s="5" t="s">
        <v>689</v>
      </c>
      <c r="B499" s="6">
        <v>44966.795442546296</v>
      </c>
      <c r="C499" s="5" t="s">
        <v>39</v>
      </c>
      <c r="D499" s="7"/>
      <c r="E499" s="8"/>
      <c r="F499" s="9">
        <v>2993.61</v>
      </c>
      <c r="I499" s="10" t="s">
        <v>9</v>
      </c>
      <c r="J499" s="5" t="s">
        <v>39</v>
      </c>
    </row>
    <row r="500" spans="1:10">
      <c r="A500" s="11" t="s">
        <v>22</v>
      </c>
      <c r="B500" s="3"/>
      <c r="C500" s="3"/>
      <c r="D500" s="7"/>
      <c r="E500" s="8"/>
      <c r="G500" s="9"/>
      <c r="I500" s="10"/>
      <c r="J500" s="8"/>
    </row>
    <row r="501" spans="1:10" ht="15.75">
      <c r="A501" s="13" t="s">
        <v>23</v>
      </c>
      <c r="B501" s="13" t="s">
        <v>24</v>
      </c>
      <c r="C501" s="13" t="s">
        <v>25</v>
      </c>
      <c r="D501" s="49">
        <v>112736189</v>
      </c>
      <c r="E501" s="14">
        <v>112736342</v>
      </c>
      <c r="G501" s="9"/>
      <c r="I501" s="10"/>
      <c r="J501" s="8"/>
    </row>
    <row r="502" spans="1:10">
      <c r="A502" s="5"/>
      <c r="B502" s="6"/>
      <c r="C502" s="5"/>
      <c r="D502" s="57" t="s">
        <v>298</v>
      </c>
      <c r="E502" s="8"/>
      <c r="G502" s="9"/>
      <c r="I502" s="10"/>
      <c r="J502" s="8"/>
    </row>
    <row r="503" spans="1:10">
      <c r="A503" s="5"/>
      <c r="B503" s="6"/>
      <c r="C503" s="5"/>
      <c r="D503" s="7"/>
      <c r="E503" s="8"/>
      <c r="G503" s="9"/>
      <c r="I503" s="10"/>
      <c r="J503" s="8"/>
    </row>
    <row r="504" spans="1:10">
      <c r="A504" s="5" t="s">
        <v>688</v>
      </c>
      <c r="B504" s="6">
        <v>44966.796540995369</v>
      </c>
      <c r="C504" s="5" t="s">
        <v>41</v>
      </c>
      <c r="D504" s="7"/>
      <c r="E504" s="8"/>
      <c r="F504" s="9">
        <v>6009.84</v>
      </c>
      <c r="I504" s="10" t="s">
        <v>9</v>
      </c>
      <c r="J504" s="5" t="s">
        <v>41</v>
      </c>
    </row>
    <row r="505" spans="1:10">
      <c r="A505" s="5" t="s">
        <v>688</v>
      </c>
      <c r="B505" s="6">
        <v>44966.796540995369</v>
      </c>
      <c r="C505" s="5" t="s">
        <v>41</v>
      </c>
      <c r="D505" s="7"/>
      <c r="E505" s="8"/>
      <c r="H505" s="9">
        <v>318.02</v>
      </c>
      <c r="I505" s="5" t="s">
        <v>36</v>
      </c>
      <c r="J505" s="5" t="s">
        <v>41</v>
      </c>
    </row>
    <row r="506" spans="1:10">
      <c r="A506" s="11" t="s">
        <v>22</v>
      </c>
      <c r="B506" s="3"/>
      <c r="C506" s="3"/>
      <c r="D506" s="7"/>
      <c r="E506" s="8"/>
      <c r="G506" s="9"/>
      <c r="I506" s="10"/>
      <c r="J506" s="8"/>
    </row>
    <row r="507" spans="1:10" ht="15.75">
      <c r="A507" s="13" t="s">
        <v>23</v>
      </c>
      <c r="B507" s="13" t="s">
        <v>24</v>
      </c>
      <c r="C507" s="13" t="s">
        <v>25</v>
      </c>
      <c r="D507" s="49">
        <v>112736190</v>
      </c>
      <c r="E507" s="14">
        <v>112736347</v>
      </c>
      <c r="G507" s="9"/>
      <c r="I507" s="10"/>
      <c r="J507" s="8"/>
    </row>
    <row r="508" spans="1:10">
      <c r="D508" s="57" t="s">
        <v>298</v>
      </c>
    </row>
    <row r="510" spans="1:10">
      <c r="A510" s="1" t="s">
        <v>0</v>
      </c>
      <c r="B510" s="2"/>
      <c r="C510" s="2"/>
      <c r="D510" s="2"/>
      <c r="E510" s="2"/>
      <c r="F510" s="2"/>
      <c r="G510" s="2"/>
      <c r="H510" s="2"/>
      <c r="I510" s="2"/>
      <c r="J510" s="2"/>
    </row>
    <row r="511" spans="1:10">
      <c r="A511" s="3" t="s">
        <v>725</v>
      </c>
      <c r="B511" s="2"/>
      <c r="C511" s="2"/>
      <c r="D511" s="2"/>
      <c r="E511" s="2"/>
      <c r="F511" s="2"/>
      <c r="G511" s="2"/>
      <c r="H511" s="2"/>
      <c r="I511" s="2"/>
      <c r="J511" s="2"/>
    </row>
    <row r="512" spans="1:10">
      <c r="A512" s="69" t="s">
        <v>0</v>
      </c>
      <c r="B512" s="69" t="s">
        <v>2</v>
      </c>
      <c r="C512" s="69" t="s">
        <v>3</v>
      </c>
      <c r="D512" s="69" t="s">
        <v>4</v>
      </c>
      <c r="E512" s="69" t="s">
        <v>5</v>
      </c>
      <c r="F512" s="71" t="s">
        <v>6</v>
      </c>
      <c r="G512" s="72"/>
      <c r="H512" s="73"/>
      <c r="I512" s="69" t="s">
        <v>7</v>
      </c>
      <c r="J512" s="69" t="s">
        <v>8</v>
      </c>
    </row>
    <row r="513" spans="1:10">
      <c r="A513" s="70"/>
      <c r="B513" s="70"/>
      <c r="C513" s="70"/>
      <c r="D513" s="70"/>
      <c r="E513" s="70"/>
      <c r="F513" s="4" t="s">
        <v>9</v>
      </c>
      <c r="G513" s="4" t="s">
        <v>10</v>
      </c>
      <c r="H513" s="4" t="s">
        <v>11</v>
      </c>
      <c r="I513" s="70"/>
      <c r="J513" s="70"/>
    </row>
    <row r="514" spans="1:10">
      <c r="A514" s="5" t="s">
        <v>783</v>
      </c>
      <c r="B514" s="6">
        <v>44967.793284039355</v>
      </c>
      <c r="C514" s="5" t="s">
        <v>39</v>
      </c>
      <c r="D514" s="7"/>
      <c r="E514" s="8"/>
      <c r="F514" s="9">
        <v>1564.29</v>
      </c>
      <c r="I514" s="10" t="s">
        <v>9</v>
      </c>
      <c r="J514" s="5" t="s">
        <v>39</v>
      </c>
    </row>
    <row r="515" spans="1:10">
      <c r="A515" s="11" t="s">
        <v>22</v>
      </c>
      <c r="B515" s="3"/>
      <c r="C515" s="3"/>
      <c r="D515" s="7"/>
      <c r="E515" s="8"/>
      <c r="H515" s="9"/>
      <c r="I515" s="10"/>
      <c r="J515" s="5"/>
    </row>
    <row r="516" spans="1:10" ht="15.75">
      <c r="A516" s="13" t="s">
        <v>23</v>
      </c>
      <c r="B516" s="13" t="s">
        <v>24</v>
      </c>
      <c r="C516" s="13" t="s">
        <v>25</v>
      </c>
      <c r="D516" s="49">
        <v>112736205</v>
      </c>
      <c r="E516" s="14">
        <v>112736348</v>
      </c>
      <c r="H516" s="9"/>
      <c r="I516" s="10"/>
      <c r="J516" s="5"/>
    </row>
    <row r="517" spans="1:10">
      <c r="A517" s="5"/>
      <c r="B517" s="6"/>
      <c r="C517" s="5"/>
      <c r="D517" s="57" t="s">
        <v>298</v>
      </c>
      <c r="E517" s="8"/>
      <c r="H517" s="9"/>
      <c r="I517" s="10"/>
      <c r="J517" s="5"/>
    </row>
    <row r="518" spans="1:10">
      <c r="A518" s="5"/>
      <c r="B518" s="6"/>
      <c r="C518" s="5"/>
      <c r="D518" s="7"/>
      <c r="E518" s="8"/>
      <c r="H518" s="9"/>
      <c r="I518" s="10"/>
      <c r="J518" s="5"/>
    </row>
    <row r="519" spans="1:10">
      <c r="A519" s="5" t="s">
        <v>782</v>
      </c>
      <c r="B519" s="6">
        <v>44967.794565219905</v>
      </c>
      <c r="C519" s="5" t="s">
        <v>41</v>
      </c>
      <c r="D519" s="7"/>
      <c r="E519" s="8"/>
      <c r="F519" s="9">
        <v>7783.07</v>
      </c>
      <c r="I519" s="10" t="s">
        <v>9</v>
      </c>
      <c r="J519" s="5" t="s">
        <v>41</v>
      </c>
    </row>
    <row r="520" spans="1:10">
      <c r="A520" s="5" t="s">
        <v>782</v>
      </c>
      <c r="B520" s="6">
        <v>44967.794565219905</v>
      </c>
      <c r="C520" s="5" t="s">
        <v>41</v>
      </c>
      <c r="D520" s="7"/>
      <c r="E520" s="8"/>
      <c r="H520" s="9">
        <v>345</v>
      </c>
      <c r="I520" s="5" t="s">
        <v>36</v>
      </c>
      <c r="J520" s="5" t="s">
        <v>41</v>
      </c>
    </row>
    <row r="521" spans="1:10">
      <c r="A521" s="11" t="s">
        <v>22</v>
      </c>
      <c r="B521" s="3"/>
      <c r="C521" s="3"/>
      <c r="D521" s="7"/>
      <c r="E521" s="8"/>
      <c r="H521" s="9"/>
      <c r="I521" s="10"/>
      <c r="J521" s="5"/>
    </row>
    <row r="522" spans="1:10" ht="15.75">
      <c r="A522" s="13" t="s">
        <v>23</v>
      </c>
      <c r="B522" s="13" t="s">
        <v>24</v>
      </c>
      <c r="C522" s="13" t="s">
        <v>25</v>
      </c>
      <c r="D522" s="49">
        <v>112736206</v>
      </c>
      <c r="E522" s="14">
        <v>112736349</v>
      </c>
      <c r="H522" s="9"/>
      <c r="I522" s="10"/>
      <c r="J522" s="5"/>
    </row>
    <row r="523" spans="1:10">
      <c r="A523" s="25"/>
      <c r="B523" s="25"/>
      <c r="C523" s="25"/>
      <c r="D523" s="57" t="s">
        <v>298</v>
      </c>
      <c r="E523" s="8"/>
      <c r="H523" s="9"/>
      <c r="I523" s="10"/>
      <c r="J523" s="5"/>
    </row>
    <row r="524" spans="1:10">
      <c r="A524" s="25"/>
      <c r="B524" s="25"/>
      <c r="C524" s="25"/>
      <c r="D524" s="7"/>
      <c r="E524" s="8"/>
      <c r="H524" s="9"/>
      <c r="I524" s="10"/>
      <c r="J524" s="5"/>
    </row>
    <row r="525" spans="1:10">
      <c r="A525" s="1" t="s">
        <v>0</v>
      </c>
      <c r="B525" s="2"/>
      <c r="C525" s="2"/>
      <c r="D525" s="2"/>
      <c r="E525" s="2"/>
      <c r="F525" s="2"/>
      <c r="G525" s="2"/>
      <c r="H525" s="2"/>
      <c r="I525" s="2"/>
      <c r="J525" s="2"/>
    </row>
    <row r="526" spans="1:10">
      <c r="A526" s="3" t="s">
        <v>721</v>
      </c>
      <c r="B526" s="2"/>
      <c r="C526" s="2"/>
      <c r="D526" s="2"/>
      <c r="E526" s="2"/>
      <c r="F526" s="2"/>
      <c r="G526" s="2"/>
      <c r="H526" s="2"/>
      <c r="I526" s="2"/>
      <c r="J526" s="2"/>
    </row>
    <row r="527" spans="1:10">
      <c r="A527" s="69" t="s">
        <v>0</v>
      </c>
      <c r="B527" s="69" t="s">
        <v>2</v>
      </c>
      <c r="C527" s="69" t="s">
        <v>3</v>
      </c>
      <c r="D527" s="69" t="s">
        <v>4</v>
      </c>
      <c r="E527" s="69" t="s">
        <v>5</v>
      </c>
      <c r="F527" s="71" t="s">
        <v>6</v>
      </c>
      <c r="G527" s="72"/>
      <c r="H527" s="73"/>
      <c r="I527" s="69" t="s">
        <v>7</v>
      </c>
      <c r="J527" s="69" t="s">
        <v>8</v>
      </c>
    </row>
    <row r="528" spans="1:10">
      <c r="A528" s="70"/>
      <c r="B528" s="70"/>
      <c r="C528" s="70"/>
      <c r="D528" s="70"/>
      <c r="E528" s="70"/>
      <c r="F528" s="4" t="s">
        <v>9</v>
      </c>
      <c r="G528" s="4" t="s">
        <v>10</v>
      </c>
      <c r="H528" s="4" t="s">
        <v>11</v>
      </c>
      <c r="I528" s="70"/>
      <c r="J528" s="70"/>
    </row>
    <row r="529" spans="1:10">
      <c r="A529" s="5" t="s">
        <v>729</v>
      </c>
      <c r="B529" s="6">
        <v>44968.545670509258</v>
      </c>
      <c r="C529" s="5" t="s">
        <v>39</v>
      </c>
      <c r="D529" s="7"/>
      <c r="E529" s="8"/>
      <c r="F529" s="9">
        <v>1143.2</v>
      </c>
      <c r="I529" s="10" t="s">
        <v>9</v>
      </c>
      <c r="J529" s="5" t="s">
        <v>39</v>
      </c>
    </row>
    <row r="530" spans="1:10">
      <c r="A530" s="11" t="s">
        <v>22</v>
      </c>
      <c r="B530" s="3"/>
      <c r="C530" s="3"/>
      <c r="D530" s="7"/>
      <c r="E530" s="8"/>
      <c r="H530" s="9"/>
      <c r="I530" s="10"/>
      <c r="J530" s="5"/>
    </row>
    <row r="531" spans="1:10" ht="15.75">
      <c r="A531" s="13" t="s">
        <v>23</v>
      </c>
      <c r="B531" s="13" t="s">
        <v>24</v>
      </c>
      <c r="C531" s="13" t="s">
        <v>25</v>
      </c>
      <c r="D531" s="49">
        <v>112762118</v>
      </c>
      <c r="E531" s="14">
        <v>112774113</v>
      </c>
      <c r="H531" s="9"/>
      <c r="I531" s="10"/>
      <c r="J531" s="5"/>
    </row>
    <row r="532" spans="1:10">
      <c r="A532" s="5"/>
      <c r="B532" s="6"/>
      <c r="C532" s="5"/>
      <c r="D532" s="57" t="s">
        <v>298</v>
      </c>
      <c r="E532" s="8"/>
      <c r="H532" s="9"/>
      <c r="I532" s="10"/>
      <c r="J532" s="5"/>
    </row>
    <row r="533" spans="1:10">
      <c r="A533" s="16" t="s">
        <v>860</v>
      </c>
      <c r="B533" s="35"/>
      <c r="C533" s="36"/>
      <c r="D533" s="7"/>
      <c r="E533" s="8"/>
      <c r="H533" s="9"/>
      <c r="I533" s="10"/>
      <c r="J533" s="5"/>
    </row>
    <row r="534" spans="1:10">
      <c r="A534" s="45"/>
      <c r="B534" s="6"/>
      <c r="C534" s="5"/>
      <c r="D534" s="7"/>
      <c r="E534" s="8"/>
      <c r="H534" s="9"/>
      <c r="I534" s="10"/>
      <c r="J534" s="5"/>
    </row>
    <row r="535" spans="1:10">
      <c r="A535" s="5" t="s">
        <v>728</v>
      </c>
      <c r="B535" s="6">
        <v>44968.58688667824</v>
      </c>
      <c r="C535" s="5" t="s">
        <v>41</v>
      </c>
      <c r="D535" s="7"/>
      <c r="E535" s="8"/>
      <c r="F535" s="9">
        <v>3251.96</v>
      </c>
      <c r="I535" s="10" t="s">
        <v>9</v>
      </c>
      <c r="J535" s="5" t="s">
        <v>41</v>
      </c>
    </row>
    <row r="536" spans="1:10">
      <c r="A536" s="5" t="s">
        <v>728</v>
      </c>
      <c r="B536" s="6">
        <v>44968.58688667824</v>
      </c>
      <c r="C536" s="5" t="s">
        <v>41</v>
      </c>
      <c r="D536" s="7"/>
      <c r="E536" s="8"/>
      <c r="H536" s="9">
        <v>332.93</v>
      </c>
      <c r="I536" s="5" t="s">
        <v>36</v>
      </c>
      <c r="J536" s="5" t="s">
        <v>41</v>
      </c>
    </row>
    <row r="537" spans="1:10">
      <c r="A537" s="11" t="s">
        <v>22</v>
      </c>
      <c r="B537" s="3"/>
      <c r="C537" s="3"/>
      <c r="D537" s="7"/>
      <c r="E537" s="8"/>
      <c r="H537" s="9"/>
      <c r="I537" s="10"/>
      <c r="J537" s="5"/>
    </row>
    <row r="538" spans="1:10" ht="15.75">
      <c r="A538" s="13" t="s">
        <v>23</v>
      </c>
      <c r="B538" s="13" t="s">
        <v>24</v>
      </c>
      <c r="C538" s="13" t="s">
        <v>25</v>
      </c>
      <c r="D538" s="49">
        <v>112762119</v>
      </c>
      <c r="E538" s="14">
        <v>112774114</v>
      </c>
      <c r="H538" s="9"/>
      <c r="I538" s="10"/>
      <c r="J538" s="5"/>
    </row>
    <row r="539" spans="1:10">
      <c r="D539" s="57" t="s">
        <v>298</v>
      </c>
    </row>
    <row r="540" spans="1:10">
      <c r="A540" s="16" t="s">
        <v>860</v>
      </c>
      <c r="B540" s="26"/>
      <c r="C540" s="26"/>
    </row>
    <row r="541" spans="1:10">
      <c r="A541" s="1" t="s">
        <v>0</v>
      </c>
      <c r="B541" s="2"/>
      <c r="C541" s="2"/>
      <c r="D541" s="2"/>
      <c r="E541" s="2"/>
      <c r="F541" s="2"/>
      <c r="G541" s="2"/>
      <c r="H541" s="2"/>
      <c r="I541" s="2"/>
      <c r="J541" s="2"/>
    </row>
    <row r="542" spans="1:10">
      <c r="A542" s="3" t="s">
        <v>788</v>
      </c>
      <c r="B542" s="2"/>
      <c r="C542" s="2"/>
      <c r="D542" s="2"/>
      <c r="E542" s="2"/>
      <c r="F542" s="2"/>
      <c r="G542" s="2"/>
      <c r="H542" s="2"/>
      <c r="I542" s="2"/>
      <c r="J542" s="2"/>
    </row>
    <row r="543" spans="1:10">
      <c r="A543" s="69" t="s">
        <v>0</v>
      </c>
      <c r="B543" s="69" t="s">
        <v>2</v>
      </c>
      <c r="C543" s="69" t="s">
        <v>3</v>
      </c>
      <c r="D543" s="69" t="s">
        <v>4</v>
      </c>
      <c r="E543" s="69" t="s">
        <v>5</v>
      </c>
      <c r="F543" s="71" t="s">
        <v>6</v>
      </c>
      <c r="G543" s="72"/>
      <c r="H543" s="73"/>
      <c r="I543" s="69" t="s">
        <v>7</v>
      </c>
      <c r="J543" s="69" t="s">
        <v>8</v>
      </c>
    </row>
    <row r="544" spans="1:10">
      <c r="A544" s="70"/>
      <c r="B544" s="70"/>
      <c r="C544" s="70"/>
      <c r="D544" s="70"/>
      <c r="E544" s="70"/>
      <c r="F544" s="4" t="s">
        <v>9</v>
      </c>
      <c r="G544" s="4" t="s">
        <v>10</v>
      </c>
      <c r="H544" s="4" t="s">
        <v>11</v>
      </c>
      <c r="I544" s="70"/>
      <c r="J544" s="70"/>
    </row>
    <row r="545" spans="1:10">
      <c r="A545" s="5" t="s">
        <v>791</v>
      </c>
      <c r="B545" s="6">
        <v>44970.79189601852</v>
      </c>
      <c r="C545" s="5" t="s">
        <v>39</v>
      </c>
      <c r="D545" s="7"/>
      <c r="E545" s="8"/>
      <c r="F545" s="9">
        <v>2349.59</v>
      </c>
      <c r="I545" s="10" t="s">
        <v>9</v>
      </c>
      <c r="J545" s="5" t="s">
        <v>39</v>
      </c>
    </row>
    <row r="546" spans="1:10">
      <c r="A546" s="11" t="s">
        <v>22</v>
      </c>
      <c r="B546" s="3"/>
      <c r="C546" s="3"/>
      <c r="D546" s="7"/>
      <c r="E546" s="8"/>
      <c r="H546" s="9"/>
      <c r="I546" s="10"/>
      <c r="J546" s="5"/>
    </row>
    <row r="547" spans="1:10" ht="15.75">
      <c r="A547" s="13" t="s">
        <v>23</v>
      </c>
      <c r="B547" s="13" t="s">
        <v>24</v>
      </c>
      <c r="C547" s="13" t="s">
        <v>25</v>
      </c>
      <c r="D547" s="49">
        <v>112774002</v>
      </c>
      <c r="E547" s="14">
        <v>112774116</v>
      </c>
      <c r="H547" s="9"/>
      <c r="I547" s="10"/>
      <c r="J547" s="5"/>
    </row>
    <row r="548" spans="1:10">
      <c r="A548" s="5"/>
      <c r="B548" s="6"/>
      <c r="C548" s="5"/>
      <c r="D548" s="57" t="s">
        <v>298</v>
      </c>
      <c r="E548" s="8"/>
      <c r="H548" s="9"/>
      <c r="I548" s="10"/>
      <c r="J548" s="5"/>
    </row>
    <row r="549" spans="1:10">
      <c r="A549" s="5"/>
      <c r="B549" s="6"/>
      <c r="C549" s="5"/>
      <c r="D549" s="7"/>
      <c r="E549" s="8"/>
      <c r="H549" s="9"/>
      <c r="I549" s="10"/>
      <c r="J549" s="5"/>
    </row>
    <row r="550" spans="1:10">
      <c r="A550" s="5" t="s">
        <v>790</v>
      </c>
      <c r="B550" s="6">
        <v>44970.792877037034</v>
      </c>
      <c r="C550" s="5" t="s">
        <v>41</v>
      </c>
      <c r="D550" s="7"/>
      <c r="E550" s="8"/>
      <c r="F550" s="9">
        <v>6735.77</v>
      </c>
      <c r="I550" s="10" t="s">
        <v>9</v>
      </c>
      <c r="J550" s="5" t="s">
        <v>41</v>
      </c>
    </row>
    <row r="551" spans="1:10">
      <c r="A551" s="11" t="s">
        <v>22</v>
      </c>
      <c r="B551" s="3"/>
      <c r="C551" s="3"/>
      <c r="D551" s="7"/>
      <c r="E551" s="8"/>
      <c r="H551" s="9"/>
      <c r="I551" s="10"/>
      <c r="J551" s="5"/>
    </row>
    <row r="552" spans="1:10" ht="15.75">
      <c r="A552" s="13" t="s">
        <v>23</v>
      </c>
      <c r="B552" s="13" t="s">
        <v>24</v>
      </c>
      <c r="C552" s="13" t="s">
        <v>25</v>
      </c>
      <c r="D552" s="49">
        <v>112774003</v>
      </c>
      <c r="E552" s="14">
        <v>112774117</v>
      </c>
      <c r="H552" s="9"/>
      <c r="I552" s="10"/>
      <c r="J552" s="5"/>
    </row>
    <row r="553" spans="1:10">
      <c r="D553" s="57" t="s">
        <v>298</v>
      </c>
    </row>
    <row r="555" spans="1:10">
      <c r="A555" s="1" t="s">
        <v>0</v>
      </c>
      <c r="B555" s="2"/>
      <c r="C555" s="2"/>
      <c r="D555" s="2"/>
      <c r="E555" s="2"/>
      <c r="F555" s="2"/>
      <c r="G555" s="2"/>
      <c r="H555" s="2"/>
      <c r="I555" s="2"/>
      <c r="J555" s="2"/>
    </row>
    <row r="556" spans="1:10">
      <c r="A556" s="3" t="s">
        <v>827</v>
      </c>
      <c r="B556" s="2"/>
      <c r="C556" s="2"/>
      <c r="D556" s="2"/>
      <c r="E556" s="2"/>
      <c r="F556" s="2"/>
      <c r="G556" s="2"/>
      <c r="H556" s="2"/>
      <c r="I556" s="2"/>
      <c r="J556" s="2"/>
    </row>
    <row r="557" spans="1:10">
      <c r="A557" s="69" t="s">
        <v>0</v>
      </c>
      <c r="B557" s="69" t="s">
        <v>2</v>
      </c>
      <c r="C557" s="69" t="s">
        <v>3</v>
      </c>
      <c r="D557" s="69" t="s">
        <v>4</v>
      </c>
      <c r="E557" s="69" t="s">
        <v>5</v>
      </c>
      <c r="F557" s="71" t="s">
        <v>6</v>
      </c>
      <c r="G557" s="72"/>
      <c r="H557" s="73"/>
      <c r="I557" s="69" t="s">
        <v>7</v>
      </c>
      <c r="J557" s="69" t="s">
        <v>8</v>
      </c>
    </row>
    <row r="558" spans="1:10">
      <c r="A558" s="70"/>
      <c r="B558" s="70"/>
      <c r="C558" s="70"/>
      <c r="D558" s="70"/>
      <c r="E558" s="70"/>
      <c r="F558" s="4" t="s">
        <v>9</v>
      </c>
      <c r="G558" s="4" t="s">
        <v>10</v>
      </c>
      <c r="H558" s="4" t="s">
        <v>11</v>
      </c>
      <c r="I558" s="70"/>
      <c r="J558" s="70"/>
    </row>
    <row r="559" spans="1:10">
      <c r="A559" s="5" t="s">
        <v>830</v>
      </c>
      <c r="B559" s="6">
        <v>44971.792107187503</v>
      </c>
      <c r="C559" s="5" t="s">
        <v>39</v>
      </c>
      <c r="D559" s="7"/>
      <c r="E559" s="8"/>
      <c r="F559" s="9">
        <v>3795.71</v>
      </c>
      <c r="I559" s="10" t="s">
        <v>9</v>
      </c>
      <c r="J559" s="5" t="s">
        <v>39</v>
      </c>
    </row>
    <row r="560" spans="1:10">
      <c r="A560" s="11" t="s">
        <v>22</v>
      </c>
      <c r="B560" s="3"/>
      <c r="C560" s="3"/>
      <c r="D560" s="7"/>
      <c r="E560" s="8"/>
      <c r="H560" s="9"/>
      <c r="I560" s="10"/>
      <c r="J560" s="5"/>
    </row>
    <row r="561" spans="1:10" ht="15.75">
      <c r="A561" s="13" t="s">
        <v>23</v>
      </c>
      <c r="B561" s="13" t="s">
        <v>24</v>
      </c>
      <c r="C561" s="13" t="s">
        <v>25</v>
      </c>
      <c r="D561" s="49">
        <v>112775840</v>
      </c>
      <c r="E561" s="14">
        <v>112782191</v>
      </c>
      <c r="H561" s="9"/>
      <c r="I561" s="10"/>
      <c r="J561" s="5"/>
    </row>
    <row r="562" spans="1:10">
      <c r="A562" s="5"/>
      <c r="B562" s="6"/>
      <c r="C562" s="5"/>
      <c r="D562" s="57" t="s">
        <v>298</v>
      </c>
      <c r="E562" s="8"/>
      <c r="H562" s="9"/>
      <c r="I562" s="10"/>
      <c r="J562" s="5"/>
    </row>
    <row r="563" spans="1:10">
      <c r="A563" s="5"/>
      <c r="B563" s="6"/>
      <c r="C563" s="5"/>
      <c r="D563" s="7"/>
      <c r="E563" s="8"/>
      <c r="H563" s="9"/>
      <c r="I563" s="10"/>
      <c r="J563" s="5"/>
    </row>
    <row r="564" spans="1:10">
      <c r="A564" s="5" t="s">
        <v>829</v>
      </c>
      <c r="B564" s="6">
        <v>44971.795863449071</v>
      </c>
      <c r="C564" s="5" t="s">
        <v>41</v>
      </c>
      <c r="D564" s="7"/>
      <c r="E564" s="8"/>
      <c r="F564" s="9">
        <v>5978.27</v>
      </c>
      <c r="I564" s="10" t="s">
        <v>9</v>
      </c>
      <c r="J564" s="5" t="s">
        <v>41</v>
      </c>
    </row>
    <row r="565" spans="1:10">
      <c r="A565" s="5" t="s">
        <v>829</v>
      </c>
      <c r="B565" s="6">
        <v>44971.795863449071</v>
      </c>
      <c r="C565" s="5" t="s">
        <v>41</v>
      </c>
      <c r="D565" s="7"/>
      <c r="E565" s="8"/>
      <c r="H565" s="9">
        <v>121.41</v>
      </c>
      <c r="I565" s="5" t="s">
        <v>36</v>
      </c>
      <c r="J565" s="5" t="s">
        <v>41</v>
      </c>
    </row>
    <row r="566" spans="1:10">
      <c r="A566" s="11" t="s">
        <v>22</v>
      </c>
      <c r="B566" s="3"/>
      <c r="C566" s="3"/>
      <c r="D566" s="7"/>
      <c r="E566" s="8"/>
      <c r="H566" s="9"/>
      <c r="I566" s="10"/>
      <c r="J566" s="5"/>
    </row>
    <row r="567" spans="1:10" ht="15.75">
      <c r="A567" s="13" t="s">
        <v>23</v>
      </c>
      <c r="B567" s="13" t="s">
        <v>24</v>
      </c>
      <c r="C567" s="13" t="s">
        <v>25</v>
      </c>
      <c r="D567" s="49">
        <v>112775841</v>
      </c>
      <c r="E567" s="14">
        <v>112782193</v>
      </c>
      <c r="H567" s="9"/>
      <c r="I567" s="10"/>
      <c r="J567" s="5"/>
    </row>
    <row r="568" spans="1:10">
      <c r="D568" s="57" t="s">
        <v>298</v>
      </c>
    </row>
    <row r="570" spans="1:10">
      <c r="A570" s="1" t="s">
        <v>0</v>
      </c>
      <c r="B570" s="2"/>
      <c r="C570" s="2"/>
      <c r="D570" s="2"/>
      <c r="E570" s="2"/>
      <c r="F570" s="2"/>
      <c r="G570" s="2"/>
      <c r="H570" s="2"/>
      <c r="I570" s="2"/>
      <c r="J570" s="2"/>
    </row>
    <row r="571" spans="1:10">
      <c r="A571" s="3" t="s">
        <v>864</v>
      </c>
      <c r="B571" s="2"/>
      <c r="C571" s="2"/>
      <c r="D571" s="2"/>
      <c r="E571" s="2"/>
      <c r="F571" s="2"/>
      <c r="G571" s="2"/>
      <c r="H571" s="2"/>
      <c r="I571" s="2"/>
      <c r="J571" s="2"/>
    </row>
    <row r="572" spans="1:10">
      <c r="A572" s="69" t="s">
        <v>0</v>
      </c>
      <c r="B572" s="69" t="s">
        <v>2</v>
      </c>
      <c r="C572" s="69" t="s">
        <v>3</v>
      </c>
      <c r="D572" s="69" t="s">
        <v>4</v>
      </c>
      <c r="E572" s="69" t="s">
        <v>5</v>
      </c>
      <c r="F572" s="71" t="s">
        <v>6</v>
      </c>
      <c r="G572" s="72"/>
      <c r="H572" s="73"/>
      <c r="I572" s="69" t="s">
        <v>7</v>
      </c>
      <c r="J572" s="69" t="s">
        <v>8</v>
      </c>
    </row>
    <row r="573" spans="1:10">
      <c r="A573" s="70"/>
      <c r="B573" s="70"/>
      <c r="C573" s="70"/>
      <c r="D573" s="70"/>
      <c r="E573" s="70"/>
      <c r="F573" s="4" t="s">
        <v>9</v>
      </c>
      <c r="G573" s="4" t="s">
        <v>10</v>
      </c>
      <c r="H573" s="4" t="s">
        <v>11</v>
      </c>
      <c r="I573" s="70"/>
      <c r="J573" s="70"/>
    </row>
    <row r="574" spans="1:10">
      <c r="A574" s="5" t="s">
        <v>867</v>
      </c>
      <c r="B574" s="6">
        <v>44972.791673703701</v>
      </c>
      <c r="C574" s="5" t="s">
        <v>39</v>
      </c>
      <c r="D574" s="7"/>
      <c r="E574" s="8"/>
      <c r="F574" s="9">
        <v>1934.93</v>
      </c>
      <c r="I574" s="10" t="s">
        <v>9</v>
      </c>
      <c r="J574" s="5" t="s">
        <v>39</v>
      </c>
    </row>
    <row r="575" spans="1:10">
      <c r="A575" s="11" t="s">
        <v>22</v>
      </c>
      <c r="B575" s="3"/>
      <c r="C575" s="3"/>
      <c r="D575" s="7"/>
      <c r="E575" s="8"/>
      <c r="H575" s="9"/>
      <c r="I575" s="10"/>
      <c r="J575" s="5"/>
    </row>
    <row r="576" spans="1:10" ht="15.75">
      <c r="A576" s="13" t="s">
        <v>23</v>
      </c>
      <c r="B576" s="13" t="s">
        <v>24</v>
      </c>
      <c r="C576" s="13" t="s">
        <v>25</v>
      </c>
      <c r="D576" s="49">
        <v>112790242</v>
      </c>
      <c r="E576" s="14">
        <v>112790418</v>
      </c>
      <c r="H576" s="9"/>
      <c r="I576" s="10"/>
      <c r="J576" s="5"/>
    </row>
    <row r="577" spans="1:10">
      <c r="A577" s="5"/>
      <c r="B577" s="6"/>
      <c r="C577" s="5"/>
      <c r="D577" s="57" t="s">
        <v>298</v>
      </c>
      <c r="E577" s="8"/>
      <c r="H577" s="9"/>
      <c r="I577" s="10"/>
      <c r="J577" s="5"/>
    </row>
    <row r="578" spans="1:10">
      <c r="A578" s="5"/>
      <c r="B578" s="6"/>
      <c r="C578" s="5"/>
      <c r="D578" s="7"/>
      <c r="E578" s="8"/>
      <c r="H578" s="9"/>
      <c r="I578" s="10"/>
      <c r="J578" s="5"/>
    </row>
    <row r="579" spans="1:10">
      <c r="A579" s="5" t="s">
        <v>866</v>
      </c>
      <c r="B579" s="6">
        <v>44972.792558530091</v>
      </c>
      <c r="C579" s="5" t="s">
        <v>41</v>
      </c>
      <c r="D579" s="7"/>
      <c r="E579" s="8"/>
      <c r="F579" s="9">
        <v>5996.4</v>
      </c>
      <c r="I579" s="10" t="s">
        <v>9</v>
      </c>
      <c r="J579" s="5" t="s">
        <v>41</v>
      </c>
    </row>
    <row r="580" spans="1:10">
      <c r="A580" s="5" t="s">
        <v>866</v>
      </c>
      <c r="B580" s="6">
        <v>44972.792558530091</v>
      </c>
      <c r="C580" s="5" t="s">
        <v>41</v>
      </c>
      <c r="D580" s="7"/>
      <c r="E580" s="8"/>
      <c r="H580" s="9">
        <v>231.31</v>
      </c>
      <c r="I580" s="5" t="s">
        <v>36</v>
      </c>
      <c r="J580" s="5" t="s">
        <v>41</v>
      </c>
    </row>
    <row r="581" spans="1:10">
      <c r="A581" s="11" t="s">
        <v>22</v>
      </c>
      <c r="B581" s="3"/>
      <c r="C581" s="3"/>
      <c r="D581" s="7"/>
      <c r="E581" s="8"/>
      <c r="H581" s="9"/>
      <c r="I581" s="10"/>
      <c r="J581" s="5"/>
    </row>
    <row r="582" spans="1:10" ht="15.75">
      <c r="A582" s="13" t="s">
        <v>23</v>
      </c>
      <c r="B582" s="13" t="s">
        <v>24</v>
      </c>
      <c r="C582" s="13" t="s">
        <v>25</v>
      </c>
      <c r="D582" s="49">
        <v>112790243</v>
      </c>
      <c r="E582" s="14">
        <v>112790419</v>
      </c>
      <c r="H582" s="9"/>
      <c r="I582" s="10"/>
      <c r="J582" s="5"/>
    </row>
    <row r="583" spans="1:10">
      <c r="D583" s="57" t="s">
        <v>298</v>
      </c>
    </row>
    <row r="585" spans="1:10">
      <c r="A585" s="1" t="s">
        <v>0</v>
      </c>
      <c r="B585" s="2"/>
      <c r="C585" s="2"/>
      <c r="D585" s="2"/>
      <c r="E585" s="2"/>
      <c r="F585" s="2"/>
      <c r="G585" s="2"/>
      <c r="H585" s="2"/>
      <c r="I585" s="2"/>
      <c r="J585" s="2"/>
    </row>
    <row r="586" spans="1:10">
      <c r="A586" s="3" t="s">
        <v>904</v>
      </c>
      <c r="B586" s="2"/>
      <c r="C586" s="2"/>
      <c r="D586" s="2"/>
      <c r="E586" s="2"/>
      <c r="F586" s="2"/>
      <c r="G586" s="2"/>
      <c r="H586" s="2"/>
      <c r="I586" s="2"/>
      <c r="J586" s="2"/>
    </row>
    <row r="587" spans="1:10">
      <c r="A587" s="69" t="s">
        <v>0</v>
      </c>
      <c r="B587" s="69" t="s">
        <v>2</v>
      </c>
      <c r="C587" s="69" t="s">
        <v>3</v>
      </c>
      <c r="D587" s="69" t="s">
        <v>4</v>
      </c>
      <c r="E587" s="69" t="s">
        <v>5</v>
      </c>
      <c r="F587" s="71" t="s">
        <v>6</v>
      </c>
      <c r="G587" s="72"/>
      <c r="H587" s="73"/>
      <c r="I587" s="69" t="s">
        <v>7</v>
      </c>
      <c r="J587" s="69" t="s">
        <v>8</v>
      </c>
    </row>
    <row r="588" spans="1:10">
      <c r="A588" s="70"/>
      <c r="B588" s="70"/>
      <c r="C588" s="70"/>
      <c r="D588" s="70"/>
      <c r="E588" s="70"/>
      <c r="F588" s="4" t="s">
        <v>9</v>
      </c>
      <c r="G588" s="4" t="s">
        <v>10</v>
      </c>
      <c r="H588" s="4" t="s">
        <v>11</v>
      </c>
      <c r="I588" s="70"/>
      <c r="J588" s="70"/>
    </row>
    <row r="589" spans="1:10">
      <c r="A589" s="5" t="s">
        <v>907</v>
      </c>
      <c r="B589" s="6">
        <v>44973.792500509262</v>
      </c>
      <c r="C589" s="5" t="s">
        <v>41</v>
      </c>
      <c r="D589" s="7"/>
      <c r="E589" s="8"/>
      <c r="F589" s="9">
        <v>5581.12</v>
      </c>
      <c r="I589" s="10" t="s">
        <v>9</v>
      </c>
      <c r="J589" s="5" t="s">
        <v>41</v>
      </c>
    </row>
    <row r="590" spans="1:10">
      <c r="A590" s="5" t="s">
        <v>907</v>
      </c>
      <c r="B590" s="6">
        <v>44973.792500509262</v>
      </c>
      <c r="C590" s="5" t="s">
        <v>41</v>
      </c>
      <c r="D590" s="7"/>
      <c r="E590" s="8"/>
      <c r="H590" s="9">
        <v>298.01</v>
      </c>
      <c r="I590" s="5" t="s">
        <v>36</v>
      </c>
      <c r="J590" s="5" t="s">
        <v>41</v>
      </c>
    </row>
    <row r="591" spans="1:10">
      <c r="A591" s="11" t="s">
        <v>22</v>
      </c>
      <c r="B591" s="3"/>
      <c r="C591" s="3"/>
      <c r="D591" s="7"/>
      <c r="E591" s="8"/>
      <c r="H591" s="9"/>
      <c r="I591" s="10"/>
      <c r="J591" s="8"/>
    </row>
    <row r="592" spans="1:10" ht="15.75">
      <c r="A592" s="13" t="s">
        <v>23</v>
      </c>
      <c r="B592" s="13" t="s">
        <v>24</v>
      </c>
      <c r="C592" s="13" t="s">
        <v>25</v>
      </c>
      <c r="D592" s="49">
        <v>112799839</v>
      </c>
      <c r="E592" s="14">
        <v>112799957</v>
      </c>
      <c r="H592" s="9"/>
      <c r="I592" s="10"/>
      <c r="J592" s="8"/>
    </row>
    <row r="593" spans="1:10">
      <c r="A593" s="5"/>
      <c r="B593" s="6"/>
      <c r="C593" s="5"/>
      <c r="D593" s="57" t="s">
        <v>298</v>
      </c>
      <c r="E593" s="8"/>
      <c r="H593" s="9"/>
      <c r="I593" s="10"/>
      <c r="J593" s="8"/>
    </row>
    <row r="594" spans="1:10">
      <c r="A594" s="5"/>
      <c r="B594" s="6"/>
      <c r="C594" s="5"/>
      <c r="D594" s="7"/>
      <c r="E594" s="8"/>
      <c r="H594" s="9"/>
      <c r="I594" s="10"/>
      <c r="J594" s="8"/>
    </row>
    <row r="595" spans="1:10">
      <c r="A595" s="5" t="s">
        <v>906</v>
      </c>
      <c r="B595" s="6">
        <v>44973.793389409722</v>
      </c>
      <c r="C595" s="5" t="s">
        <v>39</v>
      </c>
      <c r="D595" s="7"/>
      <c r="E595" s="8"/>
      <c r="F595" s="9">
        <v>3500.08</v>
      </c>
      <c r="I595" s="10" t="s">
        <v>9</v>
      </c>
      <c r="J595" s="5" t="s">
        <v>39</v>
      </c>
    </row>
    <row r="596" spans="1:10">
      <c r="A596" s="11" t="s">
        <v>22</v>
      </c>
      <c r="B596" s="3"/>
      <c r="C596" s="3"/>
      <c r="D596" s="7"/>
      <c r="E596" s="8"/>
      <c r="H596" s="9"/>
      <c r="I596" s="10"/>
      <c r="J596" s="8"/>
    </row>
    <row r="597" spans="1:10" ht="15.75">
      <c r="A597" s="13" t="s">
        <v>23</v>
      </c>
      <c r="B597" s="13" t="s">
        <v>24</v>
      </c>
      <c r="C597" s="13" t="s">
        <v>25</v>
      </c>
      <c r="D597" s="49">
        <v>112799840</v>
      </c>
      <c r="E597" s="14">
        <v>112799958</v>
      </c>
      <c r="H597" s="9"/>
      <c r="I597" s="10"/>
      <c r="J597" s="8"/>
    </row>
    <row r="598" spans="1:10">
      <c r="A598" s="5"/>
      <c r="B598" s="6"/>
      <c r="C598" s="5"/>
      <c r="D598" s="57" t="s">
        <v>298</v>
      </c>
      <c r="E598" s="8"/>
      <c r="H598" s="9"/>
      <c r="I598" s="10"/>
      <c r="J598" s="8"/>
    </row>
    <row r="600" spans="1:10">
      <c r="A600" s="1" t="s">
        <v>0</v>
      </c>
      <c r="B600" s="2"/>
      <c r="C600" s="2"/>
      <c r="D600" s="2"/>
      <c r="E600" s="2"/>
      <c r="F600" s="2"/>
      <c r="G600" s="2"/>
      <c r="H600" s="2"/>
      <c r="I600" s="2"/>
      <c r="J600" s="2"/>
    </row>
    <row r="601" spans="1:10">
      <c r="A601" s="3" t="s">
        <v>948</v>
      </c>
      <c r="B601" s="2"/>
      <c r="C601" s="2"/>
      <c r="D601" s="2"/>
      <c r="E601" s="2"/>
      <c r="F601" s="2"/>
      <c r="G601" s="2"/>
      <c r="H601" s="2"/>
      <c r="I601" s="2"/>
      <c r="J601" s="2"/>
    </row>
    <row r="602" spans="1:10">
      <c r="A602" s="69" t="s">
        <v>0</v>
      </c>
      <c r="B602" s="69" t="s">
        <v>2</v>
      </c>
      <c r="C602" s="69" t="s">
        <v>3</v>
      </c>
      <c r="D602" s="69" t="s">
        <v>4</v>
      </c>
      <c r="E602" s="69" t="s">
        <v>5</v>
      </c>
      <c r="F602" s="71" t="s">
        <v>6</v>
      </c>
      <c r="G602" s="72"/>
      <c r="H602" s="73"/>
      <c r="I602" s="69" t="s">
        <v>7</v>
      </c>
      <c r="J602" s="69" t="s">
        <v>8</v>
      </c>
    </row>
    <row r="603" spans="1:10">
      <c r="A603" s="70"/>
      <c r="B603" s="70"/>
      <c r="C603" s="70"/>
      <c r="D603" s="70"/>
      <c r="E603" s="70"/>
      <c r="F603" s="4" t="s">
        <v>9</v>
      </c>
      <c r="G603" s="4" t="s">
        <v>10</v>
      </c>
      <c r="H603" s="4" t="s">
        <v>11</v>
      </c>
      <c r="I603" s="70"/>
      <c r="J603" s="70"/>
    </row>
    <row r="604" spans="1:10">
      <c r="A604" s="5" t="s">
        <v>952</v>
      </c>
      <c r="B604" s="6">
        <v>44974.786641226849</v>
      </c>
      <c r="C604" s="5" t="s">
        <v>39</v>
      </c>
      <c r="D604" s="7"/>
      <c r="E604" s="8"/>
      <c r="F604" s="9">
        <v>3779.25</v>
      </c>
      <c r="I604" s="10" t="s">
        <v>9</v>
      </c>
      <c r="J604" s="5" t="s">
        <v>39</v>
      </c>
    </row>
    <row r="605" spans="1:10">
      <c r="A605" s="11" t="s">
        <v>22</v>
      </c>
      <c r="B605" s="3"/>
      <c r="C605" s="3"/>
      <c r="D605" s="7"/>
      <c r="E605" s="8"/>
      <c r="G605" s="9"/>
      <c r="I605" s="10"/>
      <c r="J605" s="8"/>
    </row>
    <row r="606" spans="1:10" ht="15.75">
      <c r="A606" s="13" t="s">
        <v>23</v>
      </c>
      <c r="B606" s="13" t="s">
        <v>24</v>
      </c>
      <c r="C606" s="13" t="s">
        <v>25</v>
      </c>
      <c r="D606" s="49">
        <v>112799802</v>
      </c>
      <c r="E606" s="14">
        <v>112799959</v>
      </c>
      <c r="G606" s="9"/>
      <c r="I606" s="10"/>
      <c r="J606" s="8"/>
    </row>
    <row r="607" spans="1:10">
      <c r="A607" s="5"/>
      <c r="B607" s="6"/>
      <c r="C607" s="5"/>
      <c r="D607" s="57" t="s">
        <v>298</v>
      </c>
      <c r="E607" s="8"/>
      <c r="G607" s="9"/>
      <c r="I607" s="10"/>
      <c r="J607" s="8"/>
    </row>
    <row r="608" spans="1:10">
      <c r="A608" s="5"/>
      <c r="B608" s="6"/>
      <c r="C608" s="5"/>
      <c r="D608" s="7"/>
      <c r="E608" s="8"/>
      <c r="G608" s="9"/>
      <c r="I608" s="10"/>
      <c r="J608" s="8"/>
    </row>
    <row r="609" spans="1:10">
      <c r="A609" s="5" t="s">
        <v>951</v>
      </c>
      <c r="B609" s="6">
        <v>44974.792667835645</v>
      </c>
      <c r="C609" s="5" t="s">
        <v>41</v>
      </c>
      <c r="D609" s="7"/>
      <c r="E609" s="8"/>
      <c r="F609" s="9">
        <v>3879.29</v>
      </c>
      <c r="I609" s="10" t="s">
        <v>9</v>
      </c>
      <c r="J609" s="5" t="s">
        <v>41</v>
      </c>
    </row>
    <row r="610" spans="1:10">
      <c r="A610" s="5" t="s">
        <v>951</v>
      </c>
      <c r="B610" s="6">
        <v>44974.792667835645</v>
      </c>
      <c r="C610" s="5" t="s">
        <v>41</v>
      </c>
      <c r="D610" s="7"/>
      <c r="E610" s="8"/>
      <c r="H610" s="9">
        <v>308.08999999999997</v>
      </c>
      <c r="I610" s="5" t="s">
        <v>36</v>
      </c>
      <c r="J610" s="5" t="s">
        <v>41</v>
      </c>
    </row>
    <row r="611" spans="1:10">
      <c r="A611" s="11" t="s">
        <v>22</v>
      </c>
      <c r="B611" s="3"/>
      <c r="C611" s="3"/>
      <c r="D611" s="7"/>
      <c r="E611" s="8"/>
      <c r="G611" s="9"/>
      <c r="I611" s="10"/>
      <c r="J611" s="8"/>
    </row>
    <row r="612" spans="1:10" ht="15.75">
      <c r="A612" s="13" t="s">
        <v>23</v>
      </c>
      <c r="B612" s="13" t="s">
        <v>24</v>
      </c>
      <c r="C612" s="13" t="s">
        <v>25</v>
      </c>
      <c r="D612" s="49">
        <v>112799803</v>
      </c>
      <c r="E612" s="14">
        <v>112799960</v>
      </c>
      <c r="G612" s="9"/>
      <c r="I612" s="10"/>
      <c r="J612" s="8"/>
    </row>
    <row r="613" spans="1:10">
      <c r="A613" s="5"/>
      <c r="B613" s="6"/>
      <c r="C613" s="5"/>
      <c r="D613" s="57" t="s">
        <v>298</v>
      </c>
      <c r="E613" s="8"/>
      <c r="G613" s="9"/>
      <c r="I613" s="10"/>
      <c r="J613" s="8"/>
    </row>
    <row r="615" spans="1:10">
      <c r="A615" s="1" t="s">
        <v>0</v>
      </c>
      <c r="B615" s="2"/>
      <c r="C615" s="2"/>
      <c r="D615" s="2"/>
      <c r="E615" s="2"/>
      <c r="F615" s="2"/>
      <c r="G615" s="2"/>
      <c r="H615" s="2"/>
      <c r="I615" s="2"/>
      <c r="J615" s="2"/>
    </row>
    <row r="616" spans="1:10">
      <c r="A616" s="3" t="s">
        <v>941</v>
      </c>
      <c r="B616" s="2"/>
      <c r="C616" s="2"/>
      <c r="D616" s="2"/>
      <c r="E616" s="2"/>
      <c r="F616" s="2"/>
      <c r="G616" s="2"/>
      <c r="H616" s="2"/>
      <c r="I616" s="2"/>
      <c r="J616" s="2"/>
    </row>
    <row r="617" spans="1:10">
      <c r="A617" s="69" t="s">
        <v>0</v>
      </c>
      <c r="B617" s="69" t="s">
        <v>2</v>
      </c>
      <c r="C617" s="69" t="s">
        <v>3</v>
      </c>
      <c r="D617" s="69" t="s">
        <v>4</v>
      </c>
      <c r="E617" s="69" t="s">
        <v>5</v>
      </c>
      <c r="F617" s="71" t="s">
        <v>6</v>
      </c>
      <c r="G617" s="72"/>
      <c r="H617" s="73"/>
      <c r="I617" s="69" t="s">
        <v>7</v>
      </c>
      <c r="J617" s="69" t="s">
        <v>8</v>
      </c>
    </row>
    <row r="618" spans="1:10">
      <c r="A618" s="70"/>
      <c r="B618" s="70"/>
      <c r="C618" s="70"/>
      <c r="D618" s="70"/>
      <c r="E618" s="70"/>
      <c r="F618" s="4" t="s">
        <v>9</v>
      </c>
      <c r="G618" s="4" t="s">
        <v>10</v>
      </c>
      <c r="H618" s="4" t="s">
        <v>11</v>
      </c>
      <c r="I618" s="70"/>
      <c r="J618" s="70"/>
    </row>
    <row r="619" spans="1:10">
      <c r="A619" s="5" t="s">
        <v>956</v>
      </c>
      <c r="B619" s="6">
        <v>44975.578217766204</v>
      </c>
      <c r="C619" s="5" t="s">
        <v>39</v>
      </c>
      <c r="D619" s="7"/>
      <c r="E619" s="8"/>
      <c r="F619" s="9">
        <v>1044.79</v>
      </c>
      <c r="I619" s="10" t="s">
        <v>9</v>
      </c>
      <c r="J619" s="5" t="s">
        <v>39</v>
      </c>
    </row>
    <row r="620" spans="1:10">
      <c r="A620" s="11" t="s">
        <v>22</v>
      </c>
      <c r="B620" s="3"/>
      <c r="C620" s="3"/>
      <c r="D620" s="7"/>
      <c r="E620" s="8"/>
      <c r="G620" s="9"/>
      <c r="I620" s="10"/>
      <c r="J620" s="8"/>
    </row>
    <row r="621" spans="1:10" ht="15.75">
      <c r="A621" s="13" t="s">
        <v>23</v>
      </c>
      <c r="B621" s="13" t="s">
        <v>24</v>
      </c>
      <c r="C621" s="13" t="s">
        <v>25</v>
      </c>
      <c r="D621" s="49">
        <v>112808015</v>
      </c>
      <c r="E621" s="14">
        <v>112808130</v>
      </c>
      <c r="G621" s="9"/>
      <c r="I621" s="10"/>
      <c r="J621" s="8"/>
    </row>
    <row r="622" spans="1:10">
      <c r="A622" s="5"/>
      <c r="B622" s="6"/>
      <c r="C622" s="5"/>
      <c r="D622" s="57" t="s">
        <v>298</v>
      </c>
      <c r="E622" s="8"/>
      <c r="G622" s="9"/>
      <c r="I622" s="10"/>
      <c r="J622" s="8"/>
    </row>
    <row r="623" spans="1:10">
      <c r="A623" s="5"/>
      <c r="B623" s="6"/>
      <c r="C623" s="5"/>
      <c r="D623" s="7"/>
      <c r="E623" s="8"/>
      <c r="G623" s="9"/>
      <c r="I623" s="10"/>
      <c r="J623" s="8"/>
    </row>
    <row r="624" spans="1:10">
      <c r="A624" s="5" t="s">
        <v>955</v>
      </c>
      <c r="B624" s="6">
        <v>44975.584752372684</v>
      </c>
      <c r="C624" s="5" t="s">
        <v>41</v>
      </c>
      <c r="D624" s="7"/>
      <c r="E624" s="8"/>
      <c r="F624" s="9">
        <v>2677.3</v>
      </c>
      <c r="I624" s="10" t="s">
        <v>9</v>
      </c>
      <c r="J624" s="5" t="s">
        <v>41</v>
      </c>
    </row>
    <row r="625" spans="1:10">
      <c r="A625" s="11" t="s">
        <v>22</v>
      </c>
      <c r="B625" s="3"/>
      <c r="C625" s="3"/>
      <c r="D625" s="7"/>
      <c r="E625" s="8"/>
      <c r="G625" s="9"/>
      <c r="I625" s="10"/>
      <c r="J625" s="8"/>
    </row>
    <row r="626" spans="1:10" ht="15.75">
      <c r="A626" s="13" t="s">
        <v>23</v>
      </c>
      <c r="B626" s="13" t="s">
        <v>24</v>
      </c>
      <c r="C626" s="13" t="s">
        <v>25</v>
      </c>
      <c r="D626" s="49">
        <v>112808016</v>
      </c>
      <c r="E626" s="14">
        <v>112808131</v>
      </c>
      <c r="G626" s="9"/>
      <c r="I626" s="10"/>
      <c r="J626" s="8"/>
    </row>
    <row r="627" spans="1:10">
      <c r="D627" s="57" t="s">
        <v>298</v>
      </c>
    </row>
    <row r="629" spans="1:10">
      <c r="A629" s="1" t="s">
        <v>0</v>
      </c>
      <c r="B629" s="2"/>
      <c r="C629" s="2"/>
      <c r="D629" s="2"/>
      <c r="E629" s="2"/>
      <c r="F629" s="2"/>
      <c r="G629" s="2"/>
      <c r="H629" s="2"/>
      <c r="I629" s="2"/>
      <c r="J629" s="2"/>
    </row>
    <row r="630" spans="1:10">
      <c r="A630" s="3" t="s">
        <v>1006</v>
      </c>
      <c r="B630" s="2"/>
      <c r="C630" s="2"/>
      <c r="D630" s="2"/>
      <c r="E630" s="2"/>
      <c r="F630" s="2"/>
      <c r="G630" s="2"/>
      <c r="H630" s="2"/>
      <c r="I630" s="2"/>
      <c r="J630" s="2"/>
    </row>
    <row r="631" spans="1:10">
      <c r="A631" s="69" t="s">
        <v>0</v>
      </c>
      <c r="B631" s="69" t="s">
        <v>2</v>
      </c>
      <c r="C631" s="69" t="s">
        <v>3</v>
      </c>
      <c r="D631" s="69" t="s">
        <v>4</v>
      </c>
      <c r="E631" s="69" t="s">
        <v>5</v>
      </c>
      <c r="F631" s="71" t="s">
        <v>6</v>
      </c>
      <c r="G631" s="72"/>
      <c r="H631" s="73"/>
      <c r="I631" s="69" t="s">
        <v>7</v>
      </c>
      <c r="J631" s="69" t="s">
        <v>8</v>
      </c>
    </row>
    <row r="632" spans="1:10">
      <c r="A632" s="70"/>
      <c r="B632" s="70"/>
      <c r="C632" s="70"/>
      <c r="D632" s="70"/>
      <c r="E632" s="70"/>
      <c r="F632" s="4" t="s">
        <v>9</v>
      </c>
      <c r="G632" s="4" t="s">
        <v>10</v>
      </c>
      <c r="H632" s="4" t="s">
        <v>11</v>
      </c>
      <c r="I632" s="70"/>
      <c r="J632" s="70"/>
    </row>
    <row r="633" spans="1:10">
      <c r="A633" s="34" t="s">
        <v>1007</v>
      </c>
      <c r="B633" s="39"/>
      <c r="C633" s="34"/>
      <c r="D633" s="21"/>
      <c r="E633" s="8"/>
      <c r="H633" s="9"/>
      <c r="I633" s="5"/>
      <c r="J633" s="8"/>
    </row>
    <row r="634" spans="1:10">
      <c r="A634" s="11" t="s">
        <v>22</v>
      </c>
      <c r="B634" s="3"/>
      <c r="C634" s="3"/>
      <c r="D634" s="7"/>
      <c r="E634" s="8"/>
      <c r="G634" s="9"/>
      <c r="I634" s="10"/>
      <c r="J634" s="8"/>
    </row>
    <row r="635" spans="1:10">
      <c r="A635" s="13" t="s">
        <v>23</v>
      </c>
      <c r="B635" s="13" t="s">
        <v>24</v>
      </c>
      <c r="C635" s="13" t="s">
        <v>25</v>
      </c>
      <c r="D635" s="7"/>
      <c r="E635" s="8"/>
      <c r="G635" s="9"/>
      <c r="I635" s="10"/>
      <c r="J635" s="8"/>
    </row>
    <row r="637" spans="1:10">
      <c r="A637" s="1" t="s">
        <v>0</v>
      </c>
      <c r="B637" s="2"/>
      <c r="C637" s="2"/>
      <c r="D637" s="2"/>
      <c r="E637" s="2"/>
      <c r="F637" s="2"/>
      <c r="G637" s="2"/>
      <c r="H637" s="2"/>
      <c r="I637" s="2"/>
      <c r="J637" s="2"/>
    </row>
    <row r="638" spans="1:10">
      <c r="A638" s="3" t="s">
        <v>1008</v>
      </c>
      <c r="B638" s="2"/>
      <c r="C638" s="2"/>
      <c r="D638" s="2"/>
      <c r="E638" s="2"/>
      <c r="F638" s="2"/>
      <c r="G638" s="2"/>
      <c r="H638" s="2"/>
      <c r="I638" s="2"/>
      <c r="J638" s="2"/>
    </row>
    <row r="639" spans="1:10">
      <c r="A639" s="69" t="s">
        <v>0</v>
      </c>
      <c r="B639" s="69" t="s">
        <v>2</v>
      </c>
      <c r="C639" s="69" t="s">
        <v>3</v>
      </c>
      <c r="D639" s="69" t="s">
        <v>4</v>
      </c>
      <c r="E639" s="69" t="s">
        <v>5</v>
      </c>
      <c r="F639" s="71" t="s">
        <v>6</v>
      </c>
      <c r="G639" s="72"/>
      <c r="H639" s="73"/>
      <c r="I639" s="69" t="s">
        <v>7</v>
      </c>
      <c r="J639" s="69" t="s">
        <v>8</v>
      </c>
    </row>
    <row r="640" spans="1:10">
      <c r="A640" s="70"/>
      <c r="B640" s="70"/>
      <c r="C640" s="70"/>
      <c r="D640" s="70"/>
      <c r="E640" s="70"/>
      <c r="F640" s="4" t="s">
        <v>9</v>
      </c>
      <c r="G640" s="4" t="s">
        <v>10</v>
      </c>
      <c r="H640" s="4" t="s">
        <v>11</v>
      </c>
      <c r="I640" s="70"/>
      <c r="J640" s="70"/>
    </row>
    <row r="641" spans="1:10">
      <c r="A641" s="34" t="s">
        <v>1007</v>
      </c>
      <c r="B641" s="39"/>
      <c r="C641" s="34"/>
      <c r="D641" s="21"/>
      <c r="E641" s="8"/>
      <c r="H641" s="9"/>
      <c r="I641" s="5"/>
      <c r="J641" s="8"/>
    </row>
    <row r="642" spans="1:10">
      <c r="A642" s="11" t="s">
        <v>22</v>
      </c>
      <c r="B642" s="3"/>
      <c r="C642" s="3"/>
      <c r="D642" s="7"/>
      <c r="E642" s="8"/>
      <c r="G642" s="9"/>
      <c r="I642" s="10"/>
      <c r="J642" s="8"/>
    </row>
    <row r="643" spans="1:10">
      <c r="A643" s="13" t="s">
        <v>23</v>
      </c>
      <c r="B643" s="13" t="s">
        <v>24</v>
      </c>
      <c r="C643" s="13" t="s">
        <v>25</v>
      </c>
    </row>
    <row r="646" spans="1:10">
      <c r="A646" s="1" t="s">
        <v>0</v>
      </c>
      <c r="B646" s="2"/>
      <c r="C646" s="2"/>
      <c r="D646" s="2"/>
      <c r="E646" s="2"/>
      <c r="F646" s="2"/>
      <c r="G646" s="2"/>
      <c r="H646" s="2"/>
      <c r="I646" s="2"/>
      <c r="J646" s="2"/>
    </row>
    <row r="647" spans="1:10">
      <c r="A647" s="3" t="s">
        <v>1020</v>
      </c>
      <c r="B647" s="2"/>
      <c r="C647" s="2"/>
      <c r="D647" s="2"/>
      <c r="E647" s="2"/>
      <c r="F647" s="2"/>
      <c r="G647" s="2"/>
      <c r="H647" s="2"/>
      <c r="I647" s="2"/>
      <c r="J647" s="2"/>
    </row>
    <row r="648" spans="1:10">
      <c r="A648" s="69" t="s">
        <v>0</v>
      </c>
      <c r="B648" s="69" t="s">
        <v>2</v>
      </c>
      <c r="C648" s="69" t="s">
        <v>3</v>
      </c>
      <c r="D648" s="69" t="s">
        <v>4</v>
      </c>
      <c r="E648" s="69" t="s">
        <v>5</v>
      </c>
      <c r="F648" s="71" t="s">
        <v>6</v>
      </c>
      <c r="G648" s="72"/>
      <c r="H648" s="73"/>
      <c r="I648" s="69" t="s">
        <v>7</v>
      </c>
      <c r="J648" s="69" t="s">
        <v>8</v>
      </c>
    </row>
    <row r="649" spans="1:10">
      <c r="A649" s="70"/>
      <c r="B649" s="70"/>
      <c r="C649" s="70"/>
      <c r="D649" s="70"/>
      <c r="E649" s="70"/>
      <c r="F649" s="4" t="s">
        <v>9</v>
      </c>
      <c r="G649" s="4" t="s">
        <v>10</v>
      </c>
      <c r="H649" s="4" t="s">
        <v>11</v>
      </c>
      <c r="I649" s="70"/>
      <c r="J649" s="70"/>
    </row>
    <row r="650" spans="1:10">
      <c r="A650" s="5" t="s">
        <v>1023</v>
      </c>
      <c r="B650" s="6">
        <v>44979.78402324074</v>
      </c>
      <c r="C650" s="5" t="s">
        <v>39</v>
      </c>
      <c r="D650" s="7"/>
      <c r="E650" s="8"/>
      <c r="F650" s="9">
        <v>1219.3499999999999</v>
      </c>
      <c r="I650" s="10" t="s">
        <v>9</v>
      </c>
      <c r="J650" s="5" t="s">
        <v>39</v>
      </c>
    </row>
    <row r="651" spans="1:10">
      <c r="A651" s="11" t="s">
        <v>22</v>
      </c>
      <c r="B651" s="3"/>
      <c r="C651" s="3"/>
      <c r="D651" s="7"/>
      <c r="E651" s="8"/>
      <c r="H651" s="9"/>
      <c r="I651" s="10"/>
      <c r="J651" s="5"/>
    </row>
    <row r="652" spans="1:10" ht="15.75">
      <c r="A652" s="13" t="s">
        <v>23</v>
      </c>
      <c r="B652" s="13" t="s">
        <v>24</v>
      </c>
      <c r="C652" s="13" t="s">
        <v>25</v>
      </c>
      <c r="D652" s="49">
        <v>112814254</v>
      </c>
      <c r="E652" s="14">
        <v>112814322</v>
      </c>
      <c r="H652" s="9"/>
      <c r="I652" s="10"/>
      <c r="J652" s="5"/>
    </row>
    <row r="653" spans="1:10">
      <c r="A653" s="5"/>
      <c r="B653" s="6"/>
      <c r="C653" s="5"/>
      <c r="D653" s="57" t="s">
        <v>298</v>
      </c>
      <c r="E653" s="8"/>
      <c r="H653" s="9"/>
      <c r="I653" s="10"/>
      <c r="J653" s="5"/>
    </row>
    <row r="654" spans="1:10">
      <c r="A654" s="5"/>
      <c r="B654" s="6"/>
      <c r="C654" s="5"/>
      <c r="D654" s="7"/>
      <c r="E654" s="8"/>
      <c r="H654" s="9"/>
      <c r="I654" s="10"/>
      <c r="J654" s="5"/>
    </row>
    <row r="655" spans="1:10">
      <c r="A655" s="5" t="s">
        <v>1022</v>
      </c>
      <c r="B655" s="6">
        <v>44979.792254143518</v>
      </c>
      <c r="C655" s="5" t="s">
        <v>41</v>
      </c>
      <c r="D655" s="7"/>
      <c r="E655" s="8"/>
      <c r="F655" s="9">
        <v>3899.48</v>
      </c>
      <c r="I655" s="10" t="s">
        <v>9</v>
      </c>
      <c r="J655" s="5" t="s">
        <v>41</v>
      </c>
    </row>
    <row r="656" spans="1:10">
      <c r="A656" s="5" t="s">
        <v>1022</v>
      </c>
      <c r="B656" s="6">
        <v>44979.792254143518</v>
      </c>
      <c r="C656" s="5" t="s">
        <v>41</v>
      </c>
      <c r="D656" s="7"/>
      <c r="E656" s="8"/>
      <c r="H656" s="9">
        <v>17</v>
      </c>
      <c r="I656" s="5" t="s">
        <v>36</v>
      </c>
      <c r="J656" s="5" t="s">
        <v>41</v>
      </c>
    </row>
    <row r="657" spans="1:10">
      <c r="A657" s="11" t="s">
        <v>22</v>
      </c>
      <c r="B657" s="3"/>
      <c r="C657" s="3"/>
      <c r="D657" s="7"/>
      <c r="E657" s="8"/>
      <c r="H657" s="9"/>
      <c r="I657" s="10"/>
      <c r="J657" s="5"/>
    </row>
    <row r="658" spans="1:10" ht="15.75">
      <c r="A658" s="13" t="s">
        <v>23</v>
      </c>
      <c r="B658" s="13" t="s">
        <v>24</v>
      </c>
      <c r="C658" s="13" t="s">
        <v>25</v>
      </c>
      <c r="D658" s="49">
        <v>112814255</v>
      </c>
      <c r="E658" s="14">
        <v>112814323</v>
      </c>
      <c r="H658" s="9"/>
      <c r="I658" s="10"/>
      <c r="J658" s="5"/>
    </row>
    <row r="659" spans="1:10">
      <c r="D659" s="57" t="s">
        <v>298</v>
      </c>
    </row>
    <row r="661" spans="1:10">
      <c r="A661" s="1" t="s">
        <v>0</v>
      </c>
      <c r="B661" s="2"/>
      <c r="C661" s="2"/>
      <c r="D661" s="2"/>
      <c r="E661" s="2"/>
      <c r="F661" s="2"/>
      <c r="G661" s="2"/>
      <c r="H661" s="2"/>
      <c r="I661" s="2"/>
      <c r="J661" s="2"/>
    </row>
    <row r="662" spans="1:10">
      <c r="A662" s="3" t="s">
        <v>1064</v>
      </c>
      <c r="B662" s="2"/>
      <c r="C662" s="2"/>
      <c r="D662" s="2"/>
      <c r="E662" s="2"/>
      <c r="F662" s="2"/>
      <c r="G662" s="2"/>
      <c r="H662" s="2"/>
      <c r="I662" s="2"/>
      <c r="J662" s="2"/>
    </row>
    <row r="663" spans="1:10">
      <c r="A663" s="69" t="s">
        <v>0</v>
      </c>
      <c r="B663" s="69" t="s">
        <v>2</v>
      </c>
      <c r="C663" s="69" t="s">
        <v>3</v>
      </c>
      <c r="D663" s="69" t="s">
        <v>4</v>
      </c>
      <c r="E663" s="69" t="s">
        <v>5</v>
      </c>
      <c r="F663" s="71" t="s">
        <v>6</v>
      </c>
      <c r="G663" s="72"/>
      <c r="H663" s="73"/>
      <c r="I663" s="69" t="s">
        <v>7</v>
      </c>
      <c r="J663" s="69" t="s">
        <v>8</v>
      </c>
    </row>
    <row r="664" spans="1:10">
      <c r="A664" s="70"/>
      <c r="B664" s="70"/>
      <c r="C664" s="70"/>
      <c r="D664" s="70"/>
      <c r="E664" s="70"/>
      <c r="F664" s="4" t="s">
        <v>9</v>
      </c>
      <c r="G664" s="4" t="s">
        <v>10</v>
      </c>
      <c r="H664" s="4" t="s">
        <v>11</v>
      </c>
      <c r="I664" s="70"/>
      <c r="J664" s="70"/>
    </row>
    <row r="665" spans="1:10">
      <c r="A665" s="5" t="s">
        <v>1067</v>
      </c>
      <c r="B665" s="6">
        <v>44980.792625416667</v>
      </c>
      <c r="C665" s="5" t="s">
        <v>39</v>
      </c>
      <c r="D665" s="7"/>
      <c r="E665" s="8"/>
      <c r="F665" s="9">
        <v>1394.57</v>
      </c>
      <c r="I665" s="10" t="s">
        <v>9</v>
      </c>
      <c r="J665" s="5" t="s">
        <v>39</v>
      </c>
    </row>
    <row r="666" spans="1:10">
      <c r="A666" s="11" t="s">
        <v>22</v>
      </c>
      <c r="B666" s="3"/>
      <c r="C666" s="3"/>
      <c r="D666" s="7"/>
      <c r="E666" s="8"/>
      <c r="H666" s="9"/>
      <c r="I666" s="10"/>
      <c r="J666" s="8"/>
    </row>
    <row r="667" spans="1:10">
      <c r="A667" s="13" t="s">
        <v>23</v>
      </c>
      <c r="B667" s="13" t="s">
        <v>24</v>
      </c>
      <c r="C667" s="13" t="s">
        <v>25</v>
      </c>
      <c r="D667" s="7"/>
      <c r="E667" s="8"/>
      <c r="H667" s="9"/>
      <c r="I667" s="10"/>
      <c r="J667" s="8"/>
    </row>
    <row r="668" spans="1:10">
      <c r="A668" s="5"/>
      <c r="B668" s="6"/>
      <c r="C668" s="5"/>
      <c r="D668" s="7"/>
      <c r="E668" s="8"/>
      <c r="H668" s="9"/>
      <c r="I668" s="10"/>
      <c r="J668" s="8"/>
    </row>
    <row r="669" spans="1:10">
      <c r="A669" s="5"/>
      <c r="B669" s="6"/>
      <c r="C669" s="5"/>
      <c r="D669" s="7"/>
      <c r="E669" s="8"/>
      <c r="H669" s="9"/>
      <c r="I669" s="10"/>
      <c r="J669" s="8"/>
    </row>
    <row r="670" spans="1:10">
      <c r="A670" s="5" t="s">
        <v>1066</v>
      </c>
      <c r="B670" s="6">
        <v>44980.79500395833</v>
      </c>
      <c r="C670" s="5" t="s">
        <v>41</v>
      </c>
      <c r="D670" s="7"/>
      <c r="E670" s="8"/>
      <c r="F670" s="9">
        <v>7534.81</v>
      </c>
      <c r="I670" s="10" t="s">
        <v>9</v>
      </c>
      <c r="J670" s="5" t="s">
        <v>41</v>
      </c>
    </row>
    <row r="671" spans="1:10">
      <c r="A671" s="5" t="s">
        <v>1066</v>
      </c>
      <c r="B671" s="6">
        <v>44980.79500395833</v>
      </c>
      <c r="C671" s="5" t="s">
        <v>41</v>
      </c>
      <c r="D671" s="7"/>
      <c r="E671" s="8"/>
      <c r="H671" s="9">
        <v>169.58</v>
      </c>
      <c r="I671" s="5" t="s">
        <v>36</v>
      </c>
      <c r="J671" s="5" t="s">
        <v>41</v>
      </c>
    </row>
    <row r="672" spans="1:10">
      <c r="A672" s="11" t="s">
        <v>22</v>
      </c>
      <c r="B672" s="3"/>
      <c r="C672" s="3"/>
      <c r="D672" s="7"/>
      <c r="E672" s="8"/>
      <c r="H672" s="9"/>
      <c r="I672" s="10"/>
      <c r="J672" s="8"/>
    </row>
    <row r="673" spans="1:10">
      <c r="A673" s="13" t="s">
        <v>23</v>
      </c>
      <c r="B673" s="13" t="s">
        <v>24</v>
      </c>
      <c r="C673" s="13" t="s">
        <v>25</v>
      </c>
      <c r="D673" s="7"/>
      <c r="E673" s="8"/>
      <c r="H673" s="9"/>
      <c r="I673" s="10"/>
      <c r="J673" s="8"/>
    </row>
  </sheetData>
  <mergeCells count="376">
    <mergeCell ref="A543:A544"/>
    <mergeCell ref="B543:B544"/>
    <mergeCell ref="C543:C544"/>
    <mergeCell ref="D543:D544"/>
    <mergeCell ref="E543:E544"/>
    <mergeCell ref="F543:H543"/>
    <mergeCell ref="I543:I544"/>
    <mergeCell ref="J543:J544"/>
    <mergeCell ref="A572:A573"/>
    <mergeCell ref="B572:B573"/>
    <mergeCell ref="C572:C573"/>
    <mergeCell ref="D572:D573"/>
    <mergeCell ref="E572:E573"/>
    <mergeCell ref="F572:H572"/>
    <mergeCell ref="I572:I573"/>
    <mergeCell ref="J572:J573"/>
    <mergeCell ref="A557:A558"/>
    <mergeCell ref="B557:B558"/>
    <mergeCell ref="C557:C558"/>
    <mergeCell ref="D557:D558"/>
    <mergeCell ref="E557:E558"/>
    <mergeCell ref="F557:H557"/>
    <mergeCell ref="I557:I558"/>
    <mergeCell ref="J557:J558"/>
    <mergeCell ref="A527:A528"/>
    <mergeCell ref="B527:B528"/>
    <mergeCell ref="C527:C528"/>
    <mergeCell ref="D527:D528"/>
    <mergeCell ref="E527:E528"/>
    <mergeCell ref="F527:H527"/>
    <mergeCell ref="I527:I528"/>
    <mergeCell ref="J527:J528"/>
    <mergeCell ref="A379:A380"/>
    <mergeCell ref="B379:B380"/>
    <mergeCell ref="C379:C380"/>
    <mergeCell ref="D379:D380"/>
    <mergeCell ref="E379:E380"/>
    <mergeCell ref="F379:H379"/>
    <mergeCell ref="I379:I380"/>
    <mergeCell ref="J379:J380"/>
    <mergeCell ref="I409:I410"/>
    <mergeCell ref="J409:J410"/>
    <mergeCell ref="A409:A410"/>
    <mergeCell ref="B409:B410"/>
    <mergeCell ref="C409:C410"/>
    <mergeCell ref="D409:D410"/>
    <mergeCell ref="E409:E410"/>
    <mergeCell ref="F409:H409"/>
    <mergeCell ref="A302:A303"/>
    <mergeCell ref="B302:B303"/>
    <mergeCell ref="C302:C303"/>
    <mergeCell ref="D302:D303"/>
    <mergeCell ref="E302:E303"/>
    <mergeCell ref="F302:H302"/>
    <mergeCell ref="I302:I303"/>
    <mergeCell ref="J302:J303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287:A288"/>
    <mergeCell ref="B287:B288"/>
    <mergeCell ref="C287:C288"/>
    <mergeCell ref="D287:D288"/>
    <mergeCell ref="E287:E288"/>
    <mergeCell ref="F287:H287"/>
    <mergeCell ref="I287:I288"/>
    <mergeCell ref="J287:J288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A233:A234"/>
    <mergeCell ref="B233:B234"/>
    <mergeCell ref="C233:C234"/>
    <mergeCell ref="D233:D234"/>
    <mergeCell ref="E233:E234"/>
    <mergeCell ref="F233:H233"/>
    <mergeCell ref="I233:I234"/>
    <mergeCell ref="J233:J234"/>
    <mergeCell ref="A218:A219"/>
    <mergeCell ref="B218:B219"/>
    <mergeCell ref="C218:C219"/>
    <mergeCell ref="D218:D219"/>
    <mergeCell ref="E218:E219"/>
    <mergeCell ref="F218:H218"/>
    <mergeCell ref="I218:I219"/>
    <mergeCell ref="J218:J219"/>
    <mergeCell ref="I160:I161"/>
    <mergeCell ref="J160:J161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0:A161"/>
    <mergeCell ref="B160:B161"/>
    <mergeCell ref="C160:C161"/>
    <mergeCell ref="D160:D161"/>
    <mergeCell ref="E160:E161"/>
    <mergeCell ref="F160:H160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J115:J116"/>
    <mergeCell ref="A115:A116"/>
    <mergeCell ref="B115:B116"/>
    <mergeCell ref="C115:C116"/>
    <mergeCell ref="D115:D116"/>
    <mergeCell ref="E115:E116"/>
    <mergeCell ref="F115:H115"/>
    <mergeCell ref="I115:I116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F41:H41"/>
    <mergeCell ref="I41:I42"/>
    <mergeCell ref="J41:J42"/>
    <mergeCell ref="A41:A42"/>
    <mergeCell ref="B41:B42"/>
    <mergeCell ref="C41:C42"/>
    <mergeCell ref="D41:D42"/>
    <mergeCell ref="E41:E42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130:H130"/>
    <mergeCell ref="I130:I131"/>
    <mergeCell ref="J130:J131"/>
    <mergeCell ref="A130:A131"/>
    <mergeCell ref="B130:B131"/>
    <mergeCell ref="C130:C131"/>
    <mergeCell ref="D130:D131"/>
    <mergeCell ref="E130:E131"/>
    <mergeCell ref="A189:A190"/>
    <mergeCell ref="B189:B190"/>
    <mergeCell ref="C189:C190"/>
    <mergeCell ref="D189:D190"/>
    <mergeCell ref="E189:E190"/>
    <mergeCell ref="F189:H189"/>
    <mergeCell ref="I189:I190"/>
    <mergeCell ref="J189:J190"/>
    <mergeCell ref="F145:H145"/>
    <mergeCell ref="I145:I146"/>
    <mergeCell ref="J145:J146"/>
    <mergeCell ref="A145:A146"/>
    <mergeCell ref="B145:B146"/>
    <mergeCell ref="C145:C146"/>
    <mergeCell ref="D145:D146"/>
    <mergeCell ref="E145:E146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I263:I264"/>
    <mergeCell ref="J263:J264"/>
    <mergeCell ref="A263:A264"/>
    <mergeCell ref="B263:B264"/>
    <mergeCell ref="C263:C264"/>
    <mergeCell ref="D263:D264"/>
    <mergeCell ref="E263:E264"/>
    <mergeCell ref="F263:H263"/>
    <mergeCell ref="I332:I333"/>
    <mergeCell ref="J332:J333"/>
    <mergeCell ref="A347:A348"/>
    <mergeCell ref="B347:B348"/>
    <mergeCell ref="C347:C348"/>
    <mergeCell ref="D347:D348"/>
    <mergeCell ref="E347:E348"/>
    <mergeCell ref="F347:H347"/>
    <mergeCell ref="I347:I348"/>
    <mergeCell ref="J347:J348"/>
    <mergeCell ref="A332:A333"/>
    <mergeCell ref="B332:B333"/>
    <mergeCell ref="C332:C333"/>
    <mergeCell ref="D332:D333"/>
    <mergeCell ref="E332:E333"/>
    <mergeCell ref="F332:H332"/>
    <mergeCell ref="I424:I425"/>
    <mergeCell ref="J424:J425"/>
    <mergeCell ref="A424:A425"/>
    <mergeCell ref="B424:B425"/>
    <mergeCell ref="C424:C425"/>
    <mergeCell ref="D424:D425"/>
    <mergeCell ref="E424:E425"/>
    <mergeCell ref="F424:H424"/>
    <mergeCell ref="A362:A363"/>
    <mergeCell ref="B362:B363"/>
    <mergeCell ref="C362:C363"/>
    <mergeCell ref="D362:D363"/>
    <mergeCell ref="E362:E363"/>
    <mergeCell ref="F362:H362"/>
    <mergeCell ref="I362:I363"/>
    <mergeCell ref="J362:J363"/>
    <mergeCell ref="A394:A395"/>
    <mergeCell ref="B394:B395"/>
    <mergeCell ref="C394:C395"/>
    <mergeCell ref="D394:D395"/>
    <mergeCell ref="E394:E395"/>
    <mergeCell ref="F394:H394"/>
    <mergeCell ref="I394:I395"/>
    <mergeCell ref="J394:J395"/>
    <mergeCell ref="I438:I439"/>
    <mergeCell ref="J438:J439"/>
    <mergeCell ref="A438:A439"/>
    <mergeCell ref="B438:B439"/>
    <mergeCell ref="C438:C439"/>
    <mergeCell ref="D438:D439"/>
    <mergeCell ref="E438:E439"/>
    <mergeCell ref="F438:H438"/>
    <mergeCell ref="A452:A453"/>
    <mergeCell ref="B452:B453"/>
    <mergeCell ref="C452:C453"/>
    <mergeCell ref="D452:D453"/>
    <mergeCell ref="E452:E453"/>
    <mergeCell ref="F452:H452"/>
    <mergeCell ref="I452:I453"/>
    <mergeCell ref="J452:J453"/>
    <mergeCell ref="A467:A468"/>
    <mergeCell ref="B467:B468"/>
    <mergeCell ref="C467:C468"/>
    <mergeCell ref="D467:D468"/>
    <mergeCell ref="E467:E468"/>
    <mergeCell ref="F467:H467"/>
    <mergeCell ref="I467:I468"/>
    <mergeCell ref="J467:J468"/>
    <mergeCell ref="A482:A483"/>
    <mergeCell ref="B482:B483"/>
    <mergeCell ref="C482:C483"/>
    <mergeCell ref="D482:D483"/>
    <mergeCell ref="E482:E483"/>
    <mergeCell ref="F482:H482"/>
    <mergeCell ref="I482:I483"/>
    <mergeCell ref="J482:J483"/>
    <mergeCell ref="A497:A498"/>
    <mergeCell ref="B497:B498"/>
    <mergeCell ref="C497:C498"/>
    <mergeCell ref="D497:D498"/>
    <mergeCell ref="E497:E498"/>
    <mergeCell ref="F497:H497"/>
    <mergeCell ref="I497:I498"/>
    <mergeCell ref="J497:J498"/>
    <mergeCell ref="A512:A513"/>
    <mergeCell ref="B512:B513"/>
    <mergeCell ref="C512:C513"/>
    <mergeCell ref="D512:D513"/>
    <mergeCell ref="E512:E513"/>
    <mergeCell ref="F512:H512"/>
    <mergeCell ref="I512:I513"/>
    <mergeCell ref="J512:J513"/>
    <mergeCell ref="I602:I603"/>
    <mergeCell ref="J602:J603"/>
    <mergeCell ref="A602:A603"/>
    <mergeCell ref="B602:B603"/>
    <mergeCell ref="C602:C603"/>
    <mergeCell ref="D602:D603"/>
    <mergeCell ref="E602:E603"/>
    <mergeCell ref="F602:H602"/>
    <mergeCell ref="A587:A588"/>
    <mergeCell ref="B587:B588"/>
    <mergeCell ref="C587:C588"/>
    <mergeCell ref="D587:D588"/>
    <mergeCell ref="E587:E588"/>
    <mergeCell ref="F587:H587"/>
    <mergeCell ref="I587:I588"/>
    <mergeCell ref="J587:J588"/>
    <mergeCell ref="I617:I618"/>
    <mergeCell ref="J617:J618"/>
    <mergeCell ref="A617:A618"/>
    <mergeCell ref="B617:B618"/>
    <mergeCell ref="C617:C618"/>
    <mergeCell ref="D617:D618"/>
    <mergeCell ref="E617:E618"/>
    <mergeCell ref="F617:H617"/>
    <mergeCell ref="A631:A632"/>
    <mergeCell ref="B631:B632"/>
    <mergeCell ref="C631:C632"/>
    <mergeCell ref="D631:D632"/>
    <mergeCell ref="E631:E632"/>
    <mergeCell ref="F631:H631"/>
    <mergeCell ref="I631:I632"/>
    <mergeCell ref="J631:J632"/>
    <mergeCell ref="A663:A664"/>
    <mergeCell ref="B663:B664"/>
    <mergeCell ref="C663:C664"/>
    <mergeCell ref="D663:D664"/>
    <mergeCell ref="E663:E664"/>
    <mergeCell ref="F663:H663"/>
    <mergeCell ref="I663:I664"/>
    <mergeCell ref="J663:J664"/>
    <mergeCell ref="A639:A640"/>
    <mergeCell ref="B639:B640"/>
    <mergeCell ref="C639:C640"/>
    <mergeCell ref="D639:D640"/>
    <mergeCell ref="E639:E640"/>
    <mergeCell ref="F639:H639"/>
    <mergeCell ref="I639:I640"/>
    <mergeCell ref="J639:J640"/>
    <mergeCell ref="A648:A649"/>
    <mergeCell ref="B648:B649"/>
    <mergeCell ref="C648:C649"/>
    <mergeCell ref="D648:D649"/>
    <mergeCell ref="E648:E649"/>
    <mergeCell ref="F648:H648"/>
    <mergeCell ref="I648:I649"/>
    <mergeCell ref="J648:J6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6D27-C40B-4C43-B733-0E15EDBAF11A}">
  <sheetPr>
    <tabColor theme="9"/>
  </sheetPr>
  <dimension ref="A1:J465"/>
  <sheetViews>
    <sheetView topLeftCell="A462" workbookViewId="0">
      <selection activeCell="E455" sqref="E455"/>
    </sheetView>
  </sheetViews>
  <sheetFormatPr baseColWidth="10" defaultRowHeight="15"/>
  <cols>
    <col min="1" max="1" width="14" bestFit="1" customWidth="1"/>
    <col min="2" max="2" width="10.85546875" bestFit="1" customWidth="1"/>
    <col min="3" max="3" width="34" customWidth="1"/>
    <col min="4" max="4" width="12.85546875" bestFit="1" customWidth="1"/>
    <col min="5" max="5" width="14.140625" bestFit="1" customWidth="1"/>
    <col min="6" max="6" width="9" bestFit="1" customWidth="1"/>
    <col min="7" max="7" width="6.28515625" bestFit="1" customWidth="1"/>
    <col min="8" max="8" width="11.28515625" bestFit="1" customWidth="1"/>
    <col min="10" max="10" width="28.140625" bestFit="1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42</v>
      </c>
      <c r="B5" s="6">
        <v>44926.629941458334</v>
      </c>
      <c r="C5" s="5" t="s">
        <v>43</v>
      </c>
      <c r="D5" s="7"/>
      <c r="E5" s="8"/>
      <c r="F5" s="9">
        <v>4289.1000000000004</v>
      </c>
      <c r="I5" s="10" t="s">
        <v>9</v>
      </c>
      <c r="J5" s="5" t="s">
        <v>43</v>
      </c>
    </row>
    <row r="6" spans="1:10">
      <c r="A6" s="5" t="s">
        <v>42</v>
      </c>
      <c r="B6" s="6">
        <v>44926.629941458334</v>
      </c>
      <c r="C6" s="5" t="s">
        <v>43</v>
      </c>
      <c r="D6" s="7"/>
      <c r="E6" s="8"/>
      <c r="H6" s="9">
        <v>180.1</v>
      </c>
      <c r="I6" s="5" t="s">
        <v>36</v>
      </c>
      <c r="J6" s="5" t="s">
        <v>43</v>
      </c>
    </row>
    <row r="7" spans="1:10">
      <c r="A7" s="11" t="s">
        <v>22</v>
      </c>
      <c r="B7" s="3"/>
      <c r="C7" s="3"/>
      <c r="D7" s="7"/>
      <c r="E7" s="8"/>
      <c r="H7" s="9"/>
      <c r="I7" s="10"/>
      <c r="J7" s="5"/>
    </row>
    <row r="8" spans="1:10" ht="15.75">
      <c r="A8" s="13" t="s">
        <v>23</v>
      </c>
      <c r="B8" s="13" t="s">
        <v>24</v>
      </c>
      <c r="C8" s="13" t="s">
        <v>25</v>
      </c>
      <c r="D8" s="24">
        <v>112517523</v>
      </c>
      <c r="E8" s="14">
        <v>112517659</v>
      </c>
      <c r="H8" s="9"/>
      <c r="I8" s="10"/>
      <c r="J8" s="5"/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198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9" t="s">
        <v>0</v>
      </c>
      <c r="B13" s="69" t="s">
        <v>2</v>
      </c>
      <c r="C13" s="69" t="s">
        <v>3</v>
      </c>
      <c r="D13" s="69" t="s">
        <v>4</v>
      </c>
      <c r="E13" s="69" t="s">
        <v>5</v>
      </c>
      <c r="F13" s="71" t="s">
        <v>6</v>
      </c>
      <c r="G13" s="72"/>
      <c r="H13" s="73"/>
      <c r="I13" s="69" t="s">
        <v>7</v>
      </c>
      <c r="J13" s="69" t="s">
        <v>8</v>
      </c>
    </row>
    <row r="14" spans="1:10">
      <c r="A14" s="70"/>
      <c r="B14" s="70"/>
      <c r="C14" s="70"/>
      <c r="D14" s="70"/>
      <c r="E14" s="70"/>
      <c r="F14" s="4" t="s">
        <v>9</v>
      </c>
      <c r="G14" s="4" t="s">
        <v>10</v>
      </c>
      <c r="H14" s="4" t="s">
        <v>11</v>
      </c>
      <c r="I14" s="70"/>
      <c r="J14" s="70"/>
    </row>
    <row r="15" spans="1:10">
      <c r="A15" s="16" t="s">
        <v>199</v>
      </c>
      <c r="B15" s="26"/>
      <c r="C15" s="26"/>
    </row>
    <row r="16" spans="1:10">
      <c r="A16" s="11" t="s">
        <v>22</v>
      </c>
      <c r="B16" s="3"/>
      <c r="C16" s="3"/>
    </row>
    <row r="17" spans="1:10">
      <c r="A17" s="13" t="s">
        <v>23</v>
      </c>
      <c r="B17" s="13" t="s">
        <v>24</v>
      </c>
      <c r="C17" s="13" t="s">
        <v>25</v>
      </c>
    </row>
    <row r="18" spans="1:10">
      <c r="A18" s="25"/>
      <c r="B18" s="25"/>
      <c r="C18" s="25"/>
    </row>
    <row r="20" spans="1:10">
      <c r="A20" s="1" t="s">
        <v>0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 t="s">
        <v>173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69" t="s">
        <v>0</v>
      </c>
      <c r="B22" s="69" t="s">
        <v>2</v>
      </c>
      <c r="C22" s="69" t="s">
        <v>3</v>
      </c>
      <c r="D22" s="69" t="s">
        <v>4</v>
      </c>
      <c r="E22" s="69" t="s">
        <v>5</v>
      </c>
      <c r="F22" s="71" t="s">
        <v>6</v>
      </c>
      <c r="G22" s="72"/>
      <c r="H22" s="73"/>
      <c r="I22" s="69" t="s">
        <v>7</v>
      </c>
      <c r="J22" s="69" t="s">
        <v>8</v>
      </c>
    </row>
    <row r="23" spans="1:10">
      <c r="A23" s="70"/>
      <c r="B23" s="70"/>
      <c r="C23" s="70"/>
      <c r="D23" s="70"/>
      <c r="E23" s="70"/>
      <c r="F23" s="4" t="s">
        <v>9</v>
      </c>
      <c r="G23" s="4" t="s">
        <v>10</v>
      </c>
      <c r="H23" s="4" t="s">
        <v>11</v>
      </c>
      <c r="I23" s="70"/>
      <c r="J23" s="70"/>
    </row>
    <row r="24" spans="1:10">
      <c r="A24" s="5" t="s">
        <v>187</v>
      </c>
      <c r="B24" s="6">
        <v>44929.792546643519</v>
      </c>
      <c r="C24" s="5" t="s">
        <v>43</v>
      </c>
      <c r="D24" s="7"/>
      <c r="E24" s="8"/>
      <c r="F24" s="9">
        <v>5296.47</v>
      </c>
      <c r="I24" s="10" t="s">
        <v>9</v>
      </c>
      <c r="J24" s="5" t="s">
        <v>43</v>
      </c>
    </row>
    <row r="25" spans="1:10">
      <c r="A25" s="5" t="s">
        <v>187</v>
      </c>
      <c r="B25" s="6">
        <v>44929.792546643519</v>
      </c>
      <c r="C25" s="5" t="s">
        <v>43</v>
      </c>
      <c r="D25" s="7"/>
      <c r="E25" s="8"/>
      <c r="H25" s="9">
        <v>253.25</v>
      </c>
      <c r="I25" s="5" t="s">
        <v>36</v>
      </c>
      <c r="J25" s="5" t="s">
        <v>43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8"/>
    </row>
    <row r="27" spans="1:10" ht="15.75">
      <c r="A27" s="13" t="s">
        <v>23</v>
      </c>
      <c r="B27" s="13" t="s">
        <v>24</v>
      </c>
      <c r="C27" s="13" t="s">
        <v>25</v>
      </c>
      <c r="D27" s="24">
        <v>112518872</v>
      </c>
      <c r="E27" s="14">
        <v>112519100</v>
      </c>
      <c r="H27" s="9"/>
      <c r="I27" s="10"/>
      <c r="J27" s="8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200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69" t="s">
        <v>0</v>
      </c>
      <c r="B32" s="69" t="s">
        <v>2</v>
      </c>
      <c r="C32" s="69" t="s">
        <v>3</v>
      </c>
      <c r="D32" s="69" t="s">
        <v>4</v>
      </c>
      <c r="E32" s="69" t="s">
        <v>5</v>
      </c>
      <c r="F32" s="71" t="s">
        <v>6</v>
      </c>
      <c r="G32" s="72"/>
      <c r="H32" s="73"/>
      <c r="I32" s="69" t="s">
        <v>7</v>
      </c>
      <c r="J32" s="69" t="s">
        <v>8</v>
      </c>
    </row>
    <row r="33" spans="1:10">
      <c r="A33" s="70"/>
      <c r="B33" s="70"/>
      <c r="C33" s="70"/>
      <c r="D33" s="70"/>
      <c r="E33" s="70"/>
      <c r="F33" s="4" t="s">
        <v>9</v>
      </c>
      <c r="G33" s="4" t="s">
        <v>10</v>
      </c>
      <c r="H33" s="4" t="s">
        <v>11</v>
      </c>
      <c r="I33" s="70"/>
      <c r="J33" s="70"/>
    </row>
    <row r="34" spans="1:10">
      <c r="A34" s="5" t="s">
        <v>209</v>
      </c>
      <c r="B34" s="6">
        <v>44930.796942939814</v>
      </c>
      <c r="C34" s="5" t="s">
        <v>43</v>
      </c>
      <c r="D34" s="7"/>
      <c r="E34" s="8"/>
      <c r="F34" s="9">
        <v>10903.47</v>
      </c>
      <c r="I34" s="10" t="s">
        <v>9</v>
      </c>
      <c r="J34" s="5" t="s">
        <v>43</v>
      </c>
    </row>
    <row r="35" spans="1:10">
      <c r="A35" s="5" t="s">
        <v>209</v>
      </c>
      <c r="B35" s="6">
        <v>44930.796942939814</v>
      </c>
      <c r="C35" s="5" t="s">
        <v>43</v>
      </c>
      <c r="D35" s="7"/>
      <c r="E35" s="8"/>
      <c r="H35" s="9">
        <v>591.38</v>
      </c>
      <c r="I35" s="5" t="s">
        <v>36</v>
      </c>
      <c r="J35" s="5" t="s">
        <v>43</v>
      </c>
    </row>
    <row r="36" spans="1:10">
      <c r="A36" s="11" t="s">
        <v>22</v>
      </c>
      <c r="B36" s="3"/>
      <c r="C36" s="3"/>
      <c r="D36" s="7"/>
      <c r="E36" s="8"/>
      <c r="H36" s="9"/>
      <c r="I36" s="10"/>
      <c r="J36" s="8"/>
    </row>
    <row r="37" spans="1:10" ht="15.75">
      <c r="A37" s="13" t="s">
        <v>23</v>
      </c>
      <c r="B37" s="13" t="s">
        <v>24</v>
      </c>
      <c r="C37" s="13" t="s">
        <v>25</v>
      </c>
      <c r="D37" s="24">
        <v>112521174</v>
      </c>
      <c r="E37" s="14">
        <v>112521343</v>
      </c>
      <c r="H37" s="9"/>
      <c r="I37" s="10"/>
      <c r="J37" s="8"/>
    </row>
    <row r="40" spans="1:10">
      <c r="A40" s="1" t="s">
        <v>0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3" t="s">
        <v>217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69" t="s">
        <v>0</v>
      </c>
      <c r="B42" s="69" t="s">
        <v>2</v>
      </c>
      <c r="C42" s="69" t="s">
        <v>3</v>
      </c>
      <c r="D42" s="69" t="s">
        <v>4</v>
      </c>
      <c r="E42" s="69" t="s">
        <v>5</v>
      </c>
      <c r="F42" s="71" t="s">
        <v>6</v>
      </c>
      <c r="G42" s="72"/>
      <c r="H42" s="73"/>
      <c r="I42" s="69" t="s">
        <v>7</v>
      </c>
      <c r="J42" s="69" t="s">
        <v>8</v>
      </c>
    </row>
    <row r="43" spans="1:10">
      <c r="A43" s="70"/>
      <c r="B43" s="70"/>
      <c r="C43" s="70"/>
      <c r="D43" s="70"/>
      <c r="E43" s="70"/>
      <c r="F43" s="4" t="s">
        <v>9</v>
      </c>
      <c r="G43" s="4" t="s">
        <v>10</v>
      </c>
      <c r="H43" s="4" t="s">
        <v>11</v>
      </c>
      <c r="I43" s="70"/>
      <c r="J43" s="70"/>
    </row>
    <row r="44" spans="1:10">
      <c r="A44" s="5" t="s">
        <v>221</v>
      </c>
      <c r="B44" s="6">
        <v>44931.797009803238</v>
      </c>
      <c r="C44" s="5" t="s">
        <v>43</v>
      </c>
      <c r="D44" s="7"/>
      <c r="E44" s="8"/>
      <c r="F44" s="9">
        <v>7792.17</v>
      </c>
      <c r="I44" s="10" t="s">
        <v>9</v>
      </c>
      <c r="J44" s="5" t="s">
        <v>43</v>
      </c>
    </row>
    <row r="45" spans="1:10">
      <c r="A45" s="5" t="s">
        <v>221</v>
      </c>
      <c r="B45" s="6">
        <v>44931.797009803238</v>
      </c>
      <c r="C45" s="5" t="s">
        <v>43</v>
      </c>
      <c r="D45" s="7"/>
      <c r="E45" s="8"/>
      <c r="H45" s="9">
        <v>393.38</v>
      </c>
      <c r="I45" s="5" t="s">
        <v>36</v>
      </c>
      <c r="J45" s="5" t="s">
        <v>43</v>
      </c>
    </row>
    <row r="46" spans="1:10">
      <c r="A46" s="11" t="s">
        <v>22</v>
      </c>
      <c r="B46" s="3"/>
      <c r="C46" s="3"/>
      <c r="D46" s="7"/>
      <c r="E46" s="8"/>
      <c r="H46" s="9"/>
      <c r="I46" s="10"/>
      <c r="J46" s="5"/>
    </row>
    <row r="47" spans="1:10" ht="15.75">
      <c r="A47" s="13" t="s">
        <v>23</v>
      </c>
      <c r="B47" s="13" t="s">
        <v>24</v>
      </c>
      <c r="C47" s="13" t="s">
        <v>25</v>
      </c>
      <c r="D47" s="24">
        <v>112535874</v>
      </c>
      <c r="E47" s="14">
        <v>112556914</v>
      </c>
      <c r="H47" s="9"/>
      <c r="I47" s="10"/>
      <c r="J47" s="5"/>
    </row>
    <row r="50" spans="1:10">
      <c r="A50" s="1" t="s">
        <v>0</v>
      </c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3" t="s">
        <v>226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69" t="s">
        <v>0</v>
      </c>
      <c r="B52" s="69" t="s">
        <v>2</v>
      </c>
      <c r="C52" s="69" t="s">
        <v>3</v>
      </c>
      <c r="D52" s="69" t="s">
        <v>4</v>
      </c>
      <c r="E52" s="69" t="s">
        <v>5</v>
      </c>
      <c r="F52" s="71" t="s">
        <v>6</v>
      </c>
      <c r="G52" s="72"/>
      <c r="H52" s="73"/>
      <c r="I52" s="69" t="s">
        <v>7</v>
      </c>
      <c r="J52" s="69" t="s">
        <v>8</v>
      </c>
    </row>
    <row r="53" spans="1:10">
      <c r="A53" s="70"/>
      <c r="B53" s="70"/>
      <c r="C53" s="70"/>
      <c r="D53" s="70"/>
      <c r="E53" s="70"/>
      <c r="F53" s="4" t="s">
        <v>9</v>
      </c>
      <c r="G53" s="4" t="s">
        <v>10</v>
      </c>
      <c r="H53" s="4" t="s">
        <v>11</v>
      </c>
      <c r="I53" s="70"/>
      <c r="J53" s="70"/>
    </row>
    <row r="54" spans="1:10">
      <c r="A54" s="5" t="s">
        <v>238</v>
      </c>
      <c r="B54" s="6">
        <v>44932.795587418979</v>
      </c>
      <c r="C54" s="5" t="s">
        <v>43</v>
      </c>
      <c r="D54" s="7"/>
      <c r="E54" s="8"/>
      <c r="F54" s="9">
        <v>13782.03</v>
      </c>
      <c r="I54" s="10" t="s">
        <v>9</v>
      </c>
      <c r="J54" s="5" t="s">
        <v>43</v>
      </c>
    </row>
    <row r="55" spans="1:10">
      <c r="A55" s="5" t="s">
        <v>238</v>
      </c>
      <c r="B55" s="6">
        <v>44932.795587418979</v>
      </c>
      <c r="C55" s="5" t="s">
        <v>43</v>
      </c>
      <c r="D55" s="7"/>
      <c r="E55" s="8"/>
      <c r="H55" s="9">
        <v>469.88</v>
      </c>
      <c r="I55" s="5" t="s">
        <v>36</v>
      </c>
      <c r="J55" s="5" t="s">
        <v>43</v>
      </c>
    </row>
    <row r="56" spans="1:10">
      <c r="A56" s="11" t="s">
        <v>22</v>
      </c>
      <c r="B56" s="3"/>
      <c r="C56" s="3"/>
      <c r="D56" s="7"/>
      <c r="E56" s="8"/>
      <c r="H56" s="9"/>
      <c r="I56" s="10"/>
      <c r="J56" s="5"/>
    </row>
    <row r="57" spans="1:10" ht="15.75">
      <c r="A57" s="13" t="s">
        <v>23</v>
      </c>
      <c r="B57" s="13" t="s">
        <v>24</v>
      </c>
      <c r="C57" s="13" t="s">
        <v>25</v>
      </c>
      <c r="D57" s="24">
        <v>112536194</v>
      </c>
      <c r="E57" s="14">
        <v>112556915</v>
      </c>
      <c r="H57" s="9"/>
      <c r="I57" s="10"/>
      <c r="J57" s="5"/>
    </row>
    <row r="58" spans="1:10">
      <c r="A58" s="5"/>
      <c r="B58" s="6"/>
      <c r="C58" s="5"/>
      <c r="D58" s="7"/>
      <c r="E58" s="8"/>
      <c r="H58" s="9"/>
      <c r="I58" s="10"/>
      <c r="J58" s="5"/>
    </row>
    <row r="59" spans="1:10">
      <c r="A59" s="5"/>
      <c r="B59" s="6"/>
      <c r="C59" s="5"/>
      <c r="D59" s="7"/>
      <c r="E59" s="8"/>
      <c r="H59" s="9"/>
      <c r="I59" s="10"/>
      <c r="J59" s="5"/>
    </row>
    <row r="60" spans="1:10">
      <c r="A60" s="1" t="s">
        <v>0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3" t="s">
        <v>229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69" t="s">
        <v>0</v>
      </c>
      <c r="B62" s="69" t="s">
        <v>2</v>
      </c>
      <c r="C62" s="69" t="s">
        <v>3</v>
      </c>
      <c r="D62" s="69" t="s">
        <v>4</v>
      </c>
      <c r="E62" s="69" t="s">
        <v>5</v>
      </c>
      <c r="F62" s="71" t="s">
        <v>6</v>
      </c>
      <c r="G62" s="72"/>
      <c r="H62" s="73"/>
      <c r="I62" s="69" t="s">
        <v>7</v>
      </c>
      <c r="J62" s="69" t="s">
        <v>8</v>
      </c>
    </row>
    <row r="63" spans="1:10">
      <c r="A63" s="70"/>
      <c r="B63" s="70"/>
      <c r="C63" s="70"/>
      <c r="D63" s="70"/>
      <c r="E63" s="70"/>
      <c r="F63" s="4" t="s">
        <v>9</v>
      </c>
      <c r="G63" s="4" t="s">
        <v>10</v>
      </c>
      <c r="H63" s="4" t="s">
        <v>11</v>
      </c>
      <c r="I63" s="70"/>
      <c r="J63" s="70"/>
    </row>
    <row r="64" spans="1:10">
      <c r="A64" s="5" t="s">
        <v>239</v>
      </c>
      <c r="B64" s="6">
        <v>44933.547963437501</v>
      </c>
      <c r="C64" s="5" t="s">
        <v>43</v>
      </c>
      <c r="D64" s="7"/>
      <c r="E64" s="8"/>
      <c r="F64" s="9">
        <v>5665.11</v>
      </c>
      <c r="I64" s="10" t="s">
        <v>9</v>
      </c>
      <c r="J64" s="5" t="s">
        <v>43</v>
      </c>
    </row>
    <row r="65" spans="1:10">
      <c r="A65" s="11" t="s">
        <v>22</v>
      </c>
      <c r="B65" s="3"/>
      <c r="C65" s="3"/>
      <c r="D65" s="7"/>
      <c r="E65" s="8"/>
      <c r="H65" s="9"/>
      <c r="I65" s="10"/>
      <c r="J65" s="5"/>
    </row>
    <row r="66" spans="1:10" ht="15.75">
      <c r="A66" s="13" t="s">
        <v>23</v>
      </c>
      <c r="B66" s="13" t="s">
        <v>24</v>
      </c>
      <c r="C66" s="13" t="s">
        <v>25</v>
      </c>
      <c r="D66" s="24">
        <v>112563510</v>
      </c>
      <c r="E66" s="14">
        <v>112563571</v>
      </c>
      <c r="H66" s="9"/>
      <c r="I66" s="10"/>
      <c r="J66" s="5"/>
    </row>
    <row r="69" spans="1:10">
      <c r="A69" s="1" t="s">
        <v>0</v>
      </c>
      <c r="B69" s="2"/>
      <c r="C69" s="2"/>
      <c r="D69" s="2"/>
      <c r="E69" s="2"/>
      <c r="F69" s="2"/>
      <c r="G69" s="2"/>
      <c r="H69" s="2"/>
      <c r="I69" s="2"/>
      <c r="J69" s="2"/>
    </row>
    <row r="70" spans="1:10">
      <c r="A70" s="3" t="s">
        <v>248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>
      <c r="A71" s="69" t="s">
        <v>0</v>
      </c>
      <c r="B71" s="69" t="s">
        <v>2</v>
      </c>
      <c r="C71" s="69" t="s">
        <v>3</v>
      </c>
      <c r="D71" s="69" t="s">
        <v>4</v>
      </c>
      <c r="E71" s="69" t="s">
        <v>5</v>
      </c>
      <c r="F71" s="71" t="s">
        <v>6</v>
      </c>
      <c r="G71" s="72"/>
      <c r="H71" s="73"/>
      <c r="I71" s="69" t="s">
        <v>7</v>
      </c>
      <c r="J71" s="69" t="s">
        <v>8</v>
      </c>
    </row>
    <row r="72" spans="1:10">
      <c r="A72" s="70"/>
      <c r="B72" s="70"/>
      <c r="C72" s="70"/>
      <c r="D72" s="70"/>
      <c r="E72" s="70"/>
      <c r="F72" s="4" t="s">
        <v>9</v>
      </c>
      <c r="G72" s="4" t="s">
        <v>10</v>
      </c>
      <c r="H72" s="4" t="s">
        <v>11</v>
      </c>
      <c r="I72" s="70"/>
      <c r="J72" s="70"/>
    </row>
    <row r="73" spans="1:10">
      <c r="A73" s="5" t="s">
        <v>252</v>
      </c>
      <c r="B73" s="6">
        <v>44935.792427037035</v>
      </c>
      <c r="C73" s="5" t="s">
        <v>43</v>
      </c>
      <c r="D73" s="7"/>
      <c r="E73" s="8"/>
      <c r="F73" s="9">
        <v>7694.74</v>
      </c>
      <c r="I73" s="10" t="s">
        <v>9</v>
      </c>
      <c r="J73" s="5" t="s">
        <v>43</v>
      </c>
    </row>
    <row r="74" spans="1:10">
      <c r="A74" s="5" t="s">
        <v>252</v>
      </c>
      <c r="B74" s="6">
        <v>44935.792427037035</v>
      </c>
      <c r="C74" s="5" t="s">
        <v>43</v>
      </c>
      <c r="D74" s="7"/>
      <c r="E74" s="8"/>
      <c r="H74" s="9">
        <v>28.8</v>
      </c>
      <c r="I74" s="5" t="s">
        <v>36</v>
      </c>
      <c r="J74" s="5" t="s">
        <v>43</v>
      </c>
    </row>
    <row r="75" spans="1:10">
      <c r="A75" s="11" t="s">
        <v>22</v>
      </c>
      <c r="B75" s="3"/>
      <c r="C75" s="3"/>
      <c r="D75" s="7"/>
      <c r="E75" s="8"/>
      <c r="H75" s="9"/>
      <c r="I75" s="10"/>
      <c r="J75" s="5"/>
    </row>
    <row r="76" spans="1:10" ht="15.75">
      <c r="A76" s="13" t="s">
        <v>23</v>
      </c>
      <c r="B76" s="13" t="s">
        <v>24</v>
      </c>
      <c r="C76" s="13" t="s">
        <v>25</v>
      </c>
      <c r="D76" s="24">
        <v>112569687</v>
      </c>
      <c r="E76" s="14">
        <v>112569848</v>
      </c>
      <c r="H76" s="9"/>
      <c r="I76" s="10"/>
      <c r="J76" s="5"/>
    </row>
    <row r="79" spans="1:10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</row>
    <row r="80" spans="1:10">
      <c r="A80" s="3" t="s">
        <v>261</v>
      </c>
      <c r="B80" s="2"/>
      <c r="C80" s="2"/>
      <c r="D80" s="2"/>
      <c r="E80" s="2"/>
      <c r="F80" s="2"/>
      <c r="G80" s="2"/>
      <c r="H80" s="2"/>
      <c r="I80" s="2"/>
      <c r="J80" s="2"/>
    </row>
    <row r="81" spans="1:10">
      <c r="A81" s="69" t="s">
        <v>0</v>
      </c>
      <c r="B81" s="69" t="s">
        <v>2</v>
      </c>
      <c r="C81" s="69" t="s">
        <v>3</v>
      </c>
      <c r="D81" s="69" t="s">
        <v>4</v>
      </c>
      <c r="E81" s="69" t="s">
        <v>5</v>
      </c>
      <c r="F81" s="71" t="s">
        <v>6</v>
      </c>
      <c r="G81" s="72"/>
      <c r="H81" s="73"/>
      <c r="I81" s="69" t="s">
        <v>7</v>
      </c>
      <c r="J81" s="69" t="s">
        <v>8</v>
      </c>
    </row>
    <row r="82" spans="1:10">
      <c r="A82" s="70"/>
      <c r="B82" s="70"/>
      <c r="C82" s="70"/>
      <c r="D82" s="70"/>
      <c r="E82" s="70"/>
      <c r="F82" s="4" t="s">
        <v>9</v>
      </c>
      <c r="G82" s="4" t="s">
        <v>10</v>
      </c>
      <c r="H82" s="4" t="s">
        <v>11</v>
      </c>
      <c r="I82" s="70"/>
      <c r="J82" s="70"/>
    </row>
    <row r="83" spans="1:10">
      <c r="A83" s="5" t="s">
        <v>265</v>
      </c>
      <c r="B83" s="6">
        <v>44936.796878692126</v>
      </c>
      <c r="C83" s="5" t="s">
        <v>43</v>
      </c>
      <c r="D83" s="7"/>
      <c r="E83" s="8"/>
      <c r="F83" s="9">
        <v>9990.58</v>
      </c>
      <c r="I83" s="10" t="s">
        <v>9</v>
      </c>
      <c r="J83" s="5" t="s">
        <v>43</v>
      </c>
    </row>
    <row r="84" spans="1:10">
      <c r="A84" s="5" t="s">
        <v>265</v>
      </c>
      <c r="B84" s="6">
        <v>44936.796878692126</v>
      </c>
      <c r="C84" s="5" t="s">
        <v>43</v>
      </c>
      <c r="D84" s="7"/>
      <c r="E84" s="8"/>
      <c r="H84" s="9">
        <v>103.4</v>
      </c>
      <c r="I84" s="5" t="s">
        <v>36</v>
      </c>
      <c r="J84" s="5" t="s">
        <v>43</v>
      </c>
    </row>
    <row r="85" spans="1:10">
      <c r="A85" s="11" t="s">
        <v>22</v>
      </c>
      <c r="B85" s="3"/>
      <c r="C85" s="3"/>
      <c r="D85" s="7"/>
      <c r="E85" s="8"/>
      <c r="H85" s="9"/>
      <c r="I85" s="10"/>
      <c r="J85" s="5"/>
    </row>
    <row r="86" spans="1:10" ht="15.75">
      <c r="A86" s="13" t="s">
        <v>23</v>
      </c>
      <c r="B86" s="13" t="s">
        <v>24</v>
      </c>
      <c r="C86" s="13" t="s">
        <v>25</v>
      </c>
      <c r="D86" s="24">
        <v>112576456</v>
      </c>
      <c r="E86" s="14">
        <v>112576523</v>
      </c>
      <c r="H86" s="9"/>
      <c r="I86" s="10"/>
      <c r="J86" s="5"/>
    </row>
    <row r="87" spans="1:10">
      <c r="A87" s="5"/>
      <c r="B87" s="6"/>
      <c r="C87" s="5"/>
      <c r="D87" s="7"/>
      <c r="E87" s="8"/>
      <c r="H87" s="9"/>
      <c r="I87" s="10"/>
      <c r="J87" s="5"/>
    </row>
    <row r="89" spans="1:10">
      <c r="A89" s="1" t="s">
        <v>0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3" t="s">
        <v>269</v>
      </c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69" t="s">
        <v>0</v>
      </c>
      <c r="B91" s="69" t="s">
        <v>2</v>
      </c>
      <c r="C91" s="69" t="s">
        <v>3</v>
      </c>
      <c r="D91" s="69" t="s">
        <v>4</v>
      </c>
      <c r="E91" s="69" t="s">
        <v>5</v>
      </c>
      <c r="F91" s="71" t="s">
        <v>6</v>
      </c>
      <c r="G91" s="72"/>
      <c r="H91" s="73"/>
      <c r="I91" s="69" t="s">
        <v>7</v>
      </c>
      <c r="J91" s="69" t="s">
        <v>8</v>
      </c>
    </row>
    <row r="92" spans="1:10">
      <c r="A92" s="70"/>
      <c r="B92" s="70"/>
      <c r="C92" s="70"/>
      <c r="D92" s="70"/>
      <c r="E92" s="70"/>
      <c r="F92" s="4" t="s">
        <v>9</v>
      </c>
      <c r="G92" s="4" t="s">
        <v>10</v>
      </c>
      <c r="H92" s="4" t="s">
        <v>11</v>
      </c>
      <c r="I92" s="70"/>
      <c r="J92" s="70"/>
    </row>
    <row r="93" spans="1:10">
      <c r="A93" s="5" t="s">
        <v>273</v>
      </c>
      <c r="B93" s="6">
        <v>44937.795119525465</v>
      </c>
      <c r="C93" s="5" t="s">
        <v>43</v>
      </c>
      <c r="D93" s="7"/>
      <c r="E93" s="8"/>
      <c r="F93" s="9">
        <v>8059.44</v>
      </c>
      <c r="I93" s="10" t="s">
        <v>9</v>
      </c>
      <c r="J93" s="5" t="s">
        <v>43</v>
      </c>
    </row>
    <row r="94" spans="1:10">
      <c r="A94" s="5" t="s">
        <v>273</v>
      </c>
      <c r="B94" s="6">
        <v>44937.795119525465</v>
      </c>
      <c r="C94" s="5" t="s">
        <v>43</v>
      </c>
      <c r="D94" s="7"/>
      <c r="E94" s="8"/>
      <c r="H94" s="9">
        <v>597.4</v>
      </c>
      <c r="I94" s="5" t="s">
        <v>36</v>
      </c>
      <c r="J94" s="5" t="s">
        <v>43</v>
      </c>
    </row>
    <row r="95" spans="1:10">
      <c r="A95" s="11" t="s">
        <v>22</v>
      </c>
      <c r="B95" s="3"/>
      <c r="C95" s="3"/>
      <c r="D95" s="7"/>
      <c r="E95" s="8"/>
      <c r="H95" s="9"/>
      <c r="I95" s="10"/>
      <c r="J95" s="8"/>
    </row>
    <row r="96" spans="1:10" ht="15.75">
      <c r="A96" s="13" t="s">
        <v>23</v>
      </c>
      <c r="B96" s="13" t="s">
        <v>24</v>
      </c>
      <c r="C96" s="13" t="s">
        <v>25</v>
      </c>
      <c r="D96" s="24">
        <v>112581098</v>
      </c>
      <c r="E96" s="14">
        <v>112584152</v>
      </c>
      <c r="H96" s="9"/>
      <c r="I96" s="10"/>
      <c r="J96" s="8"/>
    </row>
    <row r="99" spans="1:10">
      <c r="A99" s="1" t="s">
        <v>0</v>
      </c>
      <c r="B99" s="2"/>
      <c r="C99" s="2"/>
      <c r="D99" s="2"/>
      <c r="E99" s="2"/>
      <c r="F99" s="2"/>
      <c r="G99" s="2"/>
      <c r="H99" s="2"/>
      <c r="I99" s="2"/>
      <c r="J99" s="2"/>
    </row>
    <row r="100" spans="1:10">
      <c r="A100" s="3" t="s">
        <v>275</v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>
      <c r="A101" s="69" t="s">
        <v>0</v>
      </c>
      <c r="B101" s="69" t="s">
        <v>2</v>
      </c>
      <c r="C101" s="69" t="s">
        <v>3</v>
      </c>
      <c r="D101" s="69" t="s">
        <v>4</v>
      </c>
      <c r="E101" s="69" t="s">
        <v>5</v>
      </c>
      <c r="F101" s="71" t="s">
        <v>6</v>
      </c>
      <c r="G101" s="72"/>
      <c r="H101" s="73"/>
      <c r="I101" s="69" t="s">
        <v>7</v>
      </c>
      <c r="J101" s="69" t="s">
        <v>8</v>
      </c>
    </row>
    <row r="102" spans="1:10">
      <c r="A102" s="70"/>
      <c r="B102" s="70"/>
      <c r="C102" s="70"/>
      <c r="D102" s="70"/>
      <c r="E102" s="70"/>
      <c r="F102" s="4" t="s">
        <v>9</v>
      </c>
      <c r="G102" s="4" t="s">
        <v>10</v>
      </c>
      <c r="H102" s="4" t="s">
        <v>11</v>
      </c>
      <c r="I102" s="70"/>
      <c r="J102" s="70"/>
    </row>
    <row r="103" spans="1:10">
      <c r="A103" s="5" t="s">
        <v>281</v>
      </c>
      <c r="B103" s="6">
        <v>44938.792408032408</v>
      </c>
      <c r="C103" s="5" t="s">
        <v>43</v>
      </c>
      <c r="D103" s="7"/>
      <c r="E103" s="8"/>
      <c r="F103" s="9">
        <v>7737.1</v>
      </c>
      <c r="I103" s="10" t="s">
        <v>9</v>
      </c>
      <c r="J103" s="5" t="s">
        <v>43</v>
      </c>
    </row>
    <row r="104" spans="1:10">
      <c r="A104" s="5" t="s">
        <v>281</v>
      </c>
      <c r="B104" s="6">
        <v>44938.792408032408</v>
      </c>
      <c r="C104" s="5" t="s">
        <v>43</v>
      </c>
      <c r="D104" s="7"/>
      <c r="E104" s="8"/>
      <c r="H104" s="9">
        <v>277.08</v>
      </c>
      <c r="I104" s="5" t="s">
        <v>36</v>
      </c>
      <c r="J104" s="5" t="s">
        <v>43</v>
      </c>
    </row>
    <row r="105" spans="1:10">
      <c r="A105" s="11" t="s">
        <v>22</v>
      </c>
      <c r="B105" s="3"/>
      <c r="C105" s="3"/>
      <c r="D105" s="7"/>
      <c r="E105" s="8"/>
      <c r="F105" s="9"/>
      <c r="I105" s="10"/>
      <c r="J105" s="8"/>
    </row>
    <row r="106" spans="1:10" ht="15.75">
      <c r="A106" s="13" t="s">
        <v>23</v>
      </c>
      <c r="B106" s="13" t="s">
        <v>24</v>
      </c>
      <c r="C106" s="13" t="s">
        <v>25</v>
      </c>
      <c r="D106" s="24">
        <v>112587018</v>
      </c>
      <c r="E106" s="14">
        <v>112587195</v>
      </c>
      <c r="F106" s="9"/>
      <c r="I106" s="10"/>
      <c r="J106" s="8"/>
    </row>
    <row r="109" spans="1:10">
      <c r="A109" s="1" t="s">
        <v>0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3" t="s">
        <v>288</v>
      </c>
      <c r="B110" s="2"/>
      <c r="C110" s="2"/>
      <c r="D110" s="2"/>
      <c r="E110" s="2"/>
      <c r="F110" s="2"/>
      <c r="G110" s="2"/>
      <c r="H110" s="2"/>
      <c r="I110" s="2"/>
      <c r="J110" s="2"/>
    </row>
    <row r="111" spans="1:10">
      <c r="A111" s="69" t="s">
        <v>0</v>
      </c>
      <c r="B111" s="69" t="s">
        <v>2</v>
      </c>
      <c r="C111" s="69" t="s">
        <v>3</v>
      </c>
      <c r="D111" s="69" t="s">
        <v>4</v>
      </c>
      <c r="E111" s="69" t="s">
        <v>5</v>
      </c>
      <c r="F111" s="71" t="s">
        <v>6</v>
      </c>
      <c r="G111" s="72"/>
      <c r="H111" s="73"/>
      <c r="I111" s="69" t="s">
        <v>7</v>
      </c>
      <c r="J111" s="69" t="s">
        <v>8</v>
      </c>
    </row>
    <row r="112" spans="1:10">
      <c r="A112" s="70"/>
      <c r="B112" s="70"/>
      <c r="C112" s="70"/>
      <c r="D112" s="70"/>
      <c r="E112" s="70"/>
      <c r="F112" s="4" t="s">
        <v>9</v>
      </c>
      <c r="G112" s="4" t="s">
        <v>10</v>
      </c>
      <c r="H112" s="4" t="s">
        <v>11</v>
      </c>
      <c r="I112" s="70"/>
      <c r="J112" s="70"/>
    </row>
    <row r="113" spans="1:10">
      <c r="A113" s="5" t="s">
        <v>295</v>
      </c>
      <c r="B113" s="6">
        <v>44939.795671111111</v>
      </c>
      <c r="C113" s="5" t="s">
        <v>43</v>
      </c>
      <c r="D113" s="7"/>
      <c r="E113" s="8"/>
      <c r="F113" s="9">
        <v>15169.33</v>
      </c>
      <c r="I113" s="10" t="s">
        <v>9</v>
      </c>
      <c r="J113" s="5" t="s">
        <v>43</v>
      </c>
    </row>
    <row r="114" spans="1:10">
      <c r="A114" s="5" t="s">
        <v>295</v>
      </c>
      <c r="B114" s="6">
        <v>44939.795671111111</v>
      </c>
      <c r="C114" s="5" t="s">
        <v>43</v>
      </c>
      <c r="D114" s="7"/>
      <c r="E114" s="8"/>
      <c r="H114" s="9">
        <v>237.9</v>
      </c>
      <c r="I114" s="5" t="s">
        <v>36</v>
      </c>
      <c r="J114" s="5" t="s">
        <v>43</v>
      </c>
    </row>
    <row r="115" spans="1:10">
      <c r="A115" s="11" t="s">
        <v>22</v>
      </c>
      <c r="B115" s="3"/>
      <c r="C115" s="3"/>
      <c r="D115" s="7"/>
      <c r="E115" s="8"/>
      <c r="H115" s="9"/>
      <c r="I115" s="5"/>
      <c r="J115" s="8"/>
    </row>
    <row r="116" spans="1:10" ht="15.75">
      <c r="A116" s="13" t="s">
        <v>23</v>
      </c>
      <c r="B116" s="13" t="s">
        <v>24</v>
      </c>
      <c r="C116" s="13" t="s">
        <v>25</v>
      </c>
      <c r="D116" s="24">
        <v>112587020</v>
      </c>
      <c r="E116" s="14">
        <v>112587197</v>
      </c>
      <c r="H116" s="9"/>
      <c r="I116" s="5"/>
      <c r="J116" s="8"/>
    </row>
    <row r="117" spans="1:10">
      <c r="A117" s="5"/>
      <c r="B117" s="6"/>
      <c r="C117" s="5"/>
      <c r="D117" s="7"/>
      <c r="E117" s="8"/>
      <c r="H117" s="9"/>
      <c r="I117" s="5"/>
      <c r="J117" s="8"/>
    </row>
    <row r="118" spans="1:10">
      <c r="A118" s="5"/>
      <c r="B118" s="6"/>
      <c r="C118" s="5"/>
      <c r="D118" s="7"/>
      <c r="E118" s="8"/>
      <c r="H118" s="9"/>
      <c r="I118" s="5"/>
      <c r="J118" s="8"/>
    </row>
    <row r="119" spans="1:10">
      <c r="A119" s="1" t="s">
        <v>0</v>
      </c>
      <c r="B119" s="2"/>
      <c r="C119" s="2"/>
      <c r="D119" s="2"/>
      <c r="E119" s="2"/>
      <c r="F119" s="2"/>
      <c r="G119" s="2"/>
      <c r="H119" s="2"/>
      <c r="I119" s="2"/>
      <c r="J119" s="2"/>
    </row>
    <row r="120" spans="1:10">
      <c r="A120" s="3" t="s">
        <v>284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>
      <c r="A121" s="69" t="s">
        <v>0</v>
      </c>
      <c r="B121" s="69" t="s">
        <v>2</v>
      </c>
      <c r="C121" s="69" t="s">
        <v>3</v>
      </c>
      <c r="D121" s="69" t="s">
        <v>4</v>
      </c>
      <c r="E121" s="69" t="s">
        <v>5</v>
      </c>
      <c r="F121" s="71" t="s">
        <v>6</v>
      </c>
      <c r="G121" s="72"/>
      <c r="H121" s="73"/>
      <c r="I121" s="69" t="s">
        <v>7</v>
      </c>
      <c r="J121" s="69" t="s">
        <v>8</v>
      </c>
    </row>
    <row r="122" spans="1:10">
      <c r="A122" s="70"/>
      <c r="B122" s="70"/>
      <c r="C122" s="70"/>
      <c r="D122" s="70"/>
      <c r="E122" s="70"/>
      <c r="F122" s="4" t="s">
        <v>9</v>
      </c>
      <c r="G122" s="4" t="s">
        <v>10</v>
      </c>
      <c r="H122" s="4" t="s">
        <v>11</v>
      </c>
      <c r="I122" s="70"/>
      <c r="J122" s="70"/>
    </row>
    <row r="123" spans="1:10">
      <c r="A123" s="5" t="s">
        <v>296</v>
      </c>
      <c r="B123" s="6">
        <v>44940.544812418979</v>
      </c>
      <c r="C123" s="5" t="s">
        <v>43</v>
      </c>
      <c r="D123" s="7"/>
      <c r="E123" s="8"/>
      <c r="F123" s="9">
        <v>5121.91</v>
      </c>
      <c r="I123" s="10" t="s">
        <v>9</v>
      </c>
      <c r="J123" s="5" t="s">
        <v>43</v>
      </c>
    </row>
    <row r="124" spans="1:10">
      <c r="A124" s="5" t="s">
        <v>296</v>
      </c>
      <c r="B124" s="6">
        <v>44940.544812418979</v>
      </c>
      <c r="C124" s="5" t="s">
        <v>43</v>
      </c>
      <c r="D124" s="7"/>
      <c r="E124" s="8"/>
      <c r="H124" s="9">
        <v>100</v>
      </c>
      <c r="I124" s="5" t="s">
        <v>36</v>
      </c>
      <c r="J124" s="5" t="s">
        <v>43</v>
      </c>
    </row>
    <row r="125" spans="1:10">
      <c r="A125" s="11" t="s">
        <v>22</v>
      </c>
      <c r="B125" s="3"/>
      <c r="C125" s="3"/>
      <c r="D125" s="7"/>
      <c r="E125" s="8"/>
      <c r="H125" s="9"/>
      <c r="I125" s="5"/>
      <c r="J125" s="8"/>
    </row>
    <row r="126" spans="1:10" ht="15.75">
      <c r="A126" s="13" t="s">
        <v>23</v>
      </c>
      <c r="B126" s="13" t="s">
        <v>24</v>
      </c>
      <c r="C126" s="13" t="s">
        <v>25</v>
      </c>
      <c r="D126" s="24">
        <v>112595417</v>
      </c>
      <c r="E126" s="14">
        <v>112603442</v>
      </c>
      <c r="H126" s="9"/>
      <c r="I126" s="5"/>
      <c r="J126" s="8"/>
    </row>
    <row r="129" spans="1:10">
      <c r="A129" s="1" t="s">
        <v>0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>
      <c r="A130" s="3" t="s">
        <v>303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>
      <c r="A131" s="69" t="s">
        <v>0</v>
      </c>
      <c r="B131" s="69" t="s">
        <v>2</v>
      </c>
      <c r="C131" s="69" t="s">
        <v>3</v>
      </c>
      <c r="D131" s="69" t="s">
        <v>4</v>
      </c>
      <c r="E131" s="69" t="s">
        <v>5</v>
      </c>
      <c r="F131" s="71" t="s">
        <v>6</v>
      </c>
      <c r="G131" s="72"/>
      <c r="H131" s="73"/>
      <c r="I131" s="69" t="s">
        <v>7</v>
      </c>
      <c r="J131" s="69" t="s">
        <v>8</v>
      </c>
    </row>
    <row r="132" spans="1:10">
      <c r="A132" s="70"/>
      <c r="B132" s="70"/>
      <c r="C132" s="70"/>
      <c r="D132" s="70"/>
      <c r="E132" s="70"/>
      <c r="F132" s="4" t="s">
        <v>9</v>
      </c>
      <c r="G132" s="4" t="s">
        <v>10</v>
      </c>
      <c r="H132" s="4" t="s">
        <v>11</v>
      </c>
      <c r="I132" s="70"/>
      <c r="J132" s="70"/>
    </row>
    <row r="133" spans="1:10">
      <c r="A133" s="5" t="s">
        <v>307</v>
      </c>
      <c r="B133" s="6">
        <v>44942.792761249999</v>
      </c>
      <c r="C133" s="5" t="s">
        <v>43</v>
      </c>
      <c r="D133" s="7"/>
      <c r="E133" s="8"/>
      <c r="F133" s="9">
        <v>12347.13</v>
      </c>
      <c r="I133" s="10" t="s">
        <v>9</v>
      </c>
      <c r="J133" s="5" t="s">
        <v>43</v>
      </c>
    </row>
    <row r="134" spans="1:10">
      <c r="A134" s="5" t="s">
        <v>307</v>
      </c>
      <c r="B134" s="6">
        <v>44942.792761249999</v>
      </c>
      <c r="C134" s="5" t="s">
        <v>43</v>
      </c>
      <c r="D134" s="7"/>
      <c r="E134" s="8"/>
      <c r="H134" s="9">
        <v>24.8</v>
      </c>
      <c r="I134" s="5" t="s">
        <v>36</v>
      </c>
      <c r="J134" s="5" t="s">
        <v>43</v>
      </c>
    </row>
    <row r="135" spans="1:10">
      <c r="A135" s="11" t="s">
        <v>22</v>
      </c>
      <c r="B135" s="3"/>
      <c r="C135" s="3"/>
      <c r="D135" s="7"/>
      <c r="E135" s="8"/>
      <c r="H135" s="9"/>
      <c r="I135" s="10"/>
      <c r="J135" s="5"/>
    </row>
    <row r="136" spans="1:10" ht="15.75">
      <c r="A136" s="13" t="s">
        <v>23</v>
      </c>
      <c r="B136" s="13" t="s">
        <v>24</v>
      </c>
      <c r="C136" s="13" t="s">
        <v>25</v>
      </c>
      <c r="D136" s="24">
        <v>112609948</v>
      </c>
      <c r="E136" s="14">
        <v>112610071</v>
      </c>
      <c r="H136" s="9"/>
      <c r="I136" s="10"/>
      <c r="J136" s="5"/>
    </row>
    <row r="137" spans="1:10">
      <c r="A137" s="5"/>
      <c r="B137" s="6"/>
      <c r="C137" s="5"/>
      <c r="D137" s="7"/>
      <c r="E137" s="8"/>
      <c r="H137" s="9"/>
      <c r="I137" s="10"/>
      <c r="J137" s="5"/>
    </row>
    <row r="139" spans="1:10">
      <c r="A139" s="1" t="s">
        <v>0</v>
      </c>
      <c r="B139" s="2"/>
      <c r="C139" s="2"/>
      <c r="D139" s="2"/>
      <c r="E139" s="2"/>
      <c r="F139" s="2"/>
      <c r="G139" s="2"/>
      <c r="H139" s="2"/>
      <c r="I139" s="2"/>
      <c r="J139" s="2"/>
    </row>
    <row r="140" spans="1:10">
      <c r="A140" s="3" t="s">
        <v>314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>
      <c r="A141" s="69" t="s">
        <v>0</v>
      </c>
      <c r="B141" s="69" t="s">
        <v>2</v>
      </c>
      <c r="C141" s="69" t="s">
        <v>3</v>
      </c>
      <c r="D141" s="69" t="s">
        <v>4</v>
      </c>
      <c r="E141" s="69" t="s">
        <v>5</v>
      </c>
      <c r="F141" s="71" t="s">
        <v>6</v>
      </c>
      <c r="G141" s="72"/>
      <c r="H141" s="73"/>
      <c r="I141" s="69" t="s">
        <v>7</v>
      </c>
      <c r="J141" s="69" t="s">
        <v>8</v>
      </c>
    </row>
    <row r="142" spans="1:10">
      <c r="A142" s="70"/>
      <c r="B142" s="70"/>
      <c r="C142" s="70"/>
      <c r="D142" s="70"/>
      <c r="E142" s="70"/>
      <c r="F142" s="4" t="s">
        <v>9</v>
      </c>
      <c r="G142" s="4" t="s">
        <v>10</v>
      </c>
      <c r="H142" s="4" t="s">
        <v>11</v>
      </c>
      <c r="I142" s="70"/>
      <c r="J142" s="70"/>
    </row>
    <row r="143" spans="1:10">
      <c r="A143" s="5" t="s">
        <v>318</v>
      </c>
      <c r="B143" s="6">
        <v>44943.798949537035</v>
      </c>
      <c r="C143" s="5" t="s">
        <v>43</v>
      </c>
      <c r="D143" s="7"/>
      <c r="E143" s="8"/>
      <c r="F143" s="9">
        <v>9714.0499999999993</v>
      </c>
      <c r="I143" s="10" t="s">
        <v>9</v>
      </c>
      <c r="J143" s="5" t="s">
        <v>43</v>
      </c>
    </row>
    <row r="144" spans="1:10">
      <c r="A144" s="5" t="s">
        <v>318</v>
      </c>
      <c r="B144" s="6">
        <v>44943.798949537035</v>
      </c>
      <c r="C144" s="5" t="s">
        <v>43</v>
      </c>
      <c r="D144" s="7"/>
      <c r="E144" s="8"/>
      <c r="H144" s="9">
        <v>198.02</v>
      </c>
      <c r="I144" s="5" t="s">
        <v>36</v>
      </c>
      <c r="J144" s="5" t="s">
        <v>43</v>
      </c>
    </row>
    <row r="145" spans="1:10">
      <c r="A145" s="11" t="s">
        <v>22</v>
      </c>
      <c r="B145" s="3"/>
      <c r="C145" s="3"/>
      <c r="D145" s="7"/>
      <c r="E145" s="8"/>
      <c r="G145" s="9"/>
      <c r="I145" s="10"/>
      <c r="J145" s="5"/>
    </row>
    <row r="146" spans="1:10" ht="15.75">
      <c r="A146" s="13" t="s">
        <v>23</v>
      </c>
      <c r="B146" s="13" t="s">
        <v>24</v>
      </c>
      <c r="C146" s="13" t="s">
        <v>25</v>
      </c>
      <c r="D146" s="24">
        <v>112617107</v>
      </c>
      <c r="E146" s="14">
        <v>112617415</v>
      </c>
      <c r="G146" s="9"/>
      <c r="I146" s="10"/>
      <c r="J146" s="5"/>
    </row>
    <row r="147" spans="1:10">
      <c r="A147" s="5"/>
      <c r="B147" s="6"/>
      <c r="C147" s="5"/>
      <c r="D147" s="7"/>
      <c r="E147" s="8"/>
      <c r="G147" s="9"/>
      <c r="I147" s="10"/>
      <c r="J147" s="5"/>
    </row>
    <row r="149" spans="1:10">
      <c r="A149" s="1" t="s">
        <v>0</v>
      </c>
      <c r="B149" s="2"/>
      <c r="C149" s="2"/>
      <c r="D149" s="2"/>
      <c r="E149" s="2"/>
      <c r="F149" s="2"/>
      <c r="G149" s="2"/>
      <c r="H149" s="2"/>
      <c r="I149" s="2"/>
      <c r="J149" s="2"/>
    </row>
    <row r="150" spans="1:10">
      <c r="A150" s="3" t="s">
        <v>324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69" t="s">
        <v>0</v>
      </c>
      <c r="B151" s="69" t="s">
        <v>2</v>
      </c>
      <c r="C151" s="69" t="s">
        <v>3</v>
      </c>
      <c r="D151" s="69" t="s">
        <v>4</v>
      </c>
      <c r="E151" s="69" t="s">
        <v>5</v>
      </c>
      <c r="F151" s="71" t="s">
        <v>6</v>
      </c>
      <c r="G151" s="72"/>
      <c r="H151" s="73"/>
      <c r="I151" s="69" t="s">
        <v>7</v>
      </c>
      <c r="J151" s="69" t="s">
        <v>8</v>
      </c>
    </row>
    <row r="152" spans="1:10">
      <c r="A152" s="70"/>
      <c r="B152" s="70"/>
      <c r="C152" s="70"/>
      <c r="D152" s="70"/>
      <c r="E152" s="70"/>
      <c r="F152" s="4" t="s">
        <v>9</v>
      </c>
      <c r="G152" s="4" t="s">
        <v>10</v>
      </c>
      <c r="H152" s="4" t="s">
        <v>11</v>
      </c>
      <c r="I152" s="70"/>
      <c r="J152" s="70"/>
    </row>
    <row r="153" spans="1:10">
      <c r="A153" s="5" t="s">
        <v>328</v>
      </c>
      <c r="B153" s="6">
        <v>44944.794920497683</v>
      </c>
      <c r="C153" s="5" t="s">
        <v>43</v>
      </c>
      <c r="D153" s="7"/>
      <c r="E153" s="8"/>
      <c r="F153" s="9">
        <v>8926.5300000000007</v>
      </c>
      <c r="I153" s="10" t="s">
        <v>9</v>
      </c>
      <c r="J153" s="5" t="s">
        <v>43</v>
      </c>
    </row>
    <row r="154" spans="1:10">
      <c r="A154" s="5" t="s">
        <v>328</v>
      </c>
      <c r="B154" s="6">
        <v>44944.794920497683</v>
      </c>
      <c r="C154" s="5" t="s">
        <v>43</v>
      </c>
      <c r="D154" s="7"/>
      <c r="E154" s="8"/>
      <c r="H154" s="9">
        <v>57.1</v>
      </c>
      <c r="I154" s="5" t="s">
        <v>36</v>
      </c>
      <c r="J154" s="5" t="s">
        <v>43</v>
      </c>
    </row>
    <row r="155" spans="1:10">
      <c r="A155" s="11" t="s">
        <v>22</v>
      </c>
      <c r="B155" s="3"/>
      <c r="C155" s="3"/>
      <c r="D155" s="7"/>
      <c r="E155" s="8"/>
      <c r="F155" s="9"/>
      <c r="I155" s="10"/>
      <c r="J155" s="5"/>
    </row>
    <row r="156" spans="1:10" ht="15.75">
      <c r="A156" s="13" t="s">
        <v>23</v>
      </c>
      <c r="B156" s="13" t="s">
        <v>24</v>
      </c>
      <c r="C156" s="13" t="s">
        <v>25</v>
      </c>
      <c r="D156" s="41">
        <v>112624844</v>
      </c>
      <c r="E156" s="14">
        <v>112625136</v>
      </c>
      <c r="F156" s="9"/>
      <c r="I156" s="10"/>
      <c r="J156" s="5"/>
    </row>
    <row r="157" spans="1:10">
      <c r="D157" s="42" t="s">
        <v>298</v>
      </c>
    </row>
    <row r="159" spans="1:10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3" t="s">
        <v>334</v>
      </c>
      <c r="B160" s="2"/>
      <c r="C160" s="2"/>
      <c r="D160" s="2"/>
      <c r="E160" s="2"/>
      <c r="F160" s="2"/>
      <c r="G160" s="2"/>
      <c r="H160" s="2"/>
      <c r="I160" s="2"/>
      <c r="J160" s="2"/>
    </row>
    <row r="161" spans="1:10">
      <c r="A161" s="69" t="s">
        <v>0</v>
      </c>
      <c r="B161" s="69" t="s">
        <v>2</v>
      </c>
      <c r="C161" s="69" t="s">
        <v>3</v>
      </c>
      <c r="D161" s="69" t="s">
        <v>4</v>
      </c>
      <c r="E161" s="69" t="s">
        <v>5</v>
      </c>
      <c r="F161" s="71" t="s">
        <v>6</v>
      </c>
      <c r="G161" s="72"/>
      <c r="H161" s="73"/>
      <c r="I161" s="69" t="s">
        <v>7</v>
      </c>
      <c r="J161" s="69" t="s">
        <v>8</v>
      </c>
    </row>
    <row r="162" spans="1:10">
      <c r="A162" s="70"/>
      <c r="B162" s="70"/>
      <c r="C162" s="70"/>
      <c r="D162" s="70"/>
      <c r="E162" s="70"/>
      <c r="F162" s="4" t="s">
        <v>9</v>
      </c>
      <c r="G162" s="4" t="s">
        <v>10</v>
      </c>
      <c r="H162" s="4" t="s">
        <v>11</v>
      </c>
      <c r="I162" s="70"/>
      <c r="J162" s="70"/>
    </row>
    <row r="163" spans="1:10">
      <c r="A163" s="5" t="s">
        <v>338</v>
      </c>
      <c r="B163" s="6">
        <v>44945.804785115739</v>
      </c>
      <c r="C163" s="5" t="s">
        <v>43</v>
      </c>
      <c r="D163" s="7"/>
      <c r="E163" s="8"/>
      <c r="F163" s="9">
        <v>6974.99</v>
      </c>
      <c r="I163" s="10" t="s">
        <v>9</v>
      </c>
      <c r="J163" s="5" t="s">
        <v>43</v>
      </c>
    </row>
    <row r="164" spans="1:10">
      <c r="A164" s="5" t="s">
        <v>338</v>
      </c>
      <c r="B164" s="6">
        <v>44945.804785115739</v>
      </c>
      <c r="C164" s="5" t="s">
        <v>43</v>
      </c>
      <c r="D164" s="7"/>
      <c r="E164" s="8"/>
      <c r="H164" s="9">
        <v>131.4</v>
      </c>
      <c r="I164" s="5" t="s">
        <v>36</v>
      </c>
      <c r="J164" s="5" t="s">
        <v>43</v>
      </c>
    </row>
    <row r="165" spans="1:10">
      <c r="A165" s="11" t="s">
        <v>22</v>
      </c>
      <c r="B165" s="3"/>
      <c r="C165" s="3"/>
      <c r="D165" s="7"/>
      <c r="E165" s="8"/>
      <c r="H165" s="9"/>
      <c r="I165" s="10"/>
      <c r="J165" s="5"/>
    </row>
    <row r="166" spans="1:10" ht="15.75">
      <c r="A166" s="13" t="s">
        <v>23</v>
      </c>
      <c r="B166" s="13" t="s">
        <v>24</v>
      </c>
      <c r="C166" s="13" t="s">
        <v>25</v>
      </c>
      <c r="D166" s="41">
        <v>112626647</v>
      </c>
      <c r="E166" s="14">
        <v>112636285</v>
      </c>
      <c r="H166" s="9"/>
      <c r="I166" s="10"/>
      <c r="J166" s="5"/>
    </row>
    <row r="167" spans="1:10">
      <c r="D167" s="42" t="s">
        <v>298</v>
      </c>
    </row>
    <row r="169" spans="1:10">
      <c r="A169" s="1" t="s">
        <v>0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3" t="s">
        <v>344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69" t="s">
        <v>0</v>
      </c>
      <c r="B171" s="69" t="s">
        <v>2</v>
      </c>
      <c r="C171" s="69" t="s">
        <v>3</v>
      </c>
      <c r="D171" s="69" t="s">
        <v>4</v>
      </c>
      <c r="E171" s="69" t="s">
        <v>5</v>
      </c>
      <c r="F171" s="71" t="s">
        <v>6</v>
      </c>
      <c r="G171" s="72"/>
      <c r="H171" s="73"/>
      <c r="I171" s="69" t="s">
        <v>7</v>
      </c>
      <c r="J171" s="69" t="s">
        <v>8</v>
      </c>
    </row>
    <row r="172" spans="1:10">
      <c r="A172" s="70"/>
      <c r="B172" s="70"/>
      <c r="C172" s="70"/>
      <c r="D172" s="70"/>
      <c r="E172" s="70"/>
      <c r="F172" s="4" t="s">
        <v>9</v>
      </c>
      <c r="G172" s="4" t="s">
        <v>10</v>
      </c>
      <c r="H172" s="4" t="s">
        <v>11</v>
      </c>
      <c r="I172" s="70"/>
      <c r="J172" s="70"/>
    </row>
    <row r="173" spans="1:10">
      <c r="A173" s="5" t="s">
        <v>351</v>
      </c>
      <c r="B173" s="6">
        <v>44946.79299829861</v>
      </c>
      <c r="C173" s="5" t="s">
        <v>43</v>
      </c>
      <c r="D173" s="7"/>
      <c r="E173" s="8"/>
      <c r="F173" s="9">
        <v>9136.7800000000007</v>
      </c>
      <c r="I173" s="10" t="s">
        <v>9</v>
      </c>
      <c r="J173" s="5" t="s">
        <v>43</v>
      </c>
    </row>
    <row r="174" spans="1:10">
      <c r="A174" s="5" t="s">
        <v>351</v>
      </c>
      <c r="B174" s="6">
        <v>44946.79299829861</v>
      </c>
      <c r="C174" s="5" t="s">
        <v>43</v>
      </c>
      <c r="D174" s="7"/>
      <c r="E174" s="8"/>
      <c r="H174" s="9">
        <v>170.4</v>
      </c>
      <c r="I174" s="5" t="s">
        <v>36</v>
      </c>
      <c r="J174" s="5" t="s">
        <v>43</v>
      </c>
    </row>
    <row r="175" spans="1:10">
      <c r="A175" s="11" t="s">
        <v>22</v>
      </c>
      <c r="B175" s="3"/>
      <c r="C175" s="3"/>
      <c r="D175" s="10"/>
      <c r="E175" s="8"/>
      <c r="H175" s="9"/>
      <c r="I175" s="10"/>
      <c r="J175" s="5"/>
    </row>
    <row r="176" spans="1:10" ht="15.75">
      <c r="A176" s="13" t="s">
        <v>23</v>
      </c>
      <c r="B176" s="13" t="s">
        <v>24</v>
      </c>
      <c r="C176" s="13" t="s">
        <v>25</v>
      </c>
      <c r="D176" s="24">
        <v>112627061</v>
      </c>
      <c r="E176" s="14">
        <v>112636286</v>
      </c>
      <c r="H176" s="9"/>
      <c r="I176" s="10"/>
      <c r="J176" s="5"/>
    </row>
    <row r="177" spans="1:10">
      <c r="A177" s="5"/>
      <c r="B177" s="6"/>
      <c r="C177" s="5"/>
      <c r="D177" s="7"/>
      <c r="E177" s="8"/>
      <c r="H177" s="9"/>
      <c r="I177" s="10"/>
      <c r="J177" s="5"/>
    </row>
    <row r="178" spans="1:10">
      <c r="A178" s="5"/>
      <c r="B178" s="6"/>
      <c r="C178" s="5"/>
      <c r="D178" s="7"/>
      <c r="E178" s="8"/>
      <c r="H178" s="9"/>
      <c r="I178" s="10"/>
      <c r="J178" s="5"/>
    </row>
    <row r="179" spans="1:10">
      <c r="A179" s="1" t="s">
        <v>0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3" t="s">
        <v>340</v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69" t="s">
        <v>0</v>
      </c>
      <c r="B181" s="69" t="s">
        <v>2</v>
      </c>
      <c r="C181" s="69" t="s">
        <v>3</v>
      </c>
      <c r="D181" s="69" t="s">
        <v>4</v>
      </c>
      <c r="E181" s="69" t="s">
        <v>5</v>
      </c>
      <c r="F181" s="71" t="s">
        <v>6</v>
      </c>
      <c r="G181" s="72"/>
      <c r="H181" s="73"/>
      <c r="I181" s="69" t="s">
        <v>7</v>
      </c>
      <c r="J181" s="69" t="s">
        <v>8</v>
      </c>
    </row>
    <row r="182" spans="1:10">
      <c r="A182" s="70"/>
      <c r="B182" s="70"/>
      <c r="C182" s="70"/>
      <c r="D182" s="70"/>
      <c r="E182" s="70"/>
      <c r="F182" s="4" t="s">
        <v>9</v>
      </c>
      <c r="G182" s="4" t="s">
        <v>10</v>
      </c>
      <c r="H182" s="4" t="s">
        <v>11</v>
      </c>
      <c r="I182" s="70"/>
      <c r="J182" s="70"/>
    </row>
    <row r="183" spans="1:10">
      <c r="A183" s="5" t="s">
        <v>352</v>
      </c>
      <c r="B183" s="6">
        <v>44947.546023726849</v>
      </c>
      <c r="C183" s="5" t="s">
        <v>43</v>
      </c>
      <c r="D183" s="7"/>
      <c r="E183" s="8"/>
      <c r="F183" s="9">
        <v>6210.34</v>
      </c>
      <c r="I183" s="10" t="s">
        <v>9</v>
      </c>
      <c r="J183" s="5" t="s">
        <v>43</v>
      </c>
    </row>
    <row r="184" spans="1:10">
      <c r="A184" s="5" t="s">
        <v>352</v>
      </c>
      <c r="B184" s="6">
        <v>44947.546023726849</v>
      </c>
      <c r="C184" s="5" t="s">
        <v>43</v>
      </c>
      <c r="D184" s="7"/>
      <c r="E184" s="8"/>
      <c r="H184" s="9">
        <v>158.30000000000001</v>
      </c>
      <c r="I184" s="5" t="s">
        <v>36</v>
      </c>
      <c r="J184" s="5" t="s">
        <v>43</v>
      </c>
    </row>
    <row r="185" spans="1:10">
      <c r="A185" s="11" t="s">
        <v>22</v>
      </c>
      <c r="B185" s="3"/>
      <c r="C185" s="3"/>
      <c r="D185" s="10"/>
      <c r="E185" s="8"/>
      <c r="H185" s="9"/>
      <c r="I185" s="10"/>
      <c r="J185" s="5"/>
    </row>
    <row r="186" spans="1:10" ht="15.75">
      <c r="A186" s="13" t="s">
        <v>23</v>
      </c>
      <c r="B186" s="13" t="s">
        <v>24</v>
      </c>
      <c r="C186" s="13" t="s">
        <v>25</v>
      </c>
      <c r="D186" s="49">
        <v>112644374</v>
      </c>
      <c r="E186" s="14">
        <v>112644415</v>
      </c>
      <c r="H186" s="9"/>
      <c r="I186" s="10"/>
      <c r="J186" s="5"/>
    </row>
    <row r="187" spans="1:10">
      <c r="A187" s="5"/>
      <c r="B187" s="6"/>
      <c r="C187" s="5"/>
      <c r="D187" s="29" t="s">
        <v>298</v>
      </c>
      <c r="E187" s="8"/>
      <c r="H187" s="9"/>
      <c r="I187" s="10"/>
      <c r="J187" s="5"/>
    </row>
    <row r="189" spans="1:10">
      <c r="A189" s="1" t="s">
        <v>0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3" t="s">
        <v>374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69" t="s">
        <v>0</v>
      </c>
      <c r="B191" s="69" t="s">
        <v>2</v>
      </c>
      <c r="C191" s="69" t="s">
        <v>3</v>
      </c>
      <c r="D191" s="69" t="s">
        <v>4</v>
      </c>
      <c r="E191" s="69" t="s">
        <v>5</v>
      </c>
      <c r="F191" s="71" t="s">
        <v>6</v>
      </c>
      <c r="G191" s="72"/>
      <c r="H191" s="73"/>
      <c r="I191" s="69" t="s">
        <v>7</v>
      </c>
      <c r="J191" s="69" t="s">
        <v>8</v>
      </c>
    </row>
    <row r="192" spans="1:10">
      <c r="A192" s="70"/>
      <c r="B192" s="70"/>
      <c r="C192" s="70"/>
      <c r="D192" s="70"/>
      <c r="E192" s="70"/>
      <c r="F192" s="4" t="s">
        <v>9</v>
      </c>
      <c r="G192" s="4" t="s">
        <v>10</v>
      </c>
      <c r="H192" s="4" t="s">
        <v>11</v>
      </c>
      <c r="I192" s="70"/>
      <c r="J192" s="70"/>
    </row>
    <row r="193" spans="1:10">
      <c r="A193" s="34" t="s">
        <v>375</v>
      </c>
      <c r="B193" s="35"/>
      <c r="C193" s="36"/>
      <c r="D193" s="50"/>
      <c r="E193" s="51"/>
      <c r="F193" s="9"/>
      <c r="I193" s="10"/>
      <c r="J193" s="5"/>
    </row>
    <row r="194" spans="1:10">
      <c r="A194" s="11" t="s">
        <v>22</v>
      </c>
      <c r="B194" s="3"/>
      <c r="C194" s="3"/>
      <c r="D194" s="7"/>
      <c r="E194" s="8"/>
      <c r="H194" s="9"/>
      <c r="I194" s="10"/>
      <c r="J194" s="5"/>
    </row>
    <row r="195" spans="1:10" ht="15.75">
      <c r="A195" s="13" t="s">
        <v>23</v>
      </c>
      <c r="B195" s="13" t="s">
        <v>24</v>
      </c>
      <c r="C195" s="13" t="s">
        <v>25</v>
      </c>
      <c r="D195" s="24"/>
      <c r="E195" s="14"/>
      <c r="H195" s="9"/>
      <c r="I195" s="10"/>
      <c r="J195" s="5"/>
    </row>
    <row r="198" spans="1:10">
      <c r="A198" s="1" t="s">
        <v>0</v>
      </c>
      <c r="B198" s="2"/>
      <c r="C198" s="2"/>
      <c r="D198" s="2"/>
      <c r="E198" s="2"/>
      <c r="F198" s="2"/>
      <c r="G198" s="2"/>
      <c r="H198" s="2"/>
      <c r="I198" s="2"/>
      <c r="J198" s="2"/>
    </row>
    <row r="199" spans="1:10">
      <c r="A199" s="3" t="s">
        <v>360</v>
      </c>
      <c r="B199" s="2"/>
      <c r="C199" s="2"/>
      <c r="D199" s="2"/>
      <c r="E199" s="2"/>
      <c r="F199" s="2"/>
      <c r="G199" s="2"/>
      <c r="H199" s="2"/>
      <c r="I199" s="2"/>
      <c r="J199" s="2"/>
    </row>
    <row r="200" spans="1:10">
      <c r="A200" s="69" t="s">
        <v>0</v>
      </c>
      <c r="B200" s="69" t="s">
        <v>2</v>
      </c>
      <c r="C200" s="69" t="s">
        <v>3</v>
      </c>
      <c r="D200" s="69" t="s">
        <v>4</v>
      </c>
      <c r="E200" s="69" t="s">
        <v>5</v>
      </c>
      <c r="F200" s="71" t="s">
        <v>6</v>
      </c>
      <c r="G200" s="72"/>
      <c r="H200" s="73"/>
      <c r="I200" s="69" t="s">
        <v>7</v>
      </c>
      <c r="J200" s="69" t="s">
        <v>8</v>
      </c>
    </row>
    <row r="201" spans="1:10">
      <c r="A201" s="70"/>
      <c r="B201" s="70"/>
      <c r="C201" s="70"/>
      <c r="D201" s="70"/>
      <c r="E201" s="70"/>
      <c r="F201" s="4" t="s">
        <v>9</v>
      </c>
      <c r="G201" s="4" t="s">
        <v>10</v>
      </c>
      <c r="H201" s="4" t="s">
        <v>11</v>
      </c>
      <c r="I201" s="70"/>
      <c r="J201" s="70"/>
    </row>
    <row r="202" spans="1:10">
      <c r="A202" s="5" t="s">
        <v>364</v>
      </c>
      <c r="B202" s="6">
        <v>44950.793203518515</v>
      </c>
      <c r="C202" s="5" t="s">
        <v>43</v>
      </c>
      <c r="D202" s="7"/>
      <c r="E202" s="8"/>
      <c r="F202" s="9">
        <v>9685.84</v>
      </c>
      <c r="I202" s="10" t="s">
        <v>9</v>
      </c>
      <c r="J202" s="5" t="s">
        <v>43</v>
      </c>
    </row>
    <row r="203" spans="1:10">
      <c r="A203" s="5" t="s">
        <v>364</v>
      </c>
      <c r="B203" s="6">
        <v>44950.793203518515</v>
      </c>
      <c r="C203" s="5" t="s">
        <v>43</v>
      </c>
      <c r="D203" s="7"/>
      <c r="E203" s="8"/>
      <c r="H203" s="9">
        <v>349.77</v>
      </c>
      <c r="I203" s="5" t="s">
        <v>36</v>
      </c>
      <c r="J203" s="5" t="s">
        <v>43</v>
      </c>
    </row>
    <row r="204" spans="1:10">
      <c r="A204" s="11" t="s">
        <v>22</v>
      </c>
      <c r="B204" s="3"/>
      <c r="C204" s="3"/>
      <c r="D204" s="7"/>
      <c r="E204" s="8"/>
      <c r="H204" s="9"/>
      <c r="I204" s="10"/>
      <c r="J204" s="5"/>
    </row>
    <row r="205" spans="1:10" ht="15.75">
      <c r="A205" s="13" t="s">
        <v>23</v>
      </c>
      <c r="B205" s="13" t="s">
        <v>24</v>
      </c>
      <c r="C205" s="13" t="s">
        <v>25</v>
      </c>
      <c r="D205" s="49">
        <v>112648969</v>
      </c>
      <c r="E205" s="14">
        <v>112651335</v>
      </c>
      <c r="H205" s="9"/>
      <c r="I205" s="10"/>
      <c r="J205" s="5"/>
    </row>
    <row r="206" spans="1:10">
      <c r="D206" s="29" t="s">
        <v>298</v>
      </c>
    </row>
    <row r="208" spans="1:10">
      <c r="A208" s="1" t="s">
        <v>0</v>
      </c>
      <c r="B208" s="2"/>
      <c r="C208" s="2"/>
      <c r="D208" s="2"/>
      <c r="E208" s="2"/>
      <c r="F208" s="2"/>
      <c r="G208" s="2"/>
      <c r="H208" s="2"/>
      <c r="I208" s="2"/>
      <c r="J208" s="2"/>
    </row>
    <row r="209" spans="1:10">
      <c r="A209" s="3" t="s">
        <v>369</v>
      </c>
      <c r="B209" s="2"/>
      <c r="C209" s="2"/>
      <c r="D209" s="2"/>
      <c r="E209" s="2"/>
      <c r="F209" s="2"/>
      <c r="G209" s="2"/>
      <c r="H209" s="2"/>
      <c r="I209" s="2"/>
      <c r="J209" s="2"/>
    </row>
    <row r="210" spans="1:10">
      <c r="A210" s="69" t="s">
        <v>0</v>
      </c>
      <c r="B210" s="69" t="s">
        <v>2</v>
      </c>
      <c r="C210" s="69" t="s">
        <v>3</v>
      </c>
      <c r="D210" s="69" t="s">
        <v>4</v>
      </c>
      <c r="E210" s="69" t="s">
        <v>5</v>
      </c>
      <c r="F210" s="71" t="s">
        <v>6</v>
      </c>
      <c r="G210" s="72"/>
      <c r="H210" s="73"/>
      <c r="I210" s="69" t="s">
        <v>7</v>
      </c>
      <c r="J210" s="69" t="s">
        <v>8</v>
      </c>
    </row>
    <row r="211" spans="1:10">
      <c r="A211" s="70"/>
      <c r="B211" s="70"/>
      <c r="C211" s="70"/>
      <c r="D211" s="70"/>
      <c r="E211" s="70"/>
      <c r="F211" s="4" t="s">
        <v>9</v>
      </c>
      <c r="G211" s="4" t="s">
        <v>10</v>
      </c>
      <c r="H211" s="4" t="s">
        <v>11</v>
      </c>
      <c r="I211" s="70"/>
      <c r="J211" s="70"/>
    </row>
    <row r="212" spans="1:10">
      <c r="A212" s="5" t="s">
        <v>373</v>
      </c>
      <c r="B212" s="6">
        <v>44951.794652280092</v>
      </c>
      <c r="C212" s="5" t="s">
        <v>43</v>
      </c>
      <c r="D212" s="7"/>
      <c r="E212" s="8"/>
      <c r="F212" s="9">
        <v>9914.26</v>
      </c>
      <c r="I212" s="10" t="s">
        <v>9</v>
      </c>
      <c r="J212" s="5" t="s">
        <v>43</v>
      </c>
    </row>
    <row r="213" spans="1:10">
      <c r="A213" s="5" t="s">
        <v>373</v>
      </c>
      <c r="B213" s="6">
        <v>44951.794652280092</v>
      </c>
      <c r="C213" s="5" t="s">
        <v>43</v>
      </c>
      <c r="D213" s="7"/>
      <c r="E213" s="8"/>
      <c r="H213" s="9">
        <v>178.84</v>
      </c>
      <c r="I213" s="5" t="s">
        <v>36</v>
      </c>
      <c r="J213" s="5" t="s">
        <v>43</v>
      </c>
    </row>
    <row r="214" spans="1:10">
      <c r="A214" s="11" t="s">
        <v>22</v>
      </c>
      <c r="B214" s="3"/>
      <c r="C214" s="3"/>
      <c r="D214" s="7"/>
      <c r="E214" s="8"/>
      <c r="H214" s="9"/>
      <c r="I214" s="10"/>
      <c r="J214" s="5"/>
    </row>
    <row r="215" spans="1:10" ht="15.75">
      <c r="A215" s="13" t="s">
        <v>23</v>
      </c>
      <c r="B215" s="13" t="s">
        <v>24</v>
      </c>
      <c r="C215" s="13" t="s">
        <v>25</v>
      </c>
      <c r="D215" s="49">
        <v>112648969</v>
      </c>
      <c r="E215" s="14">
        <v>112659532</v>
      </c>
      <c r="H215" s="9"/>
      <c r="I215" s="10"/>
      <c r="J215" s="5"/>
    </row>
    <row r="216" spans="1:10">
      <c r="D216" s="29" t="s">
        <v>298</v>
      </c>
    </row>
    <row r="218" spans="1:10">
      <c r="A218" s="1" t="s">
        <v>0</v>
      </c>
      <c r="B218" s="2"/>
      <c r="C218" s="2"/>
      <c r="D218" s="2"/>
      <c r="E218" s="2"/>
      <c r="F218" s="2"/>
      <c r="G218" s="2"/>
      <c r="H218" s="2"/>
      <c r="I218" s="2"/>
      <c r="J218" s="2"/>
    </row>
    <row r="219" spans="1:10">
      <c r="A219" s="3" t="s">
        <v>378</v>
      </c>
      <c r="B219" s="2"/>
      <c r="C219" s="2"/>
      <c r="D219" s="2"/>
      <c r="E219" s="2"/>
      <c r="F219" s="2"/>
      <c r="G219" s="2"/>
      <c r="H219" s="2"/>
      <c r="I219" s="2"/>
      <c r="J219" s="2"/>
    </row>
    <row r="220" spans="1:10">
      <c r="A220" s="69" t="s">
        <v>0</v>
      </c>
      <c r="B220" s="69" t="s">
        <v>2</v>
      </c>
      <c r="C220" s="69" t="s">
        <v>3</v>
      </c>
      <c r="D220" s="69" t="s">
        <v>4</v>
      </c>
      <c r="E220" s="69" t="s">
        <v>5</v>
      </c>
      <c r="F220" s="71" t="s">
        <v>6</v>
      </c>
      <c r="G220" s="72"/>
      <c r="H220" s="73"/>
      <c r="I220" s="69" t="s">
        <v>7</v>
      </c>
      <c r="J220" s="69" t="s">
        <v>8</v>
      </c>
    </row>
    <row r="221" spans="1:10">
      <c r="A221" s="70"/>
      <c r="B221" s="70"/>
      <c r="C221" s="70"/>
      <c r="D221" s="70"/>
      <c r="E221" s="70"/>
      <c r="F221" s="4" t="s">
        <v>9</v>
      </c>
      <c r="G221" s="4" t="s">
        <v>10</v>
      </c>
      <c r="H221" s="4" t="s">
        <v>11</v>
      </c>
      <c r="I221" s="70"/>
      <c r="J221" s="70"/>
    </row>
    <row r="222" spans="1:10">
      <c r="A222" s="5" t="s">
        <v>382</v>
      </c>
      <c r="B222" s="6">
        <v>44952.792698101854</v>
      </c>
      <c r="C222" s="5" t="s">
        <v>43</v>
      </c>
      <c r="D222" s="7"/>
      <c r="E222" s="8"/>
      <c r="F222" s="9">
        <v>8556.08</v>
      </c>
      <c r="I222" s="10" t="s">
        <v>9</v>
      </c>
      <c r="J222" s="5" t="s">
        <v>43</v>
      </c>
    </row>
    <row r="223" spans="1:10">
      <c r="A223" s="5" t="s">
        <v>382</v>
      </c>
      <c r="B223" s="6">
        <v>44952.792698101854</v>
      </c>
      <c r="C223" s="5" t="s">
        <v>43</v>
      </c>
      <c r="D223" s="7"/>
      <c r="E223" s="8"/>
      <c r="H223" s="9">
        <v>118.3</v>
      </c>
      <c r="I223" s="5" t="s">
        <v>36</v>
      </c>
      <c r="J223" s="5" t="s">
        <v>43</v>
      </c>
    </row>
    <row r="224" spans="1:10">
      <c r="A224" s="11" t="s">
        <v>22</v>
      </c>
      <c r="B224" s="3"/>
      <c r="C224" s="3"/>
      <c r="D224" s="7"/>
      <c r="E224" s="8"/>
      <c r="H224" s="9"/>
      <c r="I224" s="10"/>
      <c r="J224" s="5"/>
    </row>
    <row r="225" spans="1:10" ht="15.75">
      <c r="A225" s="13" t="s">
        <v>23</v>
      </c>
      <c r="B225" s="13" t="s">
        <v>24</v>
      </c>
      <c r="C225" s="13" t="s">
        <v>25</v>
      </c>
      <c r="D225" s="24">
        <v>112672288</v>
      </c>
      <c r="E225" s="14">
        <v>112672342</v>
      </c>
      <c r="H225" s="9"/>
      <c r="I225" s="10"/>
      <c r="J225" s="5"/>
    </row>
    <row r="228" spans="1:10">
      <c r="A228" s="1" t="s">
        <v>0</v>
      </c>
      <c r="B228" s="2"/>
      <c r="C228" s="2"/>
      <c r="D228" s="2"/>
      <c r="E228" s="2"/>
      <c r="F228" s="2"/>
      <c r="G228" s="2"/>
      <c r="H228" s="2"/>
      <c r="I228" s="2"/>
      <c r="J228" s="2"/>
    </row>
    <row r="229" spans="1:10">
      <c r="A229" s="3" t="s">
        <v>390</v>
      </c>
      <c r="B229" s="2"/>
      <c r="C229" s="2"/>
      <c r="D229" s="2"/>
      <c r="E229" s="2"/>
      <c r="F229" s="2"/>
      <c r="G229" s="2"/>
      <c r="H229" s="2"/>
      <c r="I229" s="2"/>
      <c r="J229" s="2"/>
    </row>
    <row r="230" spans="1:10">
      <c r="A230" s="69" t="s">
        <v>0</v>
      </c>
      <c r="B230" s="69" t="s">
        <v>2</v>
      </c>
      <c r="C230" s="69" t="s">
        <v>3</v>
      </c>
      <c r="D230" s="69" t="s">
        <v>4</v>
      </c>
      <c r="E230" s="69" t="s">
        <v>5</v>
      </c>
      <c r="F230" s="71" t="s">
        <v>6</v>
      </c>
      <c r="G230" s="72"/>
      <c r="H230" s="73"/>
      <c r="I230" s="69" t="s">
        <v>7</v>
      </c>
      <c r="J230" s="69" t="s">
        <v>8</v>
      </c>
    </row>
    <row r="231" spans="1:10">
      <c r="A231" s="70"/>
      <c r="B231" s="70"/>
      <c r="C231" s="70"/>
      <c r="D231" s="70"/>
      <c r="E231" s="70"/>
      <c r="F231" s="4" t="s">
        <v>9</v>
      </c>
      <c r="G231" s="4" t="s">
        <v>10</v>
      </c>
      <c r="H231" s="4" t="s">
        <v>11</v>
      </c>
      <c r="I231" s="70"/>
      <c r="J231" s="70"/>
    </row>
    <row r="232" spans="1:10">
      <c r="A232" s="5" t="s">
        <v>397</v>
      </c>
      <c r="B232" s="6">
        <v>44953.79375099537</v>
      </c>
      <c r="C232" s="5" t="s">
        <v>43</v>
      </c>
      <c r="D232" s="7"/>
      <c r="E232" s="8"/>
      <c r="F232" s="9">
        <v>7151.63</v>
      </c>
      <c r="I232" s="10" t="s">
        <v>9</v>
      </c>
      <c r="J232" s="5" t="s">
        <v>43</v>
      </c>
    </row>
    <row r="233" spans="1:10">
      <c r="A233" s="5" t="s">
        <v>397</v>
      </c>
      <c r="B233" s="6">
        <v>44953.79375099537</v>
      </c>
      <c r="C233" s="5" t="s">
        <v>43</v>
      </c>
      <c r="D233" s="7"/>
      <c r="E233" s="8"/>
      <c r="H233" s="9">
        <v>207.39</v>
      </c>
      <c r="I233" s="5" t="s">
        <v>36</v>
      </c>
      <c r="J233" s="5" t="s">
        <v>43</v>
      </c>
    </row>
    <row r="234" spans="1:10">
      <c r="A234" s="11" t="s">
        <v>22</v>
      </c>
      <c r="B234" s="3"/>
      <c r="C234" s="3"/>
      <c r="D234" s="7"/>
      <c r="E234" s="8"/>
      <c r="H234" s="9"/>
      <c r="I234" s="5"/>
      <c r="J234" s="8"/>
    </row>
    <row r="235" spans="1:10" ht="15.75">
      <c r="A235" s="13" t="s">
        <v>23</v>
      </c>
      <c r="B235" s="13" t="s">
        <v>24</v>
      </c>
      <c r="C235" s="13" t="s">
        <v>25</v>
      </c>
      <c r="D235" s="24">
        <v>112672291</v>
      </c>
      <c r="E235" s="14">
        <v>112672343</v>
      </c>
      <c r="H235" s="9"/>
      <c r="I235" s="5"/>
      <c r="J235" s="8"/>
    </row>
    <row r="236" spans="1:10">
      <c r="A236" s="5"/>
      <c r="B236" s="6"/>
      <c r="C236" s="5"/>
      <c r="D236" s="7"/>
      <c r="E236" s="8"/>
      <c r="H236" s="9"/>
      <c r="I236" s="5"/>
      <c r="J236" s="8"/>
    </row>
    <row r="237" spans="1:10">
      <c r="A237" s="5"/>
      <c r="B237" s="6"/>
      <c r="C237" s="5"/>
      <c r="D237" s="7"/>
      <c r="E237" s="8"/>
      <c r="H237" s="9"/>
      <c r="I237" s="5"/>
      <c r="J237" s="8"/>
    </row>
    <row r="238" spans="1:10">
      <c r="A238" s="1" t="s">
        <v>0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3" t="s">
        <v>386</v>
      </c>
      <c r="B239" s="2"/>
      <c r="C239" s="2"/>
      <c r="D239" s="2"/>
      <c r="E239" s="2"/>
      <c r="F239" s="2"/>
      <c r="G239" s="2"/>
      <c r="H239" s="2"/>
      <c r="I239" s="2"/>
      <c r="J239" s="2"/>
    </row>
    <row r="240" spans="1:10">
      <c r="A240" s="69" t="s">
        <v>0</v>
      </c>
      <c r="B240" s="69" t="s">
        <v>2</v>
      </c>
      <c r="C240" s="69" t="s">
        <v>3</v>
      </c>
      <c r="D240" s="69" t="s">
        <v>4</v>
      </c>
      <c r="E240" s="69" t="s">
        <v>5</v>
      </c>
      <c r="F240" s="71" t="s">
        <v>6</v>
      </c>
      <c r="G240" s="72"/>
      <c r="H240" s="73"/>
      <c r="I240" s="69" t="s">
        <v>7</v>
      </c>
      <c r="J240" s="69" t="s">
        <v>8</v>
      </c>
    </row>
    <row r="241" spans="1:10">
      <c r="A241" s="70"/>
      <c r="B241" s="70"/>
      <c r="C241" s="70"/>
      <c r="D241" s="70"/>
      <c r="E241" s="70"/>
      <c r="F241" s="4" t="s">
        <v>9</v>
      </c>
      <c r="G241" s="4" t="s">
        <v>10</v>
      </c>
      <c r="H241" s="4" t="s">
        <v>11</v>
      </c>
      <c r="I241" s="70"/>
      <c r="J241" s="70"/>
    </row>
    <row r="242" spans="1:10">
      <c r="A242" s="5" t="s">
        <v>398</v>
      </c>
      <c r="B242" s="6">
        <v>44954.564949780091</v>
      </c>
      <c r="C242" s="5" t="s">
        <v>43</v>
      </c>
      <c r="D242" s="7"/>
      <c r="E242" s="8"/>
      <c r="F242" s="9">
        <v>6397.56</v>
      </c>
      <c r="I242" s="10" t="s">
        <v>9</v>
      </c>
      <c r="J242" s="5" t="s">
        <v>43</v>
      </c>
    </row>
    <row r="243" spans="1:10">
      <c r="A243" s="5" t="s">
        <v>398</v>
      </c>
      <c r="B243" s="6">
        <v>44954.564949780091</v>
      </c>
      <c r="C243" s="5" t="s">
        <v>43</v>
      </c>
      <c r="D243" s="7"/>
      <c r="E243" s="8"/>
      <c r="H243" s="9">
        <v>40</v>
      </c>
      <c r="I243" s="5" t="s">
        <v>36</v>
      </c>
      <c r="J243" s="5" t="s">
        <v>43</v>
      </c>
    </row>
    <row r="244" spans="1:10">
      <c r="A244" s="11" t="s">
        <v>22</v>
      </c>
      <c r="B244" s="3"/>
      <c r="C244" s="3"/>
      <c r="D244" s="7"/>
      <c r="E244" s="8"/>
      <c r="H244" s="9"/>
      <c r="I244" s="5"/>
      <c r="J244" s="8"/>
    </row>
    <row r="245" spans="1:10" ht="15.75">
      <c r="A245" s="13" t="s">
        <v>23</v>
      </c>
      <c r="B245" s="13" t="s">
        <v>24</v>
      </c>
      <c r="C245" s="13" t="s">
        <v>25</v>
      </c>
      <c r="D245" s="24">
        <v>112673665</v>
      </c>
      <c r="E245" s="14">
        <v>112675119</v>
      </c>
      <c r="H245" s="9"/>
      <c r="I245" s="5"/>
      <c r="J245" s="8"/>
    </row>
    <row r="248" spans="1:10">
      <c r="A248" s="1" t="s">
        <v>0</v>
      </c>
      <c r="B248" s="2"/>
      <c r="C248" s="2"/>
      <c r="D248" s="2"/>
      <c r="E248" s="2"/>
      <c r="F248" s="2"/>
      <c r="G248" s="2"/>
      <c r="H248" s="2"/>
      <c r="I248" s="2"/>
      <c r="J248" s="2"/>
    </row>
    <row r="249" spans="1:10">
      <c r="A249" s="3" t="s">
        <v>402</v>
      </c>
      <c r="B249" s="2"/>
      <c r="C249" s="2"/>
      <c r="D249" s="2"/>
      <c r="E249" s="2"/>
      <c r="F249" s="2"/>
      <c r="G249" s="2"/>
      <c r="H249" s="2"/>
      <c r="I249" s="2"/>
      <c r="J249" s="2"/>
    </row>
    <row r="250" spans="1:10">
      <c r="A250" s="69" t="s">
        <v>0</v>
      </c>
      <c r="B250" s="69" t="s">
        <v>2</v>
      </c>
      <c r="C250" s="69" t="s">
        <v>3</v>
      </c>
      <c r="D250" s="69" t="s">
        <v>4</v>
      </c>
      <c r="E250" s="69" t="s">
        <v>5</v>
      </c>
      <c r="F250" s="71" t="s">
        <v>6</v>
      </c>
      <c r="G250" s="72"/>
      <c r="H250" s="73"/>
      <c r="I250" s="69" t="s">
        <v>7</v>
      </c>
      <c r="J250" s="69" t="s">
        <v>8</v>
      </c>
    </row>
    <row r="251" spans="1:10">
      <c r="A251" s="70"/>
      <c r="B251" s="70"/>
      <c r="C251" s="70"/>
      <c r="D251" s="70"/>
      <c r="E251" s="70"/>
      <c r="F251" s="4" t="s">
        <v>9</v>
      </c>
      <c r="G251" s="4" t="s">
        <v>10</v>
      </c>
      <c r="H251" s="4" t="s">
        <v>11</v>
      </c>
      <c r="I251" s="70"/>
      <c r="J251" s="70"/>
    </row>
    <row r="252" spans="1:10">
      <c r="A252" s="5" t="s">
        <v>406</v>
      </c>
      <c r="B252" s="6">
        <v>44956.794127037036</v>
      </c>
      <c r="C252" s="5" t="s">
        <v>43</v>
      </c>
      <c r="D252" s="7"/>
      <c r="E252" s="8"/>
      <c r="F252" s="9">
        <v>9410.85</v>
      </c>
      <c r="I252" s="10" t="s">
        <v>9</v>
      </c>
      <c r="J252" s="5" t="s">
        <v>43</v>
      </c>
    </row>
    <row r="253" spans="1:10">
      <c r="A253" s="5" t="s">
        <v>406</v>
      </c>
      <c r="B253" s="6">
        <v>44956.794127037036</v>
      </c>
      <c r="C253" s="5" t="s">
        <v>43</v>
      </c>
      <c r="D253" s="7"/>
      <c r="E253" s="8"/>
      <c r="H253" s="9">
        <v>713.05</v>
      </c>
      <c r="I253" s="5" t="s">
        <v>36</v>
      </c>
      <c r="J253" s="5" t="s">
        <v>43</v>
      </c>
    </row>
    <row r="254" spans="1:10">
      <c r="A254" s="11" t="s">
        <v>22</v>
      </c>
      <c r="B254" s="3"/>
      <c r="C254" s="3"/>
      <c r="D254" s="7"/>
      <c r="E254" s="8"/>
      <c r="G254" s="9"/>
      <c r="I254" s="10"/>
      <c r="J254" s="8"/>
    </row>
    <row r="255" spans="1:10" ht="15.75">
      <c r="A255" s="13" t="s">
        <v>23</v>
      </c>
      <c r="B255" s="13" t="s">
        <v>24</v>
      </c>
      <c r="C255" s="13" t="s">
        <v>25</v>
      </c>
      <c r="D255" s="24">
        <v>112691560</v>
      </c>
      <c r="E255" s="14">
        <v>112691874</v>
      </c>
      <c r="G255" s="9"/>
      <c r="I255" s="10"/>
      <c r="J255" s="8"/>
    </row>
    <row r="256" spans="1:10" ht="15.75">
      <c r="D256" s="49">
        <v>112691621</v>
      </c>
      <c r="E256" s="28">
        <v>112691842</v>
      </c>
      <c r="F256" s="29" t="s">
        <v>419</v>
      </c>
    </row>
    <row r="257" spans="1:10">
      <c r="A257" s="16" t="s">
        <v>503</v>
      </c>
      <c r="B257" s="16"/>
      <c r="C257" s="16"/>
    </row>
    <row r="259" spans="1:10">
      <c r="A259" s="1" t="s">
        <v>0</v>
      </c>
      <c r="B259" s="2"/>
      <c r="C259" s="2"/>
      <c r="D259" s="2"/>
      <c r="E259" s="2"/>
      <c r="F259" s="2"/>
      <c r="G259" s="2"/>
      <c r="H259" s="2"/>
      <c r="I259" s="2"/>
      <c r="J259" s="2"/>
    </row>
    <row r="260" spans="1:10">
      <c r="A260" s="3" t="s">
        <v>414</v>
      </c>
      <c r="B260" s="2"/>
      <c r="C260" s="2"/>
      <c r="D260" s="2"/>
      <c r="E260" s="2"/>
      <c r="F260" s="2"/>
      <c r="G260" s="2"/>
      <c r="H260" s="2"/>
      <c r="I260" s="2"/>
      <c r="J260" s="2"/>
    </row>
    <row r="261" spans="1:10">
      <c r="A261" s="69" t="s">
        <v>0</v>
      </c>
      <c r="B261" s="69" t="s">
        <v>2</v>
      </c>
      <c r="C261" s="69" t="s">
        <v>3</v>
      </c>
      <c r="D261" s="69" t="s">
        <v>4</v>
      </c>
      <c r="E261" s="69" t="s">
        <v>5</v>
      </c>
      <c r="F261" s="71" t="s">
        <v>6</v>
      </c>
      <c r="G261" s="72"/>
      <c r="H261" s="73"/>
      <c r="I261" s="69" t="s">
        <v>7</v>
      </c>
      <c r="J261" s="69" t="s">
        <v>8</v>
      </c>
    </row>
    <row r="262" spans="1:10">
      <c r="A262" s="70"/>
      <c r="B262" s="70"/>
      <c r="C262" s="70"/>
      <c r="D262" s="70"/>
      <c r="E262" s="70"/>
      <c r="F262" s="4" t="s">
        <v>9</v>
      </c>
      <c r="G262" s="4" t="s">
        <v>10</v>
      </c>
      <c r="H262" s="4" t="s">
        <v>11</v>
      </c>
      <c r="I262" s="70"/>
      <c r="J262" s="70"/>
    </row>
    <row r="263" spans="1:10">
      <c r="A263" s="5" t="s">
        <v>418</v>
      </c>
      <c r="B263" s="6">
        <v>44957.802138055558</v>
      </c>
      <c r="C263" s="5" t="s">
        <v>43</v>
      </c>
      <c r="D263" s="7"/>
      <c r="E263" s="8"/>
      <c r="F263" s="9">
        <v>7788.29</v>
      </c>
      <c r="I263" s="10" t="s">
        <v>9</v>
      </c>
      <c r="J263" s="5" t="s">
        <v>43</v>
      </c>
    </row>
    <row r="264" spans="1:10">
      <c r="A264" s="5" t="s">
        <v>418</v>
      </c>
      <c r="B264" s="6">
        <v>44957.802138055558</v>
      </c>
      <c r="C264" s="5" t="s">
        <v>43</v>
      </c>
      <c r="D264" s="7"/>
      <c r="E264" s="8"/>
      <c r="H264" s="9">
        <v>326.14</v>
      </c>
      <c r="I264" s="5" t="s">
        <v>36</v>
      </c>
      <c r="J264" s="5" t="s">
        <v>43</v>
      </c>
    </row>
    <row r="265" spans="1:10">
      <c r="A265" s="11" t="s">
        <v>22</v>
      </c>
      <c r="B265" s="3"/>
      <c r="C265" s="3"/>
      <c r="D265" s="7"/>
      <c r="E265" s="8"/>
      <c r="G265" s="9"/>
      <c r="I265" s="10"/>
      <c r="J265" s="5"/>
    </row>
    <row r="266" spans="1:10" ht="15.75">
      <c r="A266" s="13" t="s">
        <v>23</v>
      </c>
      <c r="B266" s="13" t="s">
        <v>24</v>
      </c>
      <c r="C266" s="13" t="s">
        <v>25</v>
      </c>
      <c r="D266" s="49">
        <v>112692565</v>
      </c>
      <c r="E266" s="14">
        <v>112692813</v>
      </c>
      <c r="G266" s="9"/>
      <c r="I266" s="10"/>
      <c r="J266" s="5"/>
    </row>
    <row r="267" spans="1:10">
      <c r="D267" s="56" t="s">
        <v>298</v>
      </c>
    </row>
    <row r="269" spans="1:10">
      <c r="A269" s="1" t="s">
        <v>0</v>
      </c>
      <c r="B269" s="2"/>
      <c r="C269" s="2"/>
      <c r="D269" s="2"/>
      <c r="E269" s="2"/>
      <c r="F269" s="2"/>
      <c r="G269" s="2"/>
      <c r="H269" s="2"/>
      <c r="I269" s="2"/>
      <c r="J269" s="2"/>
    </row>
    <row r="270" spans="1:10">
      <c r="A270" s="3" t="s">
        <v>423</v>
      </c>
      <c r="B270" s="2"/>
      <c r="C270" s="2"/>
      <c r="D270" s="2"/>
      <c r="E270" s="2"/>
      <c r="F270" s="2"/>
      <c r="G270" s="2"/>
      <c r="H270" s="2"/>
      <c r="I270" s="2"/>
      <c r="J270" s="2"/>
    </row>
    <row r="271" spans="1:10">
      <c r="A271" s="69" t="s">
        <v>0</v>
      </c>
      <c r="B271" s="69" t="s">
        <v>2</v>
      </c>
      <c r="C271" s="69" t="s">
        <v>3</v>
      </c>
      <c r="D271" s="69" t="s">
        <v>4</v>
      </c>
      <c r="E271" s="69" t="s">
        <v>5</v>
      </c>
      <c r="F271" s="71" t="s">
        <v>6</v>
      </c>
      <c r="G271" s="72"/>
      <c r="H271" s="73"/>
      <c r="I271" s="69" t="s">
        <v>7</v>
      </c>
      <c r="J271" s="69" t="s">
        <v>8</v>
      </c>
    </row>
    <row r="272" spans="1:10">
      <c r="A272" s="70"/>
      <c r="B272" s="70"/>
      <c r="C272" s="70"/>
      <c r="D272" s="70"/>
      <c r="E272" s="70"/>
      <c r="F272" s="4" t="s">
        <v>9</v>
      </c>
      <c r="G272" s="4" t="s">
        <v>10</v>
      </c>
      <c r="H272" s="4" t="s">
        <v>11</v>
      </c>
      <c r="I272" s="70"/>
      <c r="J272" s="70"/>
    </row>
    <row r="273" spans="1:10">
      <c r="A273" s="34" t="s">
        <v>453</v>
      </c>
      <c r="B273" s="35"/>
      <c r="C273" s="36"/>
      <c r="D273" s="50"/>
      <c r="E273" s="51"/>
      <c r="F273" s="54"/>
      <c r="I273" s="10"/>
      <c r="J273" s="5"/>
    </row>
    <row r="274" spans="1:10">
      <c r="A274" s="11" t="s">
        <v>22</v>
      </c>
      <c r="B274" s="3"/>
      <c r="C274" s="3"/>
      <c r="D274" s="7"/>
      <c r="E274" s="8"/>
      <c r="F274" s="9"/>
      <c r="I274" s="10"/>
      <c r="J274" s="8"/>
    </row>
    <row r="275" spans="1:10">
      <c r="A275" s="13" t="s">
        <v>23</v>
      </c>
      <c r="B275" s="13" t="s">
        <v>24</v>
      </c>
      <c r="C275" s="13" t="s">
        <v>25</v>
      </c>
      <c r="D275" s="7"/>
      <c r="E275" s="8"/>
      <c r="F275" s="9"/>
      <c r="I275" s="10"/>
      <c r="J275" s="8"/>
    </row>
    <row r="279" spans="1:10">
      <c r="A279" s="1" t="s">
        <v>0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3" t="s">
        <v>461</v>
      </c>
      <c r="B280" s="2"/>
      <c r="C280" s="2"/>
      <c r="D280" s="2"/>
      <c r="E280" s="2"/>
      <c r="F280" s="2"/>
      <c r="G280" s="2"/>
      <c r="H280" s="2"/>
      <c r="I280" s="2"/>
      <c r="J280" s="2"/>
    </row>
    <row r="281" spans="1:10">
      <c r="A281" s="69" t="s">
        <v>0</v>
      </c>
      <c r="B281" s="69" t="s">
        <v>2</v>
      </c>
      <c r="C281" s="69" t="s">
        <v>3</v>
      </c>
      <c r="D281" s="69" t="s">
        <v>4</v>
      </c>
      <c r="E281" s="69" t="s">
        <v>5</v>
      </c>
      <c r="F281" s="71" t="s">
        <v>6</v>
      </c>
      <c r="G281" s="72"/>
      <c r="H281" s="73"/>
      <c r="I281" s="69" t="s">
        <v>7</v>
      </c>
      <c r="J281" s="69" t="s">
        <v>8</v>
      </c>
    </row>
    <row r="282" spans="1:10">
      <c r="A282" s="70"/>
      <c r="B282" s="70"/>
      <c r="C282" s="70"/>
      <c r="D282" s="70"/>
      <c r="E282" s="70"/>
      <c r="F282" s="4" t="s">
        <v>9</v>
      </c>
      <c r="G282" s="4" t="s">
        <v>10</v>
      </c>
      <c r="H282" s="4" t="s">
        <v>11</v>
      </c>
      <c r="I282" s="70"/>
      <c r="J282" s="70"/>
    </row>
    <row r="283" spans="1:10">
      <c r="A283" s="5" t="s">
        <v>466</v>
      </c>
      <c r="B283" s="6">
        <v>44959.306054687499</v>
      </c>
      <c r="C283" s="5" t="s">
        <v>43</v>
      </c>
      <c r="D283" s="10"/>
      <c r="E283" s="8"/>
      <c r="F283" s="9">
        <v>8677.35</v>
      </c>
      <c r="I283" s="10" t="s">
        <v>9</v>
      </c>
      <c r="J283" s="5" t="s">
        <v>43</v>
      </c>
    </row>
    <row r="284" spans="1:10">
      <c r="A284" s="11" t="s">
        <v>22</v>
      </c>
      <c r="B284" s="3"/>
      <c r="C284" s="3"/>
      <c r="D284" s="7"/>
      <c r="E284" s="8"/>
      <c r="H284" s="9"/>
      <c r="I284" s="10"/>
      <c r="J284" s="5"/>
    </row>
    <row r="285" spans="1:10" ht="15.75">
      <c r="A285" s="13" t="s">
        <v>23</v>
      </c>
      <c r="B285" s="13" t="s">
        <v>24</v>
      </c>
      <c r="C285" s="13" t="s">
        <v>25</v>
      </c>
      <c r="D285" s="24">
        <v>112695202</v>
      </c>
      <c r="E285" s="14">
        <v>112695338</v>
      </c>
      <c r="H285" s="9"/>
      <c r="I285" s="10"/>
      <c r="J285" s="5"/>
    </row>
    <row r="286" spans="1:10">
      <c r="A286" s="5"/>
      <c r="B286" s="6"/>
      <c r="C286" s="5"/>
      <c r="D286" s="58"/>
      <c r="E286" s="8"/>
      <c r="H286" s="9"/>
      <c r="I286" s="10"/>
      <c r="J286" s="5"/>
    </row>
    <row r="287" spans="1:10">
      <c r="A287" s="34" t="s">
        <v>498</v>
      </c>
      <c r="B287" s="39"/>
      <c r="C287" s="34"/>
      <c r="D287" s="50"/>
      <c r="E287" s="8"/>
      <c r="H287" s="9"/>
      <c r="I287" s="10"/>
      <c r="J287" s="5"/>
    </row>
    <row r="288" spans="1:10">
      <c r="A288" s="5"/>
      <c r="B288" s="6"/>
      <c r="C288" s="5"/>
      <c r="D288" s="7"/>
      <c r="E288" s="8"/>
      <c r="H288" s="9"/>
      <c r="I288" s="10"/>
      <c r="J288" s="5"/>
    </row>
    <row r="289" spans="1:10">
      <c r="A289" s="5" t="s">
        <v>465</v>
      </c>
      <c r="B289" s="6">
        <v>44959.79263434028</v>
      </c>
      <c r="C289" s="5" t="s">
        <v>43</v>
      </c>
      <c r="D289" s="7"/>
      <c r="E289" s="8"/>
      <c r="F289" s="9">
        <v>7544.28</v>
      </c>
      <c r="I289" s="10" t="s">
        <v>9</v>
      </c>
      <c r="J289" s="5" t="s">
        <v>43</v>
      </c>
    </row>
    <row r="290" spans="1:10">
      <c r="A290" s="5" t="s">
        <v>465</v>
      </c>
      <c r="B290" s="6">
        <v>44959.79263434028</v>
      </c>
      <c r="C290" s="5" t="s">
        <v>43</v>
      </c>
      <c r="D290" s="7"/>
      <c r="E290" s="8"/>
      <c r="H290" s="9">
        <v>314</v>
      </c>
      <c r="I290" s="5" t="s">
        <v>36</v>
      </c>
      <c r="J290" s="5" t="s">
        <v>43</v>
      </c>
    </row>
    <row r="291" spans="1:10">
      <c r="A291" s="11" t="s">
        <v>22</v>
      </c>
      <c r="B291" s="3"/>
      <c r="C291" s="3"/>
      <c r="D291" s="7"/>
      <c r="E291" s="8"/>
      <c r="H291" s="9"/>
      <c r="I291" s="10"/>
      <c r="J291" s="5"/>
    </row>
    <row r="292" spans="1:10" ht="15.75">
      <c r="A292" s="13" t="s">
        <v>23</v>
      </c>
      <c r="B292" s="13" t="s">
        <v>24</v>
      </c>
      <c r="C292" s="13" t="s">
        <v>25</v>
      </c>
      <c r="D292" s="49">
        <v>112728638</v>
      </c>
      <c r="E292" s="14">
        <v>112728964</v>
      </c>
      <c r="H292" s="9"/>
      <c r="I292" s="10"/>
      <c r="J292" s="5"/>
    </row>
    <row r="293" spans="1:10">
      <c r="D293" s="29" t="s">
        <v>298</v>
      </c>
    </row>
    <row r="295" spans="1:10">
      <c r="A295" s="1" t="s">
        <v>0</v>
      </c>
      <c r="B295" s="2"/>
      <c r="C295" s="2"/>
      <c r="D295" s="2"/>
      <c r="E295" s="2"/>
      <c r="F295" s="2"/>
      <c r="G295" s="2"/>
      <c r="H295" s="2"/>
      <c r="I295" s="2"/>
      <c r="J295" s="2"/>
    </row>
    <row r="296" spans="1:10">
      <c r="A296" s="3" t="s">
        <v>509</v>
      </c>
      <c r="B296" s="2"/>
      <c r="C296" s="2"/>
      <c r="D296" s="2"/>
      <c r="E296" s="2"/>
      <c r="F296" s="2"/>
      <c r="G296" s="2"/>
      <c r="H296" s="2"/>
      <c r="I296" s="2"/>
      <c r="J296" s="2"/>
    </row>
    <row r="297" spans="1:10">
      <c r="A297" s="69" t="s">
        <v>0</v>
      </c>
      <c r="B297" s="69" t="s">
        <v>2</v>
      </c>
      <c r="C297" s="69" t="s">
        <v>3</v>
      </c>
      <c r="D297" s="69" t="s">
        <v>4</v>
      </c>
      <c r="E297" s="69" t="s">
        <v>5</v>
      </c>
      <c r="F297" s="71" t="s">
        <v>6</v>
      </c>
      <c r="G297" s="72"/>
      <c r="H297" s="73"/>
      <c r="I297" s="69" t="s">
        <v>7</v>
      </c>
      <c r="J297" s="69" t="s">
        <v>8</v>
      </c>
    </row>
    <row r="298" spans="1:10">
      <c r="A298" s="70"/>
      <c r="B298" s="70"/>
      <c r="C298" s="70"/>
      <c r="D298" s="70"/>
      <c r="E298" s="70"/>
      <c r="F298" s="4" t="s">
        <v>9</v>
      </c>
      <c r="G298" s="4" t="s">
        <v>10</v>
      </c>
      <c r="H298" s="4" t="s">
        <v>11</v>
      </c>
      <c r="I298" s="70"/>
      <c r="J298" s="70"/>
    </row>
    <row r="299" spans="1:10">
      <c r="A299" s="5" t="s">
        <v>516</v>
      </c>
      <c r="B299" s="6">
        <v>44960.793233877317</v>
      </c>
      <c r="C299" s="5" t="s">
        <v>43</v>
      </c>
      <c r="D299" s="7"/>
      <c r="E299" s="8"/>
      <c r="F299" s="9">
        <v>9317.48</v>
      </c>
      <c r="I299" s="10" t="s">
        <v>9</v>
      </c>
      <c r="J299" s="5" t="s">
        <v>43</v>
      </c>
    </row>
    <row r="300" spans="1:10">
      <c r="A300" s="5" t="s">
        <v>516</v>
      </c>
      <c r="B300" s="6">
        <v>44960.793233877317</v>
      </c>
      <c r="C300" s="5" t="s">
        <v>43</v>
      </c>
      <c r="D300" s="7"/>
      <c r="E300" s="8"/>
      <c r="H300" s="9">
        <v>236.9</v>
      </c>
      <c r="I300" s="5" t="s">
        <v>36</v>
      </c>
      <c r="J300" s="5" t="s">
        <v>43</v>
      </c>
    </row>
    <row r="301" spans="1:10">
      <c r="A301" s="11" t="s">
        <v>22</v>
      </c>
      <c r="B301" s="3"/>
      <c r="C301" s="3"/>
      <c r="D301" s="7"/>
      <c r="E301" s="8"/>
      <c r="H301" s="9"/>
      <c r="I301" s="10"/>
      <c r="J301" s="5"/>
    </row>
    <row r="302" spans="1:10" ht="15.75">
      <c r="A302" s="13" t="s">
        <v>23</v>
      </c>
      <c r="B302" s="13" t="s">
        <v>24</v>
      </c>
      <c r="C302" s="13" t="s">
        <v>25</v>
      </c>
      <c r="D302" s="49">
        <v>112728708</v>
      </c>
      <c r="E302" s="14">
        <v>112728965</v>
      </c>
      <c r="H302" s="9"/>
      <c r="I302" s="10"/>
      <c r="J302" s="5"/>
    </row>
    <row r="303" spans="1:10">
      <c r="A303" s="5"/>
      <c r="B303" s="6"/>
      <c r="C303" s="5"/>
      <c r="D303" s="29" t="s">
        <v>298</v>
      </c>
      <c r="E303" s="8"/>
      <c r="H303" s="9"/>
      <c r="I303" s="10"/>
      <c r="J303" s="5"/>
    </row>
    <row r="304" spans="1:10">
      <c r="A304" s="5"/>
      <c r="B304" s="6"/>
      <c r="C304" s="5"/>
      <c r="D304" s="7"/>
      <c r="E304" s="8"/>
      <c r="H304" s="9"/>
      <c r="I304" s="10"/>
      <c r="J304" s="5"/>
    </row>
    <row r="305" spans="1:10">
      <c r="A305" s="1" t="s">
        <v>0</v>
      </c>
      <c r="B305" s="2"/>
      <c r="C305" s="2"/>
      <c r="D305" s="2"/>
      <c r="E305" s="2"/>
      <c r="F305" s="2"/>
      <c r="G305" s="2"/>
      <c r="H305" s="2"/>
      <c r="I305" s="2"/>
      <c r="J305" s="2"/>
    </row>
    <row r="306" spans="1:10">
      <c r="A306" s="3" t="s">
        <v>506</v>
      </c>
      <c r="B306" s="2"/>
      <c r="C306" s="2"/>
      <c r="D306" s="2"/>
      <c r="E306" s="2"/>
      <c r="F306" s="2"/>
      <c r="G306" s="2"/>
      <c r="H306" s="2"/>
      <c r="I306" s="2"/>
      <c r="J306" s="2"/>
    </row>
    <row r="307" spans="1:10">
      <c r="A307" s="69" t="s">
        <v>0</v>
      </c>
      <c r="B307" s="69" t="s">
        <v>2</v>
      </c>
      <c r="C307" s="69" t="s">
        <v>3</v>
      </c>
      <c r="D307" s="69" t="s">
        <v>4</v>
      </c>
      <c r="E307" s="69" t="s">
        <v>5</v>
      </c>
      <c r="F307" s="71" t="s">
        <v>6</v>
      </c>
      <c r="G307" s="72"/>
      <c r="H307" s="73"/>
      <c r="I307" s="69" t="s">
        <v>7</v>
      </c>
      <c r="J307" s="69" t="s">
        <v>8</v>
      </c>
    </row>
    <row r="308" spans="1:10">
      <c r="A308" s="70"/>
      <c r="B308" s="70"/>
      <c r="C308" s="70"/>
      <c r="D308" s="70"/>
      <c r="E308" s="70"/>
      <c r="F308" s="4" t="s">
        <v>9</v>
      </c>
      <c r="G308" s="4" t="s">
        <v>10</v>
      </c>
      <c r="H308" s="4" t="s">
        <v>11</v>
      </c>
      <c r="I308" s="70"/>
      <c r="J308" s="70"/>
    </row>
    <row r="309" spans="1:10">
      <c r="A309" s="5" t="s">
        <v>515</v>
      </c>
      <c r="B309" s="6">
        <v>44961.548063912036</v>
      </c>
      <c r="C309" s="5" t="s">
        <v>43</v>
      </c>
      <c r="D309" s="7"/>
      <c r="E309" s="8"/>
      <c r="F309" s="9">
        <v>7917.97</v>
      </c>
      <c r="I309" s="10" t="s">
        <v>9</v>
      </c>
      <c r="J309" s="5" t="s">
        <v>43</v>
      </c>
    </row>
    <row r="310" spans="1:10">
      <c r="A310" s="5" t="s">
        <v>515</v>
      </c>
      <c r="B310" s="6">
        <v>44961.548063912036</v>
      </c>
      <c r="C310" s="5" t="s">
        <v>43</v>
      </c>
      <c r="D310" s="7"/>
      <c r="E310" s="8"/>
      <c r="H310" s="9">
        <v>439.09</v>
      </c>
      <c r="I310" s="5" t="s">
        <v>36</v>
      </c>
      <c r="J310" s="5" t="s">
        <v>43</v>
      </c>
    </row>
    <row r="311" spans="1:10">
      <c r="A311" s="11" t="s">
        <v>22</v>
      </c>
      <c r="B311" s="3"/>
      <c r="C311" s="3"/>
      <c r="D311" s="7"/>
      <c r="E311" s="8"/>
      <c r="H311" s="9"/>
      <c r="I311" s="10"/>
      <c r="J311" s="5"/>
    </row>
    <row r="312" spans="1:10" ht="15.75">
      <c r="A312" s="13" t="s">
        <v>23</v>
      </c>
      <c r="B312" s="13" t="s">
        <v>24</v>
      </c>
      <c r="C312" s="13" t="s">
        <v>25</v>
      </c>
      <c r="D312" s="49">
        <v>112728614</v>
      </c>
      <c r="E312" s="14">
        <v>112728967</v>
      </c>
      <c r="H312" s="9"/>
      <c r="I312" s="10"/>
      <c r="J312" s="5"/>
    </row>
    <row r="313" spans="1:10">
      <c r="D313" s="29" t="s">
        <v>298</v>
      </c>
    </row>
    <row r="315" spans="1:10">
      <c r="A315" s="1" t="s">
        <v>0</v>
      </c>
      <c r="B315" s="2"/>
      <c r="C315" s="2"/>
      <c r="D315" s="2"/>
      <c r="E315" s="2"/>
      <c r="F315" s="2"/>
      <c r="G315" s="2"/>
      <c r="H315" s="2"/>
      <c r="I315" s="2"/>
      <c r="J315" s="2"/>
    </row>
    <row r="316" spans="1:10">
      <c r="A316" s="3" t="s">
        <v>575</v>
      </c>
      <c r="B316" s="2"/>
      <c r="C316" s="2"/>
      <c r="D316" s="2"/>
      <c r="E316" s="2"/>
      <c r="F316" s="2"/>
      <c r="G316" s="2"/>
      <c r="H316" s="2"/>
      <c r="I316" s="2"/>
      <c r="J316" s="2"/>
    </row>
    <row r="317" spans="1:10">
      <c r="A317" s="69" t="s">
        <v>0</v>
      </c>
      <c r="B317" s="69" t="s">
        <v>2</v>
      </c>
      <c r="C317" s="69" t="s">
        <v>3</v>
      </c>
      <c r="D317" s="69" t="s">
        <v>4</v>
      </c>
      <c r="E317" s="69" t="s">
        <v>5</v>
      </c>
      <c r="F317" s="71" t="s">
        <v>6</v>
      </c>
      <c r="G317" s="72"/>
      <c r="H317" s="73"/>
      <c r="I317" s="69" t="s">
        <v>7</v>
      </c>
      <c r="J317" s="69" t="s">
        <v>8</v>
      </c>
    </row>
    <row r="318" spans="1:10">
      <c r="A318" s="70"/>
      <c r="B318" s="70"/>
      <c r="C318" s="70"/>
      <c r="D318" s="70"/>
      <c r="E318" s="70"/>
      <c r="F318" s="4" t="s">
        <v>9</v>
      </c>
      <c r="G318" s="4" t="s">
        <v>10</v>
      </c>
      <c r="H318" s="4" t="s">
        <v>11</v>
      </c>
      <c r="I318" s="70"/>
      <c r="J318" s="70"/>
    </row>
    <row r="319" spans="1:10">
      <c r="A319" s="5" t="s">
        <v>579</v>
      </c>
      <c r="B319" s="6">
        <v>44963.79239923611</v>
      </c>
      <c r="C319" s="5" t="s">
        <v>43</v>
      </c>
      <c r="D319" s="7"/>
      <c r="E319" s="8"/>
      <c r="F319" s="9">
        <v>8030.03</v>
      </c>
      <c r="I319" s="10" t="s">
        <v>9</v>
      </c>
      <c r="J319" s="5" t="s">
        <v>43</v>
      </c>
    </row>
    <row r="320" spans="1:10">
      <c r="A320" s="5" t="s">
        <v>579</v>
      </c>
      <c r="B320" s="6">
        <v>44963.79239923611</v>
      </c>
      <c r="C320" s="5" t="s">
        <v>43</v>
      </c>
      <c r="D320" s="7"/>
      <c r="E320" s="8"/>
      <c r="H320" s="9">
        <v>170.69</v>
      </c>
      <c r="I320" s="5" t="s">
        <v>36</v>
      </c>
      <c r="J320" s="5" t="s">
        <v>43</v>
      </c>
    </row>
    <row r="321" spans="1:10">
      <c r="A321" s="11" t="s">
        <v>22</v>
      </c>
      <c r="B321" s="3"/>
      <c r="C321" s="3"/>
      <c r="D321" s="7"/>
      <c r="E321" s="8"/>
      <c r="H321" s="9"/>
      <c r="I321" s="10"/>
      <c r="J321" s="5"/>
    </row>
    <row r="322" spans="1:10" ht="15.75">
      <c r="A322" s="13" t="s">
        <v>23</v>
      </c>
      <c r="B322" s="13" t="s">
        <v>24</v>
      </c>
      <c r="C322" s="13" t="s">
        <v>25</v>
      </c>
      <c r="D322" s="49">
        <v>112730347</v>
      </c>
      <c r="E322" s="14">
        <v>112730439</v>
      </c>
      <c r="H322" s="9"/>
      <c r="I322" s="10"/>
      <c r="J322" s="5"/>
    </row>
    <row r="323" spans="1:10">
      <c r="D323" s="29" t="s">
        <v>298</v>
      </c>
    </row>
    <row r="325" spans="1:10">
      <c r="A325" s="1" t="s">
        <v>0</v>
      </c>
      <c r="B325" s="2"/>
      <c r="C325" s="2"/>
      <c r="D325" s="2"/>
      <c r="E325" s="2"/>
      <c r="F325" s="2"/>
      <c r="G325" s="2"/>
      <c r="H325" s="2"/>
      <c r="I325" s="2"/>
      <c r="J325" s="2"/>
    </row>
    <row r="326" spans="1:10">
      <c r="A326" s="3" t="s">
        <v>614</v>
      </c>
      <c r="B326" s="2"/>
      <c r="C326" s="2"/>
      <c r="D326" s="2"/>
      <c r="E326" s="2"/>
      <c r="F326" s="2"/>
      <c r="G326" s="2"/>
      <c r="H326" s="2"/>
      <c r="I326" s="2"/>
      <c r="J326" s="2"/>
    </row>
    <row r="327" spans="1:10">
      <c r="A327" s="69" t="s">
        <v>0</v>
      </c>
      <c r="B327" s="69" t="s">
        <v>2</v>
      </c>
      <c r="C327" s="69" t="s">
        <v>3</v>
      </c>
      <c r="D327" s="69" t="s">
        <v>4</v>
      </c>
      <c r="E327" s="69" t="s">
        <v>5</v>
      </c>
      <c r="F327" s="71" t="s">
        <v>6</v>
      </c>
      <c r="G327" s="72"/>
      <c r="H327" s="73"/>
      <c r="I327" s="69" t="s">
        <v>7</v>
      </c>
      <c r="J327" s="69" t="s">
        <v>8</v>
      </c>
    </row>
    <row r="328" spans="1:10">
      <c r="A328" s="70"/>
      <c r="B328" s="70"/>
      <c r="C328" s="70"/>
      <c r="D328" s="70"/>
      <c r="E328" s="70"/>
      <c r="F328" s="4" t="s">
        <v>9</v>
      </c>
      <c r="G328" s="4" t="s">
        <v>10</v>
      </c>
      <c r="H328" s="4" t="s">
        <v>11</v>
      </c>
      <c r="I328" s="70"/>
      <c r="J328" s="70"/>
    </row>
    <row r="329" spans="1:10">
      <c r="A329" s="5" t="s">
        <v>618</v>
      </c>
      <c r="B329" s="6">
        <v>44964.792665196757</v>
      </c>
      <c r="C329" s="5" t="s">
        <v>43</v>
      </c>
      <c r="D329" s="7"/>
      <c r="E329" s="8"/>
      <c r="F329" s="9">
        <v>8992.1</v>
      </c>
      <c r="I329" s="10" t="s">
        <v>9</v>
      </c>
      <c r="J329" s="5" t="s">
        <v>43</v>
      </c>
    </row>
    <row r="330" spans="1:10">
      <c r="A330" s="5" t="s">
        <v>618</v>
      </c>
      <c r="B330" s="6">
        <v>44964.792665196757</v>
      </c>
      <c r="C330" s="5" t="s">
        <v>43</v>
      </c>
      <c r="D330" s="7"/>
      <c r="E330" s="8"/>
      <c r="H330" s="9">
        <v>188.1</v>
      </c>
      <c r="I330" s="5" t="s">
        <v>36</v>
      </c>
      <c r="J330" s="5" t="s">
        <v>43</v>
      </c>
    </row>
    <row r="331" spans="1:10">
      <c r="A331" s="11" t="s">
        <v>22</v>
      </c>
      <c r="B331" s="3"/>
      <c r="C331" s="3"/>
      <c r="D331" s="7"/>
      <c r="E331" s="8"/>
      <c r="H331" s="9"/>
      <c r="I331" s="10"/>
      <c r="J331" s="5"/>
    </row>
    <row r="332" spans="1:10" ht="15.75">
      <c r="A332" s="13" t="s">
        <v>23</v>
      </c>
      <c r="B332" s="13" t="s">
        <v>24</v>
      </c>
      <c r="C332" s="13" t="s">
        <v>25</v>
      </c>
      <c r="D332" s="49">
        <v>112732201</v>
      </c>
      <c r="E332" s="14">
        <v>112732478</v>
      </c>
      <c r="H332" s="9"/>
      <c r="I332" s="10"/>
      <c r="J332" s="5"/>
    </row>
    <row r="333" spans="1:10">
      <c r="D333" s="29" t="s">
        <v>298</v>
      </c>
    </row>
    <row r="335" spans="1:10">
      <c r="A335" s="1" t="s">
        <v>0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>
      <c r="A336" s="3" t="s">
        <v>647</v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>
      <c r="A337" s="69" t="s">
        <v>0</v>
      </c>
      <c r="B337" s="69" t="s">
        <v>2</v>
      </c>
      <c r="C337" s="69" t="s">
        <v>3</v>
      </c>
      <c r="D337" s="69" t="s">
        <v>4</v>
      </c>
      <c r="E337" s="69" t="s">
        <v>5</v>
      </c>
      <c r="F337" s="71" t="s">
        <v>6</v>
      </c>
      <c r="G337" s="72"/>
      <c r="H337" s="73"/>
      <c r="I337" s="69" t="s">
        <v>7</v>
      </c>
      <c r="J337" s="69" t="s">
        <v>8</v>
      </c>
    </row>
    <row r="338" spans="1:10">
      <c r="A338" s="70"/>
      <c r="B338" s="70"/>
      <c r="C338" s="70"/>
      <c r="D338" s="70"/>
      <c r="E338" s="70"/>
      <c r="F338" s="4" t="s">
        <v>9</v>
      </c>
      <c r="G338" s="4" t="s">
        <v>10</v>
      </c>
      <c r="H338" s="4" t="s">
        <v>11</v>
      </c>
      <c r="I338" s="70"/>
      <c r="J338" s="70"/>
    </row>
    <row r="339" spans="1:10">
      <c r="A339" s="5" t="s">
        <v>651</v>
      </c>
      <c r="B339" s="6">
        <v>44965.792597870372</v>
      </c>
      <c r="C339" s="5" t="s">
        <v>43</v>
      </c>
      <c r="D339" s="7"/>
      <c r="E339" s="8"/>
      <c r="F339" s="9">
        <v>8804.6200000000008</v>
      </c>
      <c r="I339" s="10" t="s">
        <v>9</v>
      </c>
      <c r="J339" s="5" t="s">
        <v>43</v>
      </c>
    </row>
    <row r="340" spans="1:10">
      <c r="A340" s="5" t="s">
        <v>651</v>
      </c>
      <c r="B340" s="6">
        <v>44965.792597870372</v>
      </c>
      <c r="C340" s="5" t="s">
        <v>43</v>
      </c>
      <c r="D340" s="7"/>
      <c r="E340" s="8"/>
      <c r="H340" s="9">
        <v>140.69999999999999</v>
      </c>
      <c r="I340" s="5" t="s">
        <v>36</v>
      </c>
      <c r="J340" s="5" t="s">
        <v>43</v>
      </c>
    </row>
    <row r="341" spans="1:10">
      <c r="A341" s="11" t="s">
        <v>22</v>
      </c>
      <c r="B341" s="3"/>
      <c r="C341" s="3"/>
      <c r="D341" s="7"/>
      <c r="E341" s="8"/>
      <c r="F341" s="9"/>
      <c r="I341" s="10"/>
      <c r="J341" s="5"/>
    </row>
    <row r="342" spans="1:10" ht="15.75">
      <c r="A342" s="13" t="s">
        <v>23</v>
      </c>
      <c r="B342" s="13" t="s">
        <v>24</v>
      </c>
      <c r="C342" s="13" t="s">
        <v>25</v>
      </c>
      <c r="D342" s="49">
        <v>112733906</v>
      </c>
      <c r="E342" s="14">
        <v>112734063</v>
      </c>
      <c r="F342" s="9"/>
      <c r="I342" s="10"/>
      <c r="J342" s="5"/>
    </row>
    <row r="343" spans="1:10">
      <c r="D343" s="29" t="s">
        <v>298</v>
      </c>
    </row>
    <row r="345" spans="1:10">
      <c r="A345" s="1" t="s">
        <v>0</v>
      </c>
      <c r="B345" s="2"/>
      <c r="C345" s="2"/>
      <c r="D345" s="2"/>
      <c r="E345" s="2"/>
      <c r="F345" s="2"/>
      <c r="G345" s="2"/>
      <c r="H345" s="2"/>
      <c r="I345" s="2"/>
      <c r="J345" s="2"/>
    </row>
    <row r="346" spans="1:10">
      <c r="A346" s="3" t="s">
        <v>686</v>
      </c>
      <c r="B346" s="2"/>
      <c r="C346" s="2"/>
      <c r="D346" s="2"/>
      <c r="E346" s="2"/>
      <c r="F346" s="2"/>
      <c r="G346" s="2"/>
      <c r="H346" s="2"/>
      <c r="I346" s="2"/>
      <c r="J346" s="2"/>
    </row>
    <row r="347" spans="1:10">
      <c r="A347" s="69" t="s">
        <v>0</v>
      </c>
      <c r="B347" s="69" t="s">
        <v>2</v>
      </c>
      <c r="C347" s="69" t="s">
        <v>3</v>
      </c>
      <c r="D347" s="69" t="s">
        <v>4</v>
      </c>
      <c r="E347" s="69" t="s">
        <v>5</v>
      </c>
      <c r="F347" s="71" t="s">
        <v>6</v>
      </c>
      <c r="G347" s="72"/>
      <c r="H347" s="73"/>
      <c r="I347" s="69" t="s">
        <v>7</v>
      </c>
      <c r="J347" s="69" t="s">
        <v>8</v>
      </c>
    </row>
    <row r="348" spans="1:10">
      <c r="A348" s="70"/>
      <c r="B348" s="70"/>
      <c r="C348" s="70"/>
      <c r="D348" s="70"/>
      <c r="E348" s="70"/>
      <c r="F348" s="4" t="s">
        <v>9</v>
      </c>
      <c r="G348" s="4" t="s">
        <v>10</v>
      </c>
      <c r="H348" s="4" t="s">
        <v>11</v>
      </c>
      <c r="I348" s="70"/>
      <c r="J348" s="70"/>
    </row>
    <row r="349" spans="1:10">
      <c r="A349" s="5" t="s">
        <v>690</v>
      </c>
      <c r="B349" s="6">
        <v>44966.792575613428</v>
      </c>
      <c r="C349" s="5" t="s">
        <v>43</v>
      </c>
      <c r="D349" s="7"/>
      <c r="E349" s="8"/>
      <c r="F349" s="9">
        <v>7082.8</v>
      </c>
      <c r="I349" s="10" t="s">
        <v>9</v>
      </c>
      <c r="J349" s="5" t="s">
        <v>43</v>
      </c>
    </row>
    <row r="350" spans="1:10">
      <c r="A350" s="5" t="s">
        <v>690</v>
      </c>
      <c r="B350" s="6">
        <v>44966.792575613428</v>
      </c>
      <c r="C350" s="5" t="s">
        <v>43</v>
      </c>
      <c r="D350" s="7"/>
      <c r="E350" s="8"/>
      <c r="H350" s="9">
        <v>92.3</v>
      </c>
      <c r="I350" s="5" t="s">
        <v>36</v>
      </c>
      <c r="J350" s="5" t="s">
        <v>43</v>
      </c>
    </row>
    <row r="351" spans="1:10">
      <c r="A351" s="11" t="s">
        <v>22</v>
      </c>
      <c r="B351" s="3"/>
      <c r="C351" s="3"/>
      <c r="D351" s="7"/>
      <c r="E351" s="8"/>
      <c r="G351" s="9"/>
      <c r="I351" s="10"/>
      <c r="J351" s="8"/>
    </row>
    <row r="352" spans="1:10" ht="15.75">
      <c r="A352" s="13" t="s">
        <v>23</v>
      </c>
      <c r="B352" s="13" t="s">
        <v>24</v>
      </c>
      <c r="C352" s="13" t="s">
        <v>25</v>
      </c>
      <c r="D352" s="49">
        <v>112736191</v>
      </c>
      <c r="E352" s="14">
        <v>112736360</v>
      </c>
      <c r="G352" s="9"/>
      <c r="I352" s="10"/>
      <c r="J352" s="8"/>
    </row>
    <row r="353" spans="1:10">
      <c r="D353" s="29" t="s">
        <v>298</v>
      </c>
    </row>
    <row r="355" spans="1:10">
      <c r="A355" s="1" t="s">
        <v>0</v>
      </c>
      <c r="B355" s="2"/>
      <c r="C355" s="2"/>
      <c r="D355" s="2"/>
      <c r="E355" s="2"/>
      <c r="F355" s="2"/>
      <c r="G355" s="2"/>
      <c r="H355" s="2"/>
      <c r="I355" s="2"/>
      <c r="J355" s="2"/>
    </row>
    <row r="356" spans="1:10">
      <c r="A356" s="3" t="s">
        <v>725</v>
      </c>
      <c r="B356" s="2"/>
      <c r="C356" s="2"/>
      <c r="D356" s="2"/>
      <c r="E356" s="2"/>
      <c r="F356" s="2"/>
      <c r="G356" s="2"/>
      <c r="H356" s="2"/>
      <c r="I356" s="2"/>
      <c r="J356" s="2"/>
    </row>
    <row r="357" spans="1:10">
      <c r="A357" s="69" t="s">
        <v>0</v>
      </c>
      <c r="B357" s="69" t="s">
        <v>2</v>
      </c>
      <c r="C357" s="69" t="s">
        <v>3</v>
      </c>
      <c r="D357" s="69" t="s">
        <v>4</v>
      </c>
      <c r="E357" s="69" t="s">
        <v>5</v>
      </c>
      <c r="F357" s="71" t="s">
        <v>6</v>
      </c>
      <c r="G357" s="72"/>
      <c r="H357" s="73"/>
      <c r="I357" s="69" t="s">
        <v>7</v>
      </c>
      <c r="J357" s="69" t="s">
        <v>8</v>
      </c>
    </row>
    <row r="358" spans="1:10">
      <c r="A358" s="70"/>
      <c r="B358" s="70"/>
      <c r="C358" s="70"/>
      <c r="D358" s="70"/>
      <c r="E358" s="70"/>
      <c r="F358" s="4" t="s">
        <v>9</v>
      </c>
      <c r="G358" s="4" t="s">
        <v>10</v>
      </c>
      <c r="H358" s="4" t="s">
        <v>11</v>
      </c>
      <c r="I358" s="70"/>
      <c r="J358" s="70"/>
    </row>
    <row r="359" spans="1:10">
      <c r="A359" s="5" t="s">
        <v>731</v>
      </c>
      <c r="B359" s="6">
        <v>44967.793291863425</v>
      </c>
      <c r="C359" s="5" t="s">
        <v>43</v>
      </c>
      <c r="D359" s="7"/>
      <c r="E359" s="8"/>
      <c r="F359" s="9">
        <v>18191.654399999999</v>
      </c>
      <c r="I359" s="10" t="s">
        <v>9</v>
      </c>
      <c r="J359" s="5" t="s">
        <v>43</v>
      </c>
    </row>
    <row r="360" spans="1:10">
      <c r="A360" s="5" t="s">
        <v>731</v>
      </c>
      <c r="B360" s="6">
        <v>44967.793291863425</v>
      </c>
      <c r="C360" s="5" t="s">
        <v>43</v>
      </c>
      <c r="D360" s="7"/>
      <c r="E360" s="8"/>
      <c r="H360" s="9">
        <v>68</v>
      </c>
      <c r="I360" s="5" t="s">
        <v>36</v>
      </c>
      <c r="J360" s="5" t="s">
        <v>43</v>
      </c>
    </row>
    <row r="361" spans="1:10">
      <c r="A361" s="11" t="s">
        <v>22</v>
      </c>
      <c r="B361" s="3"/>
      <c r="C361" s="3"/>
      <c r="D361" s="7"/>
      <c r="E361" s="8"/>
      <c r="H361" s="9"/>
      <c r="I361" s="10"/>
      <c r="J361" s="5"/>
    </row>
    <row r="362" spans="1:10" ht="15.75">
      <c r="A362" s="13" t="s">
        <v>23</v>
      </c>
      <c r="B362" s="13" t="s">
        <v>24</v>
      </c>
      <c r="C362" s="13" t="s">
        <v>25</v>
      </c>
      <c r="D362" s="49">
        <v>112736207</v>
      </c>
      <c r="E362" s="14">
        <v>112736361</v>
      </c>
      <c r="H362" s="9"/>
      <c r="I362" s="10"/>
      <c r="J362" s="5"/>
    </row>
    <row r="363" spans="1:10">
      <c r="A363" s="5"/>
      <c r="B363" s="6"/>
      <c r="C363" s="5"/>
      <c r="D363" s="29" t="s">
        <v>298</v>
      </c>
      <c r="E363" s="8"/>
      <c r="H363" s="9"/>
      <c r="I363" s="10"/>
      <c r="J363" s="5"/>
    </row>
    <row r="364" spans="1:10">
      <c r="A364" s="5"/>
      <c r="B364" s="6"/>
      <c r="C364" s="5"/>
      <c r="D364" s="7"/>
      <c r="E364" s="8"/>
      <c r="H364" s="9"/>
      <c r="I364" s="10"/>
      <c r="J364" s="5"/>
    </row>
    <row r="365" spans="1:10">
      <c r="A365" s="1" t="s">
        <v>0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3" t="s">
        <v>721</v>
      </c>
      <c r="B366" s="2"/>
      <c r="C366" s="2"/>
      <c r="D366" s="2"/>
      <c r="E366" s="2"/>
      <c r="F366" s="2"/>
      <c r="G366" s="2"/>
      <c r="H366" s="2"/>
      <c r="I366" s="2"/>
      <c r="J366" s="2"/>
    </row>
    <row r="367" spans="1:10">
      <c r="A367" s="69" t="s">
        <v>0</v>
      </c>
      <c r="B367" s="69" t="s">
        <v>2</v>
      </c>
      <c r="C367" s="69" t="s">
        <v>3</v>
      </c>
      <c r="D367" s="69" t="s">
        <v>4</v>
      </c>
      <c r="E367" s="69" t="s">
        <v>5</v>
      </c>
      <c r="F367" s="71" t="s">
        <v>6</v>
      </c>
      <c r="G367" s="72"/>
      <c r="H367" s="73"/>
      <c r="I367" s="69" t="s">
        <v>7</v>
      </c>
      <c r="J367" s="69" t="s">
        <v>8</v>
      </c>
    </row>
    <row r="368" spans="1:10">
      <c r="A368" s="70"/>
      <c r="B368" s="70"/>
      <c r="C368" s="70"/>
      <c r="D368" s="70"/>
      <c r="E368" s="70"/>
      <c r="F368" s="4" t="s">
        <v>9</v>
      </c>
      <c r="G368" s="4" t="s">
        <v>10</v>
      </c>
      <c r="H368" s="4" t="s">
        <v>11</v>
      </c>
      <c r="I368" s="70"/>
      <c r="J368" s="70"/>
    </row>
    <row r="369" spans="1:10">
      <c r="A369" s="5" t="s">
        <v>730</v>
      </c>
      <c r="B369" s="6">
        <v>44968.55016053241</v>
      </c>
      <c r="C369" s="5" t="s">
        <v>43</v>
      </c>
      <c r="D369" s="7"/>
      <c r="E369" s="8"/>
      <c r="F369" s="9">
        <v>7057.66</v>
      </c>
      <c r="I369" s="10" t="s">
        <v>9</v>
      </c>
      <c r="J369" s="5" t="s">
        <v>43</v>
      </c>
    </row>
    <row r="370" spans="1:10">
      <c r="A370" s="5" t="s">
        <v>730</v>
      </c>
      <c r="B370" s="6">
        <v>44968.55016053241</v>
      </c>
      <c r="C370" s="5" t="s">
        <v>43</v>
      </c>
      <c r="D370" s="7"/>
      <c r="E370" s="8"/>
      <c r="H370" s="9">
        <v>326.95999999999998</v>
      </c>
      <c r="I370" s="5" t="s">
        <v>36</v>
      </c>
      <c r="J370" s="5" t="s">
        <v>43</v>
      </c>
    </row>
    <row r="371" spans="1:10">
      <c r="A371" s="11" t="s">
        <v>22</v>
      </c>
      <c r="B371" s="3"/>
      <c r="C371" s="3"/>
      <c r="D371" s="7"/>
      <c r="E371" s="8"/>
      <c r="H371" s="9"/>
      <c r="I371" s="10"/>
      <c r="J371" s="5"/>
    </row>
    <row r="372" spans="1:10" ht="15.75">
      <c r="A372" s="13" t="s">
        <v>23</v>
      </c>
      <c r="B372" s="13" t="s">
        <v>24</v>
      </c>
      <c r="C372" s="13" t="s">
        <v>25</v>
      </c>
      <c r="D372" s="49">
        <v>112762120</v>
      </c>
      <c r="E372" s="14">
        <v>112774120</v>
      </c>
      <c r="H372" s="9"/>
      <c r="I372" s="10"/>
      <c r="J372" s="5"/>
    </row>
    <row r="373" spans="1:10">
      <c r="D373" s="29" t="s">
        <v>298</v>
      </c>
    </row>
    <row r="374" spans="1:10">
      <c r="A374" s="16" t="s">
        <v>860</v>
      </c>
      <c r="B374" s="26"/>
      <c r="C374" s="26"/>
    </row>
    <row r="376" spans="1:10">
      <c r="A376" s="1" t="s">
        <v>0</v>
      </c>
      <c r="B376" s="2"/>
      <c r="C376" s="2"/>
      <c r="D376" s="2"/>
      <c r="E376" s="2"/>
      <c r="F376" s="2"/>
      <c r="G376" s="2"/>
      <c r="H376" s="2"/>
      <c r="I376" s="2"/>
      <c r="J376" s="2"/>
    </row>
    <row r="377" spans="1:10">
      <c r="A377" s="3" t="s">
        <v>788</v>
      </c>
      <c r="B377" s="2"/>
      <c r="C377" s="2"/>
      <c r="D377" s="2"/>
      <c r="E377" s="2"/>
      <c r="F377" s="2"/>
      <c r="G377" s="2"/>
      <c r="H377" s="2"/>
      <c r="I377" s="2"/>
      <c r="J377" s="2"/>
    </row>
    <row r="378" spans="1:10">
      <c r="A378" s="69" t="s">
        <v>0</v>
      </c>
      <c r="B378" s="69" t="s">
        <v>2</v>
      </c>
      <c r="C378" s="69" t="s">
        <v>3</v>
      </c>
      <c r="D378" s="69" t="s">
        <v>4</v>
      </c>
      <c r="E378" s="69" t="s">
        <v>5</v>
      </c>
      <c r="F378" s="71" t="s">
        <v>6</v>
      </c>
      <c r="G378" s="72"/>
      <c r="H378" s="73"/>
      <c r="I378" s="69" t="s">
        <v>7</v>
      </c>
      <c r="J378" s="69" t="s">
        <v>8</v>
      </c>
    </row>
    <row r="379" spans="1:10">
      <c r="A379" s="70"/>
      <c r="B379" s="70"/>
      <c r="C379" s="70"/>
      <c r="D379" s="70"/>
      <c r="E379" s="70"/>
      <c r="F379" s="4" t="s">
        <v>9</v>
      </c>
      <c r="G379" s="4" t="s">
        <v>10</v>
      </c>
      <c r="H379" s="4" t="s">
        <v>11</v>
      </c>
      <c r="I379" s="70"/>
      <c r="J379" s="70"/>
    </row>
    <row r="380" spans="1:10">
      <c r="A380" s="5" t="s">
        <v>792</v>
      </c>
      <c r="B380" s="6">
        <v>44970.794427754627</v>
      </c>
      <c r="C380" s="5" t="s">
        <v>43</v>
      </c>
      <c r="D380" s="7"/>
      <c r="E380" s="8"/>
      <c r="F380" s="9">
        <v>7209.96</v>
      </c>
      <c r="I380" s="10" t="s">
        <v>9</v>
      </c>
      <c r="J380" s="5" t="s">
        <v>43</v>
      </c>
    </row>
    <row r="381" spans="1:10">
      <c r="A381" s="11" t="s">
        <v>22</v>
      </c>
      <c r="B381" s="3"/>
      <c r="C381" s="3"/>
      <c r="D381" s="7"/>
      <c r="E381" s="8"/>
      <c r="H381" s="9"/>
      <c r="I381" s="10"/>
      <c r="J381" s="5"/>
    </row>
    <row r="382" spans="1:10" ht="15.75">
      <c r="A382" s="13" t="s">
        <v>23</v>
      </c>
      <c r="B382" s="13" t="s">
        <v>24</v>
      </c>
      <c r="C382" s="13" t="s">
        <v>25</v>
      </c>
      <c r="D382" s="49">
        <v>112774004</v>
      </c>
      <c r="E382" s="14">
        <v>112774121</v>
      </c>
      <c r="H382" s="9"/>
      <c r="I382" s="10"/>
      <c r="J382" s="5"/>
    </row>
    <row r="383" spans="1:10">
      <c r="D383" s="29" t="s">
        <v>298</v>
      </c>
    </row>
    <row r="385" spans="1:10">
      <c r="A385" s="1" t="s">
        <v>0</v>
      </c>
      <c r="B385" s="2"/>
      <c r="C385" s="2"/>
      <c r="D385" s="2"/>
      <c r="E385" s="2"/>
      <c r="F385" s="2"/>
      <c r="G385" s="2"/>
      <c r="H385" s="2"/>
      <c r="I385" s="2"/>
      <c r="J385" s="2"/>
    </row>
    <row r="386" spans="1:10">
      <c r="A386" s="3" t="s">
        <v>827</v>
      </c>
      <c r="B386" s="2"/>
      <c r="C386" s="2"/>
      <c r="D386" s="2"/>
      <c r="E386" s="2"/>
      <c r="F386" s="2"/>
      <c r="G386" s="2"/>
      <c r="H386" s="2"/>
      <c r="I386" s="2"/>
      <c r="J386" s="2"/>
    </row>
    <row r="387" spans="1:10">
      <c r="A387" s="69" t="s">
        <v>0</v>
      </c>
      <c r="B387" s="69" t="s">
        <v>2</v>
      </c>
      <c r="C387" s="69" t="s">
        <v>3</v>
      </c>
      <c r="D387" s="69" t="s">
        <v>4</v>
      </c>
      <c r="E387" s="69" t="s">
        <v>5</v>
      </c>
      <c r="F387" s="71" t="s">
        <v>6</v>
      </c>
      <c r="G387" s="72"/>
      <c r="H387" s="73"/>
      <c r="I387" s="69" t="s">
        <v>7</v>
      </c>
      <c r="J387" s="69" t="s">
        <v>8</v>
      </c>
    </row>
    <row r="388" spans="1:10">
      <c r="A388" s="70"/>
      <c r="B388" s="70"/>
      <c r="C388" s="70"/>
      <c r="D388" s="70"/>
      <c r="E388" s="70"/>
      <c r="F388" s="4" t="s">
        <v>9</v>
      </c>
      <c r="G388" s="4" t="s">
        <v>10</v>
      </c>
      <c r="H388" s="4" t="s">
        <v>11</v>
      </c>
      <c r="I388" s="70"/>
      <c r="J388" s="70"/>
    </row>
    <row r="389" spans="1:10">
      <c r="A389" s="5" t="s">
        <v>831</v>
      </c>
      <c r="B389" s="6">
        <v>44971.804965914351</v>
      </c>
      <c r="C389" s="5" t="s">
        <v>43</v>
      </c>
      <c r="D389" s="7"/>
      <c r="E389" s="8"/>
      <c r="F389" s="9">
        <v>7857.32</v>
      </c>
      <c r="I389" s="10" t="s">
        <v>9</v>
      </c>
      <c r="J389" s="5" t="s">
        <v>43</v>
      </c>
    </row>
    <row r="390" spans="1:10">
      <c r="A390" s="11" t="s">
        <v>22</v>
      </c>
      <c r="B390" s="3"/>
      <c r="C390" s="3"/>
      <c r="D390" s="7"/>
      <c r="E390" s="8"/>
      <c r="H390" s="9"/>
      <c r="I390" s="10"/>
      <c r="J390" s="5"/>
    </row>
    <row r="391" spans="1:10" ht="15.75">
      <c r="A391" s="13" t="s">
        <v>23</v>
      </c>
      <c r="B391" s="13" t="s">
        <v>24</v>
      </c>
      <c r="C391" s="13" t="s">
        <v>25</v>
      </c>
      <c r="D391" s="49">
        <v>112775842</v>
      </c>
      <c r="E391" s="14">
        <v>112782198</v>
      </c>
      <c r="H391" s="9"/>
      <c r="I391" s="10"/>
      <c r="J391" s="5"/>
    </row>
    <row r="392" spans="1:10">
      <c r="D392" s="29" t="s">
        <v>298</v>
      </c>
    </row>
    <row r="394" spans="1:10">
      <c r="A394" s="1" t="s">
        <v>0</v>
      </c>
      <c r="B394" s="2"/>
      <c r="C394" s="2"/>
      <c r="D394" s="2"/>
      <c r="E394" s="2"/>
      <c r="F394" s="2"/>
      <c r="G394" s="2"/>
      <c r="H394" s="2"/>
      <c r="I394" s="2"/>
      <c r="J394" s="2"/>
    </row>
    <row r="395" spans="1:10">
      <c r="A395" s="3" t="s">
        <v>864</v>
      </c>
      <c r="B395" s="2"/>
      <c r="C395" s="2"/>
      <c r="D395" s="2"/>
      <c r="E395" s="2"/>
      <c r="F395" s="2"/>
      <c r="G395" s="2"/>
      <c r="H395" s="2"/>
      <c r="I395" s="2"/>
      <c r="J395" s="2"/>
    </row>
    <row r="396" spans="1:10">
      <c r="A396" s="69" t="s">
        <v>0</v>
      </c>
      <c r="B396" s="69" t="s">
        <v>2</v>
      </c>
      <c r="C396" s="69" t="s">
        <v>3</v>
      </c>
      <c r="D396" s="69" t="s">
        <v>4</v>
      </c>
      <c r="E396" s="69" t="s">
        <v>5</v>
      </c>
      <c r="F396" s="71" t="s">
        <v>6</v>
      </c>
      <c r="G396" s="72"/>
      <c r="H396" s="73"/>
      <c r="I396" s="69" t="s">
        <v>7</v>
      </c>
      <c r="J396" s="69" t="s">
        <v>8</v>
      </c>
    </row>
    <row r="397" spans="1:10">
      <c r="A397" s="70"/>
      <c r="B397" s="70"/>
      <c r="C397" s="70"/>
      <c r="D397" s="70"/>
      <c r="E397" s="70"/>
      <c r="F397" s="4" t="s">
        <v>9</v>
      </c>
      <c r="G397" s="4" t="s">
        <v>10</v>
      </c>
      <c r="H397" s="4" t="s">
        <v>11</v>
      </c>
      <c r="I397" s="70"/>
      <c r="J397" s="70"/>
    </row>
    <row r="398" spans="1:10">
      <c r="A398" s="5" t="s">
        <v>868</v>
      </c>
      <c r="B398" s="6">
        <v>44972.792504282406</v>
      </c>
      <c r="C398" s="5" t="s">
        <v>43</v>
      </c>
      <c r="D398" s="7"/>
      <c r="E398" s="8"/>
      <c r="F398" s="9">
        <v>8646.92</v>
      </c>
      <c r="I398" s="10" t="s">
        <v>9</v>
      </c>
      <c r="J398" s="5" t="s">
        <v>43</v>
      </c>
    </row>
    <row r="399" spans="1:10">
      <c r="A399" s="11" t="s">
        <v>22</v>
      </c>
      <c r="B399" s="3"/>
      <c r="C399" s="3"/>
      <c r="D399" s="7"/>
      <c r="E399" s="8"/>
      <c r="H399" s="9"/>
      <c r="I399" s="10"/>
      <c r="J399" s="5"/>
    </row>
    <row r="400" spans="1:10" ht="15.75">
      <c r="A400" s="13" t="s">
        <v>23</v>
      </c>
      <c r="B400" s="13" t="s">
        <v>24</v>
      </c>
      <c r="C400" s="13" t="s">
        <v>25</v>
      </c>
      <c r="D400" s="49">
        <v>112790244</v>
      </c>
      <c r="E400" s="14">
        <v>112790420</v>
      </c>
      <c r="H400" s="9"/>
      <c r="I400" s="10"/>
      <c r="J400" s="5"/>
    </row>
    <row r="401" spans="1:10">
      <c r="D401" s="29" t="s">
        <v>298</v>
      </c>
    </row>
    <row r="403" spans="1:10">
      <c r="A403" s="1" t="s">
        <v>0</v>
      </c>
      <c r="B403" s="2"/>
      <c r="C403" s="2"/>
      <c r="D403" s="2"/>
      <c r="E403" s="2"/>
      <c r="F403" s="2"/>
      <c r="G403" s="2"/>
      <c r="H403" s="2"/>
      <c r="I403" s="2"/>
      <c r="J403" s="2"/>
    </row>
    <row r="404" spans="1:10">
      <c r="A404" s="3" t="s">
        <v>904</v>
      </c>
      <c r="B404" s="2"/>
      <c r="C404" s="2"/>
      <c r="D404" s="2"/>
      <c r="E404" s="2"/>
      <c r="F404" s="2"/>
      <c r="G404" s="2"/>
      <c r="H404" s="2"/>
      <c r="I404" s="2"/>
      <c r="J404" s="2"/>
    </row>
    <row r="405" spans="1:10">
      <c r="A405" s="69" t="s">
        <v>0</v>
      </c>
      <c r="B405" s="69" t="s">
        <v>2</v>
      </c>
      <c r="C405" s="69" t="s">
        <v>3</v>
      </c>
      <c r="D405" s="69" t="s">
        <v>4</v>
      </c>
      <c r="E405" s="69" t="s">
        <v>5</v>
      </c>
      <c r="F405" s="71" t="s">
        <v>6</v>
      </c>
      <c r="G405" s="72"/>
      <c r="H405" s="73"/>
      <c r="I405" s="69" t="s">
        <v>7</v>
      </c>
      <c r="J405" s="69" t="s">
        <v>8</v>
      </c>
    </row>
    <row r="406" spans="1:10">
      <c r="A406" s="70"/>
      <c r="B406" s="70"/>
      <c r="C406" s="70"/>
      <c r="D406" s="70"/>
      <c r="E406" s="70"/>
      <c r="F406" s="4" t="s">
        <v>9</v>
      </c>
      <c r="G406" s="4" t="s">
        <v>10</v>
      </c>
      <c r="H406" s="4" t="s">
        <v>11</v>
      </c>
      <c r="I406" s="70"/>
      <c r="J406" s="70"/>
    </row>
    <row r="407" spans="1:10">
      <c r="A407" s="5" t="s">
        <v>908</v>
      </c>
      <c r="B407" s="6">
        <v>44973.796916886575</v>
      </c>
      <c r="C407" s="5" t="s">
        <v>43</v>
      </c>
      <c r="D407" s="7"/>
      <c r="E407" s="8"/>
      <c r="F407" s="9">
        <v>7799.69</v>
      </c>
      <c r="I407" s="10" t="s">
        <v>9</v>
      </c>
      <c r="J407" s="5" t="s">
        <v>43</v>
      </c>
    </row>
    <row r="408" spans="1:10">
      <c r="A408" s="11" t="s">
        <v>22</v>
      </c>
      <c r="B408" s="3"/>
      <c r="C408" s="3"/>
      <c r="D408" s="7"/>
      <c r="E408" s="8"/>
      <c r="H408" s="9"/>
      <c r="I408" s="10"/>
      <c r="J408" s="8"/>
    </row>
    <row r="409" spans="1:10" ht="15.75">
      <c r="A409" s="13" t="s">
        <v>23</v>
      </c>
      <c r="B409" s="13" t="s">
        <v>24</v>
      </c>
      <c r="C409" s="13" t="s">
        <v>25</v>
      </c>
      <c r="D409" s="49">
        <v>112799841</v>
      </c>
      <c r="E409" s="14">
        <v>112799962</v>
      </c>
      <c r="H409" s="9"/>
      <c r="I409" s="10"/>
      <c r="J409" s="8"/>
    </row>
    <row r="410" spans="1:10">
      <c r="D410" s="29" t="s">
        <v>298</v>
      </c>
    </row>
    <row r="412" spans="1:10">
      <c r="A412" s="1" t="s">
        <v>0</v>
      </c>
      <c r="B412" s="2"/>
      <c r="C412" s="2"/>
      <c r="D412" s="2"/>
      <c r="E412" s="2"/>
      <c r="F412" s="2"/>
      <c r="G412" s="2"/>
      <c r="H412" s="2"/>
      <c r="I412" s="2"/>
      <c r="J412" s="2"/>
    </row>
    <row r="413" spans="1:10">
      <c r="A413" s="3" t="s">
        <v>948</v>
      </c>
      <c r="B413" s="2"/>
      <c r="C413" s="2"/>
      <c r="D413" s="2"/>
      <c r="E413" s="2"/>
      <c r="F413" s="2"/>
      <c r="G413" s="2"/>
      <c r="H413" s="2"/>
      <c r="I413" s="2"/>
      <c r="J413" s="2"/>
    </row>
    <row r="414" spans="1:10">
      <c r="A414" s="69" t="s">
        <v>0</v>
      </c>
      <c r="B414" s="69" t="s">
        <v>2</v>
      </c>
      <c r="C414" s="69" t="s">
        <v>3</v>
      </c>
      <c r="D414" s="69" t="s">
        <v>4</v>
      </c>
      <c r="E414" s="69" t="s">
        <v>5</v>
      </c>
      <c r="F414" s="71" t="s">
        <v>6</v>
      </c>
      <c r="G414" s="72"/>
      <c r="H414" s="73"/>
      <c r="I414" s="69" t="s">
        <v>7</v>
      </c>
      <c r="J414" s="69" t="s">
        <v>8</v>
      </c>
    </row>
    <row r="415" spans="1:10">
      <c r="A415" s="70"/>
      <c r="B415" s="70"/>
      <c r="C415" s="70"/>
      <c r="D415" s="70"/>
      <c r="E415" s="70"/>
      <c r="F415" s="4" t="s">
        <v>9</v>
      </c>
      <c r="G415" s="4" t="s">
        <v>10</v>
      </c>
      <c r="H415" s="4" t="s">
        <v>11</v>
      </c>
      <c r="I415" s="70"/>
      <c r="J415" s="70"/>
    </row>
    <row r="416" spans="1:10">
      <c r="A416" s="5" t="s">
        <v>954</v>
      </c>
      <c r="B416" s="6">
        <v>44974.801947581022</v>
      </c>
      <c r="C416" s="5" t="s">
        <v>43</v>
      </c>
      <c r="D416" s="7"/>
      <c r="E416" s="8"/>
      <c r="F416" s="9">
        <v>9230.52</v>
      </c>
      <c r="I416" s="10" t="s">
        <v>9</v>
      </c>
      <c r="J416" s="5" t="s">
        <v>43</v>
      </c>
    </row>
    <row r="417" spans="1:10">
      <c r="A417" s="11" t="s">
        <v>22</v>
      </c>
      <c r="B417" s="3"/>
      <c r="C417" s="3"/>
      <c r="D417" s="7"/>
      <c r="E417" s="8"/>
      <c r="G417" s="9"/>
      <c r="I417" s="10"/>
      <c r="J417" s="8"/>
    </row>
    <row r="418" spans="1:10" ht="15.75">
      <c r="A418" s="13" t="s">
        <v>23</v>
      </c>
      <c r="B418" s="13" t="s">
        <v>24</v>
      </c>
      <c r="C418" s="13" t="s">
        <v>25</v>
      </c>
      <c r="D418" s="49">
        <v>112799804</v>
      </c>
      <c r="E418" s="14">
        <v>112799963</v>
      </c>
      <c r="G418" s="9"/>
      <c r="I418" s="10"/>
      <c r="J418" s="8"/>
    </row>
    <row r="419" spans="1:10">
      <c r="A419" s="5"/>
      <c r="B419" s="6"/>
      <c r="C419" s="5"/>
      <c r="D419" s="29" t="s">
        <v>298</v>
      </c>
      <c r="E419" s="8"/>
      <c r="G419" s="9"/>
      <c r="I419" s="10"/>
      <c r="J419" s="8"/>
    </row>
    <row r="420" spans="1:10">
      <c r="A420" s="5"/>
      <c r="B420" s="6"/>
      <c r="C420" s="5"/>
      <c r="D420" s="7"/>
      <c r="E420" s="8"/>
      <c r="G420" s="9"/>
      <c r="I420" s="10"/>
      <c r="J420" s="8"/>
    </row>
    <row r="421" spans="1:10">
      <c r="A421" s="1" t="s">
        <v>0</v>
      </c>
      <c r="B421" s="2"/>
      <c r="C421" s="2"/>
      <c r="D421" s="2"/>
      <c r="E421" s="2"/>
      <c r="F421" s="2"/>
      <c r="G421" s="2"/>
      <c r="H421" s="2"/>
      <c r="I421" s="2"/>
      <c r="J421" s="2"/>
    </row>
    <row r="422" spans="1:10">
      <c r="A422" s="3" t="s">
        <v>941</v>
      </c>
      <c r="B422" s="2"/>
      <c r="C422" s="2"/>
      <c r="D422" s="2"/>
      <c r="E422" s="2"/>
      <c r="F422" s="2"/>
      <c r="G422" s="2"/>
      <c r="H422" s="2"/>
      <c r="I422" s="2"/>
      <c r="J422" s="2"/>
    </row>
    <row r="423" spans="1:10">
      <c r="A423" s="69" t="s">
        <v>0</v>
      </c>
      <c r="B423" s="69" t="s">
        <v>2</v>
      </c>
      <c r="C423" s="69" t="s">
        <v>3</v>
      </c>
      <c r="D423" s="69" t="s">
        <v>4</v>
      </c>
      <c r="E423" s="69" t="s">
        <v>5</v>
      </c>
      <c r="F423" s="71" t="s">
        <v>6</v>
      </c>
      <c r="G423" s="72"/>
      <c r="H423" s="73"/>
      <c r="I423" s="69" t="s">
        <v>7</v>
      </c>
      <c r="J423" s="69" t="s">
        <v>8</v>
      </c>
    </row>
    <row r="424" spans="1:10">
      <c r="A424" s="70"/>
      <c r="B424" s="70"/>
      <c r="C424" s="70"/>
      <c r="D424" s="70"/>
      <c r="E424" s="70"/>
      <c r="F424" s="4" t="s">
        <v>9</v>
      </c>
      <c r="G424" s="4" t="s">
        <v>10</v>
      </c>
      <c r="H424" s="4" t="s">
        <v>11</v>
      </c>
      <c r="I424" s="70"/>
      <c r="J424" s="70"/>
    </row>
    <row r="425" spans="1:10">
      <c r="A425" s="5" t="s">
        <v>953</v>
      </c>
      <c r="B425" s="6">
        <v>44975.542614317128</v>
      </c>
      <c r="C425" s="5" t="s">
        <v>43</v>
      </c>
      <c r="D425" s="7"/>
      <c r="E425" s="8"/>
      <c r="F425" s="9">
        <v>4535.03</v>
      </c>
      <c r="I425" s="10" t="s">
        <v>9</v>
      </c>
      <c r="J425" s="5" t="s">
        <v>43</v>
      </c>
    </row>
    <row r="426" spans="1:10">
      <c r="A426" s="5" t="s">
        <v>953</v>
      </c>
      <c r="B426" s="6">
        <v>44975.542614317128</v>
      </c>
      <c r="C426" s="5" t="s">
        <v>43</v>
      </c>
      <c r="D426" s="7"/>
      <c r="E426" s="8"/>
      <c r="H426" s="9">
        <v>165.68</v>
      </c>
      <c r="I426" s="5" t="s">
        <v>36</v>
      </c>
      <c r="J426" s="5" t="s">
        <v>43</v>
      </c>
    </row>
    <row r="427" spans="1:10">
      <c r="A427" s="11" t="s">
        <v>22</v>
      </c>
      <c r="B427" s="3"/>
      <c r="C427" s="3"/>
      <c r="D427" s="7"/>
      <c r="E427" s="8"/>
      <c r="G427" s="9"/>
      <c r="I427" s="10"/>
      <c r="J427" s="8"/>
    </row>
    <row r="428" spans="1:10" ht="15.75">
      <c r="A428" s="13" t="s">
        <v>23</v>
      </c>
      <c r="B428" s="13" t="s">
        <v>24</v>
      </c>
      <c r="C428" s="13" t="s">
        <v>25</v>
      </c>
      <c r="D428" s="49">
        <v>112808018</v>
      </c>
      <c r="E428" s="14">
        <v>112808132</v>
      </c>
      <c r="G428" s="9"/>
      <c r="I428" s="10"/>
      <c r="J428" s="8"/>
    </row>
    <row r="429" spans="1:10">
      <c r="D429" s="29" t="s">
        <v>298</v>
      </c>
    </row>
    <row r="431" spans="1:10">
      <c r="A431" s="1" t="s">
        <v>0</v>
      </c>
      <c r="B431" s="2"/>
      <c r="C431" s="2"/>
      <c r="D431" s="2"/>
      <c r="E431" s="2"/>
      <c r="F431" s="2"/>
      <c r="G431" s="2"/>
      <c r="H431" s="2"/>
      <c r="I431" s="2"/>
      <c r="J431" s="2"/>
    </row>
    <row r="432" spans="1:10">
      <c r="A432" s="3" t="s">
        <v>1006</v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69" t="s">
        <v>0</v>
      </c>
      <c r="B433" s="69" t="s">
        <v>2</v>
      </c>
      <c r="C433" s="69" t="s">
        <v>3</v>
      </c>
      <c r="D433" s="69" t="s">
        <v>4</v>
      </c>
      <c r="E433" s="69" t="s">
        <v>5</v>
      </c>
      <c r="F433" s="71" t="s">
        <v>6</v>
      </c>
      <c r="G433" s="72"/>
      <c r="H433" s="73"/>
      <c r="I433" s="69" t="s">
        <v>7</v>
      </c>
      <c r="J433" s="69" t="s">
        <v>8</v>
      </c>
    </row>
    <row r="434" spans="1:10">
      <c r="A434" s="70"/>
      <c r="B434" s="70"/>
      <c r="C434" s="70"/>
      <c r="D434" s="70"/>
      <c r="E434" s="70"/>
      <c r="F434" s="4" t="s">
        <v>9</v>
      </c>
      <c r="G434" s="4" t="s">
        <v>10</v>
      </c>
      <c r="H434" s="4" t="s">
        <v>11</v>
      </c>
      <c r="I434" s="70"/>
      <c r="J434" s="70"/>
    </row>
    <row r="435" spans="1:10">
      <c r="A435" s="34" t="s">
        <v>1007</v>
      </c>
      <c r="B435" s="39"/>
      <c r="C435" s="34"/>
      <c r="D435" s="21"/>
      <c r="E435" s="8"/>
      <c r="H435" s="9"/>
      <c r="I435" s="5"/>
      <c r="J435" s="8"/>
    </row>
    <row r="436" spans="1:10">
      <c r="A436" s="11" t="s">
        <v>22</v>
      </c>
      <c r="B436" s="3"/>
      <c r="C436" s="3"/>
      <c r="D436" s="7"/>
      <c r="E436" s="8"/>
      <c r="G436" s="9"/>
      <c r="I436" s="10"/>
      <c r="J436" s="8"/>
    </row>
    <row r="437" spans="1:10">
      <c r="A437" s="13" t="s">
        <v>23</v>
      </c>
      <c r="B437" s="13" t="s">
        <v>24</v>
      </c>
      <c r="C437" s="13" t="s">
        <v>25</v>
      </c>
      <c r="D437" s="7"/>
      <c r="E437" s="8"/>
      <c r="G437" s="9"/>
      <c r="I437" s="10"/>
      <c r="J437" s="8"/>
    </row>
    <row r="439" spans="1:10">
      <c r="A439" s="1" t="s">
        <v>0</v>
      </c>
      <c r="B439" s="2"/>
      <c r="C439" s="2"/>
      <c r="D439" s="2"/>
      <c r="E439" s="2"/>
      <c r="F439" s="2"/>
      <c r="G439" s="2"/>
      <c r="H439" s="2"/>
      <c r="I439" s="2"/>
      <c r="J439" s="2"/>
    </row>
    <row r="440" spans="1:10">
      <c r="A440" s="3" t="s">
        <v>1008</v>
      </c>
      <c r="B440" s="2"/>
      <c r="C440" s="2"/>
      <c r="D440" s="2"/>
      <c r="E440" s="2"/>
      <c r="F440" s="2"/>
      <c r="G440" s="2"/>
      <c r="H440" s="2"/>
      <c r="I440" s="2"/>
      <c r="J440" s="2"/>
    </row>
    <row r="441" spans="1:10">
      <c r="A441" s="69" t="s">
        <v>0</v>
      </c>
      <c r="B441" s="69" t="s">
        <v>2</v>
      </c>
      <c r="C441" s="69" t="s">
        <v>3</v>
      </c>
      <c r="D441" s="69" t="s">
        <v>4</v>
      </c>
      <c r="E441" s="69" t="s">
        <v>5</v>
      </c>
      <c r="F441" s="71" t="s">
        <v>6</v>
      </c>
      <c r="G441" s="72"/>
      <c r="H441" s="73"/>
      <c r="I441" s="69" t="s">
        <v>7</v>
      </c>
      <c r="J441" s="69" t="s">
        <v>8</v>
      </c>
    </row>
    <row r="442" spans="1:10">
      <c r="A442" s="70"/>
      <c r="B442" s="70"/>
      <c r="C442" s="70"/>
      <c r="D442" s="70"/>
      <c r="E442" s="70"/>
      <c r="F442" s="4" t="s">
        <v>9</v>
      </c>
      <c r="G442" s="4" t="s">
        <v>10</v>
      </c>
      <c r="H442" s="4" t="s">
        <v>11</v>
      </c>
      <c r="I442" s="70"/>
      <c r="J442" s="70"/>
    </row>
    <row r="443" spans="1:10">
      <c r="A443" s="34" t="s">
        <v>1007</v>
      </c>
      <c r="B443" s="39"/>
      <c r="C443" s="34"/>
      <c r="D443" s="21"/>
      <c r="E443" s="8"/>
      <c r="H443" s="9"/>
      <c r="I443" s="5"/>
      <c r="J443" s="8"/>
    </row>
    <row r="444" spans="1:10">
      <c r="A444" s="11" t="s">
        <v>22</v>
      </c>
      <c r="B444" s="3"/>
      <c r="C444" s="3"/>
      <c r="D444" s="7"/>
      <c r="E444" s="8"/>
      <c r="G444" s="9"/>
      <c r="I444" s="10"/>
      <c r="J444" s="8"/>
    </row>
    <row r="445" spans="1:10">
      <c r="A445" s="13" t="s">
        <v>23</v>
      </c>
      <c r="B445" s="13" t="s">
        <v>24</v>
      </c>
      <c r="C445" s="13" t="s">
        <v>25</v>
      </c>
    </row>
    <row r="448" spans="1:10">
      <c r="A448" s="1" t="s">
        <v>0</v>
      </c>
      <c r="B448" s="2"/>
      <c r="C448" s="2"/>
      <c r="D448" s="2"/>
      <c r="E448" s="2"/>
      <c r="F448" s="2"/>
      <c r="G448" s="2"/>
      <c r="H448" s="2"/>
      <c r="I448" s="2"/>
      <c r="J448" s="2"/>
    </row>
    <row r="449" spans="1:10">
      <c r="A449" s="3" t="s">
        <v>1020</v>
      </c>
      <c r="B449" s="2"/>
      <c r="C449" s="2"/>
      <c r="D449" s="2"/>
      <c r="E449" s="2"/>
      <c r="F449" s="2"/>
      <c r="G449" s="2"/>
      <c r="H449" s="2"/>
      <c r="I449" s="2"/>
      <c r="J449" s="2"/>
    </row>
    <row r="450" spans="1:10">
      <c r="A450" s="69" t="s">
        <v>0</v>
      </c>
      <c r="B450" s="69" t="s">
        <v>2</v>
      </c>
      <c r="C450" s="69" t="s">
        <v>3</v>
      </c>
      <c r="D450" s="69" t="s">
        <v>4</v>
      </c>
      <c r="E450" s="69" t="s">
        <v>5</v>
      </c>
      <c r="F450" s="71" t="s">
        <v>6</v>
      </c>
      <c r="G450" s="72"/>
      <c r="H450" s="73"/>
      <c r="I450" s="69" t="s">
        <v>7</v>
      </c>
      <c r="J450" s="69" t="s">
        <v>8</v>
      </c>
    </row>
    <row r="451" spans="1:10">
      <c r="A451" s="70"/>
      <c r="B451" s="70"/>
      <c r="C451" s="70"/>
      <c r="D451" s="70"/>
      <c r="E451" s="70"/>
      <c r="F451" s="4" t="s">
        <v>9</v>
      </c>
      <c r="G451" s="4" t="s">
        <v>10</v>
      </c>
      <c r="H451" s="4" t="s">
        <v>11</v>
      </c>
      <c r="I451" s="70"/>
      <c r="J451" s="70"/>
    </row>
    <row r="452" spans="1:10">
      <c r="A452" s="5" t="s">
        <v>1024</v>
      </c>
      <c r="B452" s="6">
        <v>44979.793819641207</v>
      </c>
      <c r="C452" s="5" t="s">
        <v>43</v>
      </c>
      <c r="D452" s="7"/>
      <c r="E452" s="8"/>
      <c r="F452" s="9">
        <v>9362.77</v>
      </c>
      <c r="I452" s="10" t="s">
        <v>9</v>
      </c>
      <c r="J452" s="5" t="s">
        <v>43</v>
      </c>
    </row>
    <row r="453" spans="1:10">
      <c r="A453" s="5" t="s">
        <v>1024</v>
      </c>
      <c r="B453" s="6">
        <v>44979.793819641207</v>
      </c>
      <c r="C453" s="5" t="s">
        <v>43</v>
      </c>
      <c r="D453" s="7"/>
      <c r="E453" s="8"/>
      <c r="H453" s="9">
        <v>288.68</v>
      </c>
      <c r="I453" s="5" t="s">
        <v>36</v>
      </c>
      <c r="J453" s="5" t="s">
        <v>43</v>
      </c>
    </row>
    <row r="454" spans="1:10">
      <c r="A454" s="11" t="s">
        <v>22</v>
      </c>
      <c r="B454" s="3"/>
      <c r="C454" s="3"/>
      <c r="D454" s="7"/>
      <c r="E454" s="8"/>
      <c r="H454" s="9"/>
      <c r="I454" s="10"/>
      <c r="J454" s="5"/>
    </row>
    <row r="455" spans="1:10" ht="15.75">
      <c r="A455" s="13" t="s">
        <v>23</v>
      </c>
      <c r="B455" s="13" t="s">
        <v>24</v>
      </c>
      <c r="C455" s="13" t="s">
        <v>25</v>
      </c>
      <c r="D455" s="49">
        <v>112814215</v>
      </c>
      <c r="E455" s="14">
        <v>112814325</v>
      </c>
      <c r="H455" s="9"/>
      <c r="I455" s="10"/>
      <c r="J455" s="5"/>
    </row>
    <row r="456" spans="1:10">
      <c r="A456" s="5"/>
      <c r="B456" s="6"/>
      <c r="C456" s="5"/>
      <c r="D456" s="29" t="s">
        <v>298</v>
      </c>
      <c r="E456" s="8"/>
      <c r="H456" s="9"/>
      <c r="I456" s="10"/>
      <c r="J456" s="5"/>
    </row>
    <row r="458" spans="1:10">
      <c r="A458" s="1" t="s">
        <v>0</v>
      </c>
      <c r="B458" s="2"/>
      <c r="C458" s="2"/>
      <c r="D458" s="2"/>
      <c r="E458" s="2"/>
      <c r="F458" s="2"/>
      <c r="G458" s="2"/>
      <c r="H458" s="2"/>
      <c r="I458" s="2"/>
      <c r="J458" s="2"/>
    </row>
    <row r="459" spans="1:10">
      <c r="A459" s="3" t="s">
        <v>1064</v>
      </c>
      <c r="B459" s="2"/>
      <c r="C459" s="2"/>
      <c r="D459" s="2"/>
      <c r="E459" s="2"/>
      <c r="F459" s="2"/>
      <c r="G459" s="2"/>
      <c r="H459" s="2"/>
      <c r="I459" s="2"/>
      <c r="J459" s="2"/>
    </row>
    <row r="460" spans="1:10">
      <c r="A460" s="69" t="s">
        <v>0</v>
      </c>
      <c r="B460" s="69" t="s">
        <v>2</v>
      </c>
      <c r="C460" s="69" t="s">
        <v>3</v>
      </c>
      <c r="D460" s="69" t="s">
        <v>4</v>
      </c>
      <c r="E460" s="69" t="s">
        <v>5</v>
      </c>
      <c r="F460" s="71" t="s">
        <v>6</v>
      </c>
      <c r="G460" s="72"/>
      <c r="H460" s="73"/>
      <c r="I460" s="69" t="s">
        <v>7</v>
      </c>
      <c r="J460" s="69" t="s">
        <v>8</v>
      </c>
    </row>
    <row r="461" spans="1:10">
      <c r="A461" s="70"/>
      <c r="B461" s="70"/>
      <c r="C461" s="70"/>
      <c r="D461" s="70"/>
      <c r="E461" s="70"/>
      <c r="F461" s="4" t="s">
        <v>9</v>
      </c>
      <c r="G461" s="4" t="s">
        <v>10</v>
      </c>
      <c r="H461" s="4" t="s">
        <v>11</v>
      </c>
      <c r="I461" s="70"/>
      <c r="J461" s="70"/>
    </row>
    <row r="462" spans="1:10">
      <c r="A462" s="5" t="s">
        <v>1068</v>
      </c>
      <c r="B462" s="6">
        <v>44980.793464155089</v>
      </c>
      <c r="C462" s="5" t="s">
        <v>43</v>
      </c>
      <c r="D462" s="7"/>
      <c r="E462" s="8"/>
      <c r="F462" s="9">
        <v>8003.04</v>
      </c>
      <c r="I462" s="10" t="s">
        <v>9</v>
      </c>
      <c r="J462" s="5" t="s">
        <v>43</v>
      </c>
    </row>
    <row r="463" spans="1:10">
      <c r="A463" s="5" t="s">
        <v>1068</v>
      </c>
      <c r="B463" s="6">
        <v>44980.793464155089</v>
      </c>
      <c r="C463" s="5" t="s">
        <v>43</v>
      </c>
      <c r="D463" s="7"/>
      <c r="E463" s="8"/>
      <c r="H463" s="9">
        <v>101</v>
      </c>
      <c r="I463" s="5" t="s">
        <v>36</v>
      </c>
      <c r="J463" s="5" t="s">
        <v>43</v>
      </c>
    </row>
    <row r="464" spans="1:10">
      <c r="A464" s="11" t="s">
        <v>22</v>
      </c>
      <c r="B464" s="3"/>
      <c r="C464" s="3"/>
      <c r="D464" s="7"/>
      <c r="E464" s="8"/>
      <c r="H464" s="9"/>
      <c r="I464" s="10"/>
      <c r="J464" s="8"/>
    </row>
    <row r="465" spans="1:10">
      <c r="A465" s="13" t="s">
        <v>23</v>
      </c>
      <c r="B465" s="13" t="s">
        <v>24</v>
      </c>
      <c r="C465" s="13" t="s">
        <v>25</v>
      </c>
      <c r="D465" s="7"/>
      <c r="E465" s="8"/>
      <c r="H465" s="9"/>
      <c r="I465" s="10"/>
      <c r="J465" s="8"/>
    </row>
  </sheetData>
  <mergeCells count="376">
    <mergeCell ref="I367:I368"/>
    <mergeCell ref="J367:J368"/>
    <mergeCell ref="I405:I406"/>
    <mergeCell ref="J405:J406"/>
    <mergeCell ref="I396:I397"/>
    <mergeCell ref="J396:J397"/>
    <mergeCell ref="I387:I388"/>
    <mergeCell ref="J387:J388"/>
    <mergeCell ref="I423:I424"/>
    <mergeCell ref="J423:J424"/>
    <mergeCell ref="A357:A358"/>
    <mergeCell ref="B357:B358"/>
    <mergeCell ref="C357:C358"/>
    <mergeCell ref="D357:D358"/>
    <mergeCell ref="E357:E358"/>
    <mergeCell ref="F357:H357"/>
    <mergeCell ref="A405:A406"/>
    <mergeCell ref="B405:B406"/>
    <mergeCell ref="C405:C406"/>
    <mergeCell ref="D405:D406"/>
    <mergeCell ref="E405:E406"/>
    <mergeCell ref="F405:H405"/>
    <mergeCell ref="A396:A397"/>
    <mergeCell ref="B396:B397"/>
    <mergeCell ref="C396:C397"/>
    <mergeCell ref="D396:D397"/>
    <mergeCell ref="E396:E397"/>
    <mergeCell ref="F396:H396"/>
    <mergeCell ref="A387:A388"/>
    <mergeCell ref="B387:B388"/>
    <mergeCell ref="C387:C388"/>
    <mergeCell ref="D387:D388"/>
    <mergeCell ref="E387:E388"/>
    <mergeCell ref="F387:H387"/>
    <mergeCell ref="A220:A221"/>
    <mergeCell ref="B220:B221"/>
    <mergeCell ref="C220:C221"/>
    <mergeCell ref="D220:D221"/>
    <mergeCell ref="E220:E221"/>
    <mergeCell ref="F220:H220"/>
    <mergeCell ref="I220:I221"/>
    <mergeCell ref="J220:J221"/>
    <mergeCell ref="A271:A272"/>
    <mergeCell ref="B271:B272"/>
    <mergeCell ref="C271:C272"/>
    <mergeCell ref="D271:D272"/>
    <mergeCell ref="E271:E272"/>
    <mergeCell ref="F271:H271"/>
    <mergeCell ref="I271:I272"/>
    <mergeCell ref="J271:J272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A141:A142"/>
    <mergeCell ref="B141:B142"/>
    <mergeCell ref="C141:C142"/>
    <mergeCell ref="D141:D142"/>
    <mergeCell ref="E141:E142"/>
    <mergeCell ref="F141:H141"/>
    <mergeCell ref="I141:I142"/>
    <mergeCell ref="J141:J142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A151:A152"/>
    <mergeCell ref="B151:B152"/>
    <mergeCell ref="C151:C152"/>
    <mergeCell ref="D151:D152"/>
    <mergeCell ref="E151:E152"/>
    <mergeCell ref="F151:H151"/>
    <mergeCell ref="I151:I152"/>
    <mergeCell ref="J151:J152"/>
    <mergeCell ref="F121:H121"/>
    <mergeCell ref="I121:I122"/>
    <mergeCell ref="J121:J122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21:A122"/>
    <mergeCell ref="B121:B122"/>
    <mergeCell ref="C121:C122"/>
    <mergeCell ref="D121:D122"/>
    <mergeCell ref="E121:E122"/>
    <mergeCell ref="F71:H71"/>
    <mergeCell ref="I71:I72"/>
    <mergeCell ref="J71:J72"/>
    <mergeCell ref="A71:A72"/>
    <mergeCell ref="B71:B72"/>
    <mergeCell ref="C71:C72"/>
    <mergeCell ref="D71:D72"/>
    <mergeCell ref="E71:E72"/>
    <mergeCell ref="J81:J82"/>
    <mergeCell ref="A81:A82"/>
    <mergeCell ref="B81:B82"/>
    <mergeCell ref="C81:C82"/>
    <mergeCell ref="D81:D82"/>
    <mergeCell ref="E81:E82"/>
    <mergeCell ref="F81:H81"/>
    <mergeCell ref="I81:I8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A32:A33"/>
    <mergeCell ref="C32:C33"/>
    <mergeCell ref="J32:J33"/>
    <mergeCell ref="B32:B33"/>
    <mergeCell ref="D32:D33"/>
    <mergeCell ref="E32:E33"/>
    <mergeCell ref="F32:H32"/>
    <mergeCell ref="I32:I3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91:H91"/>
    <mergeCell ref="I91:I92"/>
    <mergeCell ref="J91:J92"/>
    <mergeCell ref="A91:A92"/>
    <mergeCell ref="B91:B92"/>
    <mergeCell ref="C91:C92"/>
    <mergeCell ref="D91:D92"/>
    <mergeCell ref="E91:E92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A181:A182"/>
    <mergeCell ref="B181:B182"/>
    <mergeCell ref="C181:C182"/>
    <mergeCell ref="D181:D182"/>
    <mergeCell ref="E181:E182"/>
    <mergeCell ref="F181:H181"/>
    <mergeCell ref="I181:I182"/>
    <mergeCell ref="J181:J182"/>
    <mergeCell ref="A171:A172"/>
    <mergeCell ref="B171:B172"/>
    <mergeCell ref="C171:C172"/>
    <mergeCell ref="D171:D172"/>
    <mergeCell ref="E171:E172"/>
    <mergeCell ref="F171:H171"/>
    <mergeCell ref="I171:I172"/>
    <mergeCell ref="J171:J172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250:A251"/>
    <mergeCell ref="B250:B251"/>
    <mergeCell ref="C250:C251"/>
    <mergeCell ref="D250:D251"/>
    <mergeCell ref="E250:E251"/>
    <mergeCell ref="F250:H250"/>
    <mergeCell ref="I250:I251"/>
    <mergeCell ref="J250:J251"/>
    <mergeCell ref="I230:I231"/>
    <mergeCell ref="J230:J231"/>
    <mergeCell ref="A240:A241"/>
    <mergeCell ref="B240:B241"/>
    <mergeCell ref="C240:C241"/>
    <mergeCell ref="D240:D241"/>
    <mergeCell ref="E240:E241"/>
    <mergeCell ref="F240:H240"/>
    <mergeCell ref="I240:I241"/>
    <mergeCell ref="J240:J241"/>
    <mergeCell ref="A230:A231"/>
    <mergeCell ref="B230:B231"/>
    <mergeCell ref="C230:C231"/>
    <mergeCell ref="D230:D231"/>
    <mergeCell ref="E230:E231"/>
    <mergeCell ref="F230:H230"/>
    <mergeCell ref="A297:A298"/>
    <mergeCell ref="B297:B298"/>
    <mergeCell ref="C297:C298"/>
    <mergeCell ref="D297:D298"/>
    <mergeCell ref="E297:E298"/>
    <mergeCell ref="F297:H297"/>
    <mergeCell ref="I297:I298"/>
    <mergeCell ref="J297:J298"/>
    <mergeCell ref="E281:E282"/>
    <mergeCell ref="F281:H281"/>
    <mergeCell ref="I281:I282"/>
    <mergeCell ref="J281:J282"/>
    <mergeCell ref="A281:A282"/>
    <mergeCell ref="B281:B282"/>
    <mergeCell ref="C281:C282"/>
    <mergeCell ref="D281:D282"/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327:A328"/>
    <mergeCell ref="B327:B328"/>
    <mergeCell ref="C327:C328"/>
    <mergeCell ref="D327:D328"/>
    <mergeCell ref="E327:E328"/>
    <mergeCell ref="F327:H327"/>
    <mergeCell ref="I327:I328"/>
    <mergeCell ref="J327:J328"/>
    <mergeCell ref="A337:A338"/>
    <mergeCell ref="B337:B338"/>
    <mergeCell ref="C337:C338"/>
    <mergeCell ref="D337:D338"/>
    <mergeCell ref="E337:E338"/>
    <mergeCell ref="F337:H337"/>
    <mergeCell ref="I337:I338"/>
    <mergeCell ref="J337:J338"/>
    <mergeCell ref="A347:A348"/>
    <mergeCell ref="B347:B348"/>
    <mergeCell ref="C347:C348"/>
    <mergeCell ref="D347:D348"/>
    <mergeCell ref="E347:E348"/>
    <mergeCell ref="F347:H347"/>
    <mergeCell ref="I347:I348"/>
    <mergeCell ref="J347:J348"/>
    <mergeCell ref="A378:A379"/>
    <mergeCell ref="B378:B379"/>
    <mergeCell ref="C378:C379"/>
    <mergeCell ref="D378:D379"/>
    <mergeCell ref="E378:E379"/>
    <mergeCell ref="F378:H378"/>
    <mergeCell ref="I378:I379"/>
    <mergeCell ref="J378:J379"/>
    <mergeCell ref="I357:I358"/>
    <mergeCell ref="J357:J358"/>
    <mergeCell ref="A367:A368"/>
    <mergeCell ref="B367:B368"/>
    <mergeCell ref="C367:C368"/>
    <mergeCell ref="D367:D368"/>
    <mergeCell ref="E367:E368"/>
    <mergeCell ref="F367:H367"/>
    <mergeCell ref="A414:A415"/>
    <mergeCell ref="B414:B415"/>
    <mergeCell ref="C414:C415"/>
    <mergeCell ref="D414:D415"/>
    <mergeCell ref="E414:E415"/>
    <mergeCell ref="F414:H414"/>
    <mergeCell ref="I414:I415"/>
    <mergeCell ref="J414:J415"/>
    <mergeCell ref="A433:A434"/>
    <mergeCell ref="B433:B434"/>
    <mergeCell ref="C433:C434"/>
    <mergeCell ref="D433:D434"/>
    <mergeCell ref="E433:E434"/>
    <mergeCell ref="F433:H433"/>
    <mergeCell ref="I433:I434"/>
    <mergeCell ref="J433:J434"/>
    <mergeCell ref="A423:A424"/>
    <mergeCell ref="B423:B424"/>
    <mergeCell ref="C423:C424"/>
    <mergeCell ref="D423:D424"/>
    <mergeCell ref="E423:E424"/>
    <mergeCell ref="F423:H423"/>
    <mergeCell ref="A441:A442"/>
    <mergeCell ref="B441:B442"/>
    <mergeCell ref="C441:C442"/>
    <mergeCell ref="D441:D442"/>
    <mergeCell ref="E441:E442"/>
    <mergeCell ref="F441:H441"/>
    <mergeCell ref="I441:I442"/>
    <mergeCell ref="J441:J442"/>
    <mergeCell ref="A460:A461"/>
    <mergeCell ref="B460:B461"/>
    <mergeCell ref="C460:C461"/>
    <mergeCell ref="D460:D461"/>
    <mergeCell ref="E460:E461"/>
    <mergeCell ref="F460:H460"/>
    <mergeCell ref="I460:I461"/>
    <mergeCell ref="J460:J461"/>
    <mergeCell ref="A450:A451"/>
    <mergeCell ref="B450:B451"/>
    <mergeCell ref="C450:C451"/>
    <mergeCell ref="D450:D451"/>
    <mergeCell ref="E450:E451"/>
    <mergeCell ref="F450:H450"/>
    <mergeCell ref="I450:I451"/>
    <mergeCell ref="J450:J45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12EB-CB3D-4483-AC95-211046BFCF8A}">
  <sheetPr>
    <tabColor theme="8"/>
  </sheetPr>
  <dimension ref="A1:J564"/>
  <sheetViews>
    <sheetView topLeftCell="A541" zoomScaleNormal="100" workbookViewId="0">
      <selection activeCell="E14" sqref="E14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3" customWidth="1"/>
    <col min="5" max="5" width="22.85546875" customWidth="1"/>
    <col min="6" max="6" width="10.140625" bestFit="1" customWidth="1"/>
    <col min="7" max="7" width="7.85546875" bestFit="1" customWidth="1"/>
    <col min="8" max="8" width="11.28515625" bestFit="1" customWidth="1"/>
    <col min="9" max="9" width="16.425781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427</v>
      </c>
      <c r="B5" s="6">
        <v>44958.742477754633</v>
      </c>
      <c r="C5" s="5" t="s">
        <v>44</v>
      </c>
      <c r="D5" s="7">
        <v>546104</v>
      </c>
      <c r="E5" s="8" t="s">
        <v>27</v>
      </c>
      <c r="H5" s="9">
        <v>39932.800000000003</v>
      </c>
      <c r="I5" s="5" t="s">
        <v>28</v>
      </c>
      <c r="J5" s="5" t="s">
        <v>60</v>
      </c>
    </row>
    <row r="6" spans="1:10">
      <c r="A6" s="5" t="s">
        <v>427</v>
      </c>
      <c r="B6" s="6">
        <v>44958.742477754633</v>
      </c>
      <c r="C6" s="5" t="s">
        <v>44</v>
      </c>
      <c r="D6" s="7">
        <v>275569</v>
      </c>
      <c r="E6" s="8" t="s">
        <v>27</v>
      </c>
      <c r="H6" s="9">
        <v>7000</v>
      </c>
      <c r="I6" s="5" t="s">
        <v>28</v>
      </c>
      <c r="J6" s="5" t="s">
        <v>59</v>
      </c>
    </row>
    <row r="7" spans="1:10">
      <c r="A7" s="5" t="s">
        <v>427</v>
      </c>
      <c r="B7" s="6">
        <v>44958.742477754633</v>
      </c>
      <c r="C7" s="5" t="s">
        <v>44</v>
      </c>
      <c r="D7" s="15">
        <v>45133143263</v>
      </c>
      <c r="E7" s="8" t="s">
        <v>27</v>
      </c>
      <c r="H7" s="9">
        <v>27000</v>
      </c>
      <c r="I7" s="5" t="s">
        <v>28</v>
      </c>
      <c r="J7" s="5" t="s">
        <v>61</v>
      </c>
    </row>
    <row r="8" spans="1:10">
      <c r="A8" s="5" t="s">
        <v>427</v>
      </c>
      <c r="B8" s="6">
        <v>44958.742477754633</v>
      </c>
      <c r="C8" s="5" t="s">
        <v>44</v>
      </c>
      <c r="D8" s="7"/>
      <c r="E8" s="8"/>
      <c r="F8" s="9">
        <v>9329.2999999999993</v>
      </c>
      <c r="I8" s="10" t="s">
        <v>9</v>
      </c>
      <c r="J8" s="8" t="s">
        <v>188</v>
      </c>
    </row>
    <row r="9" spans="1:10">
      <c r="A9" s="5" t="s">
        <v>427</v>
      </c>
      <c r="B9" s="6">
        <v>44958.742477754633</v>
      </c>
      <c r="C9" s="5" t="s">
        <v>44</v>
      </c>
      <c r="D9" s="7"/>
      <c r="E9" s="8"/>
      <c r="F9" s="9">
        <v>48440.9</v>
      </c>
      <c r="I9" s="10" t="s">
        <v>9</v>
      </c>
      <c r="J9" s="5" t="s">
        <v>61</v>
      </c>
    </row>
    <row r="10" spans="1:10">
      <c r="A10" s="11" t="s">
        <v>22</v>
      </c>
      <c r="B10" s="3"/>
      <c r="C10" s="3"/>
      <c r="D10" s="7"/>
      <c r="E10" s="8"/>
      <c r="F10" s="12">
        <f>SUM(F5:G9)</f>
        <v>57770.2</v>
      </c>
      <c r="H10" s="9"/>
      <c r="I10" s="10"/>
      <c r="J10" s="8"/>
    </row>
    <row r="11" spans="1:10" ht="15.75">
      <c r="A11" s="13" t="s">
        <v>23</v>
      </c>
      <c r="B11" s="13" t="s">
        <v>24</v>
      </c>
      <c r="C11" s="13" t="s">
        <v>25</v>
      </c>
      <c r="D11" s="14">
        <v>112695342</v>
      </c>
      <c r="E11" s="8"/>
      <c r="H11" s="9"/>
      <c r="I11" s="10"/>
      <c r="J11" s="8"/>
    </row>
    <row r="12" spans="1:10">
      <c r="A12" s="5"/>
      <c r="B12" s="6"/>
      <c r="C12" s="5"/>
      <c r="D12" s="7"/>
      <c r="E12" s="8"/>
      <c r="H12" s="9"/>
      <c r="I12" s="10"/>
      <c r="J12" s="8"/>
    </row>
    <row r="13" spans="1:10">
      <c r="A13" s="59" t="s">
        <v>570</v>
      </c>
      <c r="B13" s="60"/>
      <c r="C13" s="60"/>
      <c r="D13" s="61"/>
    </row>
    <row r="15" spans="1:10">
      <c r="A15" s="1" t="s">
        <v>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3" t="s">
        <v>461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69" t="s">
        <v>0</v>
      </c>
      <c r="B17" s="69" t="s">
        <v>2</v>
      </c>
      <c r="C17" s="69" t="s">
        <v>3</v>
      </c>
      <c r="D17" s="69" t="s">
        <v>4</v>
      </c>
      <c r="E17" s="69" t="s">
        <v>5</v>
      </c>
      <c r="F17" s="71" t="s">
        <v>6</v>
      </c>
      <c r="G17" s="72"/>
      <c r="H17" s="73"/>
      <c r="I17" s="69" t="s">
        <v>7</v>
      </c>
      <c r="J17" s="69" t="s">
        <v>8</v>
      </c>
    </row>
    <row r="18" spans="1:10">
      <c r="A18" s="70"/>
      <c r="B18" s="70"/>
      <c r="C18" s="70"/>
      <c r="D18" s="70"/>
      <c r="E18" s="70"/>
      <c r="F18" s="4" t="s">
        <v>9</v>
      </c>
      <c r="G18" s="4" t="s">
        <v>10</v>
      </c>
      <c r="H18" s="4" t="s">
        <v>11</v>
      </c>
      <c r="I18" s="70"/>
      <c r="J18" s="70"/>
    </row>
    <row r="19" spans="1:10">
      <c r="A19" s="5" t="s">
        <v>468</v>
      </c>
      <c r="B19" s="6">
        <v>44959.527035694446</v>
      </c>
      <c r="C19" s="5" t="s">
        <v>44</v>
      </c>
      <c r="D19" s="10"/>
      <c r="E19" s="8"/>
      <c r="F19" s="9">
        <v>11251.5</v>
      </c>
      <c r="I19" s="10" t="s">
        <v>9</v>
      </c>
      <c r="J19" s="8" t="s">
        <v>46</v>
      </c>
    </row>
    <row r="20" spans="1:10">
      <c r="A20" s="5" t="s">
        <v>468</v>
      </c>
      <c r="B20" s="6">
        <v>44959.527035694446</v>
      </c>
      <c r="C20" s="5" t="s">
        <v>44</v>
      </c>
      <c r="D20" s="10"/>
      <c r="E20" s="8"/>
      <c r="F20" s="9">
        <v>10913.5</v>
      </c>
      <c r="I20" s="10" t="s">
        <v>9</v>
      </c>
      <c r="J20" s="5" t="s">
        <v>47</v>
      </c>
    </row>
    <row r="21" spans="1:10">
      <c r="A21" s="5" t="s">
        <v>468</v>
      </c>
      <c r="B21" s="6">
        <v>44959.527035694446</v>
      </c>
      <c r="C21" s="5" t="s">
        <v>44</v>
      </c>
      <c r="D21" s="10"/>
      <c r="E21" s="8"/>
      <c r="F21" s="9">
        <v>8056.2</v>
      </c>
      <c r="I21" s="10" t="s">
        <v>9</v>
      </c>
      <c r="J21" s="8" t="s">
        <v>48</v>
      </c>
    </row>
    <row r="22" spans="1:10">
      <c r="A22" s="5" t="s">
        <v>468</v>
      </c>
      <c r="B22" s="6">
        <v>44959.527035694446</v>
      </c>
      <c r="C22" s="5" t="s">
        <v>44</v>
      </c>
      <c r="D22" s="10"/>
      <c r="E22" s="8"/>
      <c r="F22" s="9">
        <v>3101.8</v>
      </c>
      <c r="I22" s="10" t="s">
        <v>9</v>
      </c>
      <c r="J22" s="8" t="s">
        <v>49</v>
      </c>
    </row>
    <row r="23" spans="1:10">
      <c r="A23" s="5" t="s">
        <v>468</v>
      </c>
      <c r="B23" s="6">
        <v>44959.527035694446</v>
      </c>
      <c r="C23" s="5" t="s">
        <v>44</v>
      </c>
      <c r="D23" s="10"/>
      <c r="E23" s="8"/>
      <c r="F23" s="9">
        <v>29514.5</v>
      </c>
      <c r="I23" s="10" t="s">
        <v>9</v>
      </c>
      <c r="J23" s="8" t="s">
        <v>52</v>
      </c>
    </row>
    <row r="24" spans="1:10">
      <c r="A24" s="5" t="s">
        <v>468</v>
      </c>
      <c r="B24" s="6">
        <v>44959.527035694446</v>
      </c>
      <c r="C24" s="5" t="s">
        <v>44</v>
      </c>
      <c r="D24" s="10"/>
      <c r="E24" s="8"/>
      <c r="F24" s="9">
        <v>25082.6</v>
      </c>
      <c r="I24" s="10" t="s">
        <v>9</v>
      </c>
      <c r="J24" s="8" t="s">
        <v>54</v>
      </c>
    </row>
    <row r="25" spans="1:10">
      <c r="A25" s="5" t="s">
        <v>468</v>
      </c>
      <c r="B25" s="6">
        <v>44959.527035694446</v>
      </c>
      <c r="C25" s="5" t="s">
        <v>44</v>
      </c>
      <c r="D25" s="10"/>
      <c r="E25" s="8"/>
      <c r="F25" s="9">
        <v>23888</v>
      </c>
      <c r="I25" s="10" t="s">
        <v>9</v>
      </c>
      <c r="J25" s="8" t="s">
        <v>55</v>
      </c>
    </row>
    <row r="26" spans="1:10">
      <c r="A26" s="5" t="s">
        <v>468</v>
      </c>
      <c r="B26" s="6">
        <v>44959.527035694446</v>
      </c>
      <c r="C26" s="5" t="s">
        <v>44</v>
      </c>
      <c r="D26" s="10"/>
      <c r="E26" s="8"/>
      <c r="F26" s="9">
        <v>5780.6</v>
      </c>
      <c r="I26" s="10" t="s">
        <v>9</v>
      </c>
      <c r="J26" s="8" t="s">
        <v>45</v>
      </c>
    </row>
    <row r="27" spans="1:10">
      <c r="A27" s="5" t="s">
        <v>468</v>
      </c>
      <c r="B27" s="6">
        <v>44959.527035694446</v>
      </c>
      <c r="C27" s="5" t="s">
        <v>44</v>
      </c>
      <c r="D27" s="10"/>
      <c r="E27" s="8"/>
      <c r="F27" s="9">
        <v>12455.1</v>
      </c>
      <c r="I27" s="10" t="s">
        <v>9</v>
      </c>
      <c r="J27" s="8" t="s">
        <v>56</v>
      </c>
    </row>
    <row r="28" spans="1:10">
      <c r="A28" s="5" t="s">
        <v>468</v>
      </c>
      <c r="B28" s="6">
        <v>44959.527035694446</v>
      </c>
      <c r="C28" s="5" t="s">
        <v>44</v>
      </c>
      <c r="D28" s="10"/>
      <c r="E28" s="8"/>
      <c r="F28" s="9">
        <v>8320.1</v>
      </c>
      <c r="I28" s="10" t="s">
        <v>9</v>
      </c>
      <c r="J28" s="8" t="s">
        <v>57</v>
      </c>
    </row>
    <row r="29" spans="1:10">
      <c r="A29" s="11" t="s">
        <v>22</v>
      </c>
      <c r="B29" s="3"/>
      <c r="C29" s="3"/>
      <c r="D29" s="7"/>
      <c r="E29" s="8"/>
      <c r="F29" s="12">
        <f>SUM(F19:G28)</f>
        <v>138363.90000000002</v>
      </c>
      <c r="H29" s="9"/>
      <c r="I29" s="10"/>
      <c r="J29" s="5"/>
    </row>
    <row r="30" spans="1:10" ht="15.75">
      <c r="A30" s="13" t="s">
        <v>23</v>
      </c>
      <c r="B30" s="13" t="s">
        <v>24</v>
      </c>
      <c r="C30" s="13" t="s">
        <v>25</v>
      </c>
      <c r="D30" s="14">
        <v>112695343</v>
      </c>
      <c r="E30" s="8"/>
      <c r="H30" s="9"/>
      <c r="I30" s="10"/>
      <c r="J30" s="5"/>
    </row>
    <row r="31" spans="1:10">
      <c r="A31" s="5"/>
      <c r="B31" s="6"/>
      <c r="C31" s="5"/>
      <c r="D31" s="7"/>
      <c r="E31" s="8"/>
      <c r="H31" s="9"/>
      <c r="I31" s="10"/>
      <c r="J31" s="5"/>
    </row>
    <row r="32" spans="1:10">
      <c r="A32" s="59" t="s">
        <v>570</v>
      </c>
      <c r="B32" s="60"/>
      <c r="C32" s="60"/>
      <c r="D32" s="61"/>
    </row>
    <row r="33" spans="1:10">
      <c r="A33" s="5"/>
      <c r="B33" s="6"/>
      <c r="C33" s="5"/>
      <c r="D33" s="7"/>
      <c r="E33" s="8"/>
      <c r="H33" s="9"/>
      <c r="I33" s="10"/>
      <c r="J33" s="5"/>
    </row>
    <row r="34" spans="1:10">
      <c r="A34" s="5" t="s">
        <v>467</v>
      </c>
      <c r="B34" s="6">
        <v>44959.76754375</v>
      </c>
      <c r="C34" s="5" t="s">
        <v>44</v>
      </c>
      <c r="D34" s="15">
        <v>45133143984</v>
      </c>
      <c r="E34" s="8" t="s">
        <v>27</v>
      </c>
      <c r="H34" s="9">
        <v>9596.66</v>
      </c>
      <c r="I34" s="5" t="s">
        <v>28</v>
      </c>
      <c r="J34" s="8" t="s">
        <v>53</v>
      </c>
    </row>
    <row r="35" spans="1:10">
      <c r="A35" s="5" t="s">
        <v>467</v>
      </c>
      <c r="B35" s="6">
        <v>44959.76754375</v>
      </c>
      <c r="C35" s="5" t="s">
        <v>44</v>
      </c>
      <c r="D35" s="15">
        <v>45173205905</v>
      </c>
      <c r="E35" s="8" t="s">
        <v>27</v>
      </c>
      <c r="H35" s="9">
        <v>1758</v>
      </c>
      <c r="I35" s="5" t="s">
        <v>28</v>
      </c>
      <c r="J35" s="8" t="s">
        <v>53</v>
      </c>
    </row>
    <row r="36" spans="1:10">
      <c r="A36" s="5" t="s">
        <v>467</v>
      </c>
      <c r="B36" s="6">
        <v>44959.76754375</v>
      </c>
      <c r="C36" s="5" t="s">
        <v>44</v>
      </c>
      <c r="D36" s="7">
        <v>582447</v>
      </c>
      <c r="E36" s="8" t="s">
        <v>27</v>
      </c>
      <c r="H36" s="9">
        <v>12056.8</v>
      </c>
      <c r="I36" s="5" t="s">
        <v>28</v>
      </c>
      <c r="J36" s="5" t="s">
        <v>59</v>
      </c>
    </row>
    <row r="37" spans="1:10">
      <c r="A37" s="5" t="s">
        <v>467</v>
      </c>
      <c r="B37" s="6">
        <v>44959.76754375</v>
      </c>
      <c r="C37" s="5" t="s">
        <v>44</v>
      </c>
      <c r="D37" s="7">
        <v>582460</v>
      </c>
      <c r="E37" s="8" t="s">
        <v>27</v>
      </c>
      <c r="H37" s="9">
        <v>15347.6</v>
      </c>
      <c r="I37" s="5" t="s">
        <v>28</v>
      </c>
      <c r="J37" s="5" t="s">
        <v>61</v>
      </c>
    </row>
    <row r="38" spans="1:10">
      <c r="A38" s="5" t="s">
        <v>467</v>
      </c>
      <c r="B38" s="6">
        <v>44959.76754375</v>
      </c>
      <c r="C38" s="5" t="s">
        <v>44</v>
      </c>
      <c r="D38" s="7">
        <v>546272</v>
      </c>
      <c r="E38" s="8" t="s">
        <v>27</v>
      </c>
      <c r="H38" s="9">
        <v>46247.7</v>
      </c>
      <c r="I38" s="5" t="s">
        <v>28</v>
      </c>
      <c r="J38" s="5" t="s">
        <v>60</v>
      </c>
    </row>
    <row r="39" spans="1:10">
      <c r="A39" s="5" t="s">
        <v>467</v>
      </c>
      <c r="B39" s="6">
        <v>44959.76754375</v>
      </c>
      <c r="C39" s="5" t="s">
        <v>44</v>
      </c>
      <c r="D39" s="7"/>
      <c r="E39" s="8"/>
      <c r="F39" s="9">
        <v>6060.2</v>
      </c>
      <c r="I39" s="10" t="s">
        <v>9</v>
      </c>
      <c r="J39" s="8" t="s">
        <v>46</v>
      </c>
    </row>
    <row r="40" spans="1:10">
      <c r="A40" s="5" t="s">
        <v>467</v>
      </c>
      <c r="B40" s="6">
        <v>44959.76754375</v>
      </c>
      <c r="C40" s="5" t="s">
        <v>44</v>
      </c>
      <c r="D40" s="7"/>
      <c r="E40" s="8"/>
      <c r="F40" s="9">
        <v>2675.2</v>
      </c>
      <c r="I40" s="10" t="s">
        <v>9</v>
      </c>
      <c r="J40" s="8" t="s">
        <v>49</v>
      </c>
    </row>
    <row r="41" spans="1:10">
      <c r="A41" s="5" t="s">
        <v>467</v>
      </c>
      <c r="B41" s="6">
        <v>44959.76754375</v>
      </c>
      <c r="C41" s="5" t="s">
        <v>44</v>
      </c>
      <c r="D41" s="7"/>
      <c r="E41" s="8"/>
      <c r="F41" s="9">
        <v>6753.8</v>
      </c>
      <c r="I41" s="10" t="s">
        <v>9</v>
      </c>
      <c r="J41" s="5" t="s">
        <v>50</v>
      </c>
    </row>
    <row r="42" spans="1:10">
      <c r="A42" s="5" t="s">
        <v>467</v>
      </c>
      <c r="B42" s="6">
        <v>44959.76754375</v>
      </c>
      <c r="C42" s="5" t="s">
        <v>44</v>
      </c>
      <c r="D42" s="7"/>
      <c r="E42" s="8"/>
      <c r="F42" s="9">
        <v>2220</v>
      </c>
      <c r="I42" s="10" t="s">
        <v>9</v>
      </c>
      <c r="J42" s="5" t="s">
        <v>59</v>
      </c>
    </row>
    <row r="43" spans="1:10">
      <c r="A43" s="11" t="s">
        <v>22</v>
      </c>
      <c r="B43" s="3"/>
      <c r="C43" s="3"/>
      <c r="D43" s="7"/>
      <c r="E43" s="8"/>
      <c r="F43" s="12">
        <f>SUM(F34:G42)</f>
        <v>17709.2</v>
      </c>
      <c r="H43" s="9"/>
      <c r="I43" s="10"/>
      <c r="J43" s="5"/>
    </row>
    <row r="44" spans="1:10" ht="15.75">
      <c r="A44" s="13" t="s">
        <v>23</v>
      </c>
      <c r="B44" s="13" t="s">
        <v>24</v>
      </c>
      <c r="C44" s="13" t="s">
        <v>25</v>
      </c>
      <c r="D44" s="14">
        <v>112722291</v>
      </c>
      <c r="E44" s="8"/>
      <c r="H44" s="9"/>
      <c r="I44" s="10"/>
      <c r="J44" s="5"/>
    </row>
    <row r="47" spans="1:10">
      <c r="A47" s="1" t="s">
        <v>0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3" t="s">
        <v>509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69" t="s">
        <v>0</v>
      </c>
      <c r="B49" s="69" t="s">
        <v>2</v>
      </c>
      <c r="C49" s="69" t="s">
        <v>3</v>
      </c>
      <c r="D49" s="69" t="s">
        <v>4</v>
      </c>
      <c r="E49" s="69" t="s">
        <v>5</v>
      </c>
      <c r="F49" s="71" t="s">
        <v>6</v>
      </c>
      <c r="G49" s="72"/>
      <c r="H49" s="73"/>
      <c r="I49" s="69" t="s">
        <v>7</v>
      </c>
      <c r="J49" s="69" t="s">
        <v>8</v>
      </c>
    </row>
    <row r="50" spans="1:10">
      <c r="A50" s="70"/>
      <c r="B50" s="70"/>
      <c r="C50" s="70"/>
      <c r="D50" s="70"/>
      <c r="E50" s="70"/>
      <c r="F50" s="4" t="s">
        <v>9</v>
      </c>
      <c r="G50" s="4" t="s">
        <v>10</v>
      </c>
      <c r="H50" s="4" t="s">
        <v>11</v>
      </c>
      <c r="I50" s="70"/>
      <c r="J50" s="70"/>
    </row>
    <row r="51" spans="1:10">
      <c r="A51" s="5" t="s">
        <v>520</v>
      </c>
      <c r="B51" s="6">
        <v>44960.467937164351</v>
      </c>
      <c r="C51" s="5" t="s">
        <v>44</v>
      </c>
      <c r="D51" s="7"/>
      <c r="E51" s="8"/>
      <c r="F51" s="9">
        <v>8947.5</v>
      </c>
      <c r="I51" s="10" t="s">
        <v>9</v>
      </c>
      <c r="J51" s="5" t="s">
        <v>47</v>
      </c>
    </row>
    <row r="52" spans="1:10">
      <c r="A52" s="5" t="s">
        <v>520</v>
      </c>
      <c r="B52" s="6">
        <v>44960.467937164351</v>
      </c>
      <c r="C52" s="5" t="s">
        <v>44</v>
      </c>
      <c r="D52" s="7"/>
      <c r="E52" s="8"/>
      <c r="F52" s="9">
        <v>1170</v>
      </c>
      <c r="I52" s="10" t="s">
        <v>9</v>
      </c>
      <c r="J52" s="8" t="s">
        <v>48</v>
      </c>
    </row>
    <row r="53" spans="1:10">
      <c r="A53" s="5" t="s">
        <v>520</v>
      </c>
      <c r="B53" s="6">
        <v>44960.467937164351</v>
      </c>
      <c r="C53" s="5" t="s">
        <v>44</v>
      </c>
      <c r="D53" s="7"/>
      <c r="E53" s="8"/>
      <c r="F53" s="9">
        <v>249.6</v>
      </c>
      <c r="I53" s="10" t="s">
        <v>9</v>
      </c>
      <c r="J53" s="8" t="s">
        <v>49</v>
      </c>
    </row>
    <row r="54" spans="1:10">
      <c r="A54" s="5" t="s">
        <v>520</v>
      </c>
      <c r="B54" s="6">
        <v>44960.467937164351</v>
      </c>
      <c r="C54" s="5" t="s">
        <v>44</v>
      </c>
      <c r="D54" s="7"/>
      <c r="E54" s="8"/>
      <c r="F54" s="9">
        <v>4952.8</v>
      </c>
      <c r="I54" s="10" t="s">
        <v>9</v>
      </c>
      <c r="J54" s="8" t="s">
        <v>188</v>
      </c>
    </row>
    <row r="55" spans="1:10">
      <c r="A55" s="5" t="s">
        <v>520</v>
      </c>
      <c r="B55" s="6">
        <v>44960.467937164351</v>
      </c>
      <c r="C55" s="5" t="s">
        <v>44</v>
      </c>
      <c r="D55" s="7"/>
      <c r="E55" s="8"/>
      <c r="F55" s="9">
        <v>13182</v>
      </c>
      <c r="I55" s="10" t="s">
        <v>9</v>
      </c>
      <c r="J55" s="8" t="s">
        <v>52</v>
      </c>
    </row>
    <row r="56" spans="1:10">
      <c r="A56" s="5" t="s">
        <v>520</v>
      </c>
      <c r="B56" s="6">
        <v>44960.467937164351</v>
      </c>
      <c r="C56" s="5" t="s">
        <v>44</v>
      </c>
      <c r="D56" s="7"/>
      <c r="E56" s="8"/>
      <c r="F56" s="9">
        <v>1950</v>
      </c>
      <c r="I56" s="10" t="s">
        <v>9</v>
      </c>
      <c r="J56" s="5" t="s">
        <v>222</v>
      </c>
    </row>
    <row r="57" spans="1:10">
      <c r="A57" s="5" t="s">
        <v>520</v>
      </c>
      <c r="B57" s="6">
        <v>44960.467937164351</v>
      </c>
      <c r="C57" s="5" t="s">
        <v>44</v>
      </c>
      <c r="D57" s="7"/>
      <c r="E57" s="8"/>
      <c r="F57" s="9">
        <v>4236.5</v>
      </c>
      <c r="I57" s="10" t="s">
        <v>9</v>
      </c>
      <c r="J57" s="8" t="s">
        <v>56</v>
      </c>
    </row>
    <row r="58" spans="1:10">
      <c r="A58" s="5" t="s">
        <v>520</v>
      </c>
      <c r="B58" s="6">
        <v>44960.467937164351</v>
      </c>
      <c r="C58" s="5" t="s">
        <v>44</v>
      </c>
      <c r="D58" s="7"/>
      <c r="E58" s="8"/>
      <c r="F58" s="9">
        <v>5076.3</v>
      </c>
      <c r="I58" s="10" t="s">
        <v>9</v>
      </c>
      <c r="J58" s="8" t="s">
        <v>57</v>
      </c>
    </row>
    <row r="59" spans="1:10">
      <c r="A59" s="11" t="s">
        <v>22</v>
      </c>
      <c r="B59" s="3"/>
      <c r="C59" s="3"/>
      <c r="D59" s="7"/>
      <c r="E59" s="8"/>
      <c r="F59" s="31">
        <f>SUM(F51:G58)</f>
        <v>39764.700000000004</v>
      </c>
      <c r="H59" s="9"/>
      <c r="I59" s="10"/>
      <c r="J59" s="5"/>
    </row>
    <row r="60" spans="1:10" ht="15.75">
      <c r="A60" s="13" t="s">
        <v>23</v>
      </c>
      <c r="B60" s="13" t="s">
        <v>24</v>
      </c>
      <c r="C60" s="13" t="s">
        <v>25</v>
      </c>
      <c r="D60" s="14">
        <v>112722293</v>
      </c>
      <c r="E60" s="8"/>
      <c r="H60" s="9"/>
      <c r="I60" s="10"/>
      <c r="J60" s="5"/>
    </row>
    <row r="61" spans="1:10">
      <c r="A61" s="5"/>
      <c r="B61" s="6"/>
      <c r="C61" s="5"/>
      <c r="D61" s="7"/>
      <c r="E61" s="8"/>
      <c r="H61" s="9"/>
      <c r="I61" s="10"/>
      <c r="J61" s="5"/>
    </row>
    <row r="62" spans="1:10">
      <c r="A62" s="5"/>
      <c r="B62" s="6"/>
      <c r="C62" s="5"/>
      <c r="D62" s="7"/>
      <c r="E62" s="8"/>
      <c r="H62" s="9"/>
      <c r="I62" s="10"/>
      <c r="J62" s="5"/>
    </row>
    <row r="63" spans="1:10">
      <c r="A63" s="5" t="s">
        <v>519</v>
      </c>
      <c r="B63" s="6">
        <v>44960.79377246528</v>
      </c>
      <c r="C63" s="5" t="s">
        <v>44</v>
      </c>
      <c r="D63" s="7"/>
      <c r="E63" s="8"/>
      <c r="G63" s="9">
        <v>30180.75</v>
      </c>
      <c r="I63" s="10" t="s">
        <v>10</v>
      </c>
      <c r="J63" s="8" t="s">
        <v>53</v>
      </c>
    </row>
    <row r="64" spans="1:10">
      <c r="A64" s="5" t="s">
        <v>519</v>
      </c>
      <c r="B64" s="6">
        <v>44960.79377246528</v>
      </c>
      <c r="C64" s="5" t="s">
        <v>44</v>
      </c>
      <c r="D64" s="7">
        <v>3111808473</v>
      </c>
      <c r="E64" s="5" t="s">
        <v>31</v>
      </c>
      <c r="H64" s="9">
        <v>38780</v>
      </c>
      <c r="I64" s="5" t="s">
        <v>28</v>
      </c>
      <c r="J64" s="8" t="s">
        <v>53</v>
      </c>
    </row>
    <row r="65" spans="1:10">
      <c r="A65" s="5" t="s">
        <v>519</v>
      </c>
      <c r="B65" s="6">
        <v>44960.79377246528</v>
      </c>
      <c r="C65" s="5" t="s">
        <v>44</v>
      </c>
      <c r="D65" s="7">
        <v>3111808110</v>
      </c>
      <c r="E65" s="5" t="s">
        <v>31</v>
      </c>
      <c r="H65" s="9">
        <v>4130</v>
      </c>
      <c r="I65" s="5" t="s">
        <v>28</v>
      </c>
      <c r="J65" s="8" t="s">
        <v>53</v>
      </c>
    </row>
    <row r="66" spans="1:10">
      <c r="A66" s="5" t="s">
        <v>519</v>
      </c>
      <c r="B66" s="6">
        <v>44960.79377246528</v>
      </c>
      <c r="C66" s="5" t="s">
        <v>44</v>
      </c>
      <c r="D66" s="7">
        <v>582607</v>
      </c>
      <c r="E66" s="8" t="s">
        <v>27</v>
      </c>
      <c r="H66" s="9">
        <v>11452.4</v>
      </c>
      <c r="I66" s="5" t="s">
        <v>28</v>
      </c>
      <c r="J66" s="5" t="s">
        <v>60</v>
      </c>
    </row>
    <row r="67" spans="1:10">
      <c r="A67" s="5" t="s">
        <v>519</v>
      </c>
      <c r="B67" s="6">
        <v>44960.79377246528</v>
      </c>
      <c r="C67" s="5" t="s">
        <v>44</v>
      </c>
      <c r="D67" s="7">
        <v>442180</v>
      </c>
      <c r="E67" s="8" t="s">
        <v>27</v>
      </c>
      <c r="H67" s="9">
        <v>21427</v>
      </c>
      <c r="I67" s="5" t="s">
        <v>28</v>
      </c>
      <c r="J67" s="5" t="s">
        <v>59</v>
      </c>
    </row>
    <row r="68" spans="1:10">
      <c r="A68" s="5" t="s">
        <v>519</v>
      </c>
      <c r="B68" s="6">
        <v>44960.79377246528</v>
      </c>
      <c r="C68" s="5" t="s">
        <v>44</v>
      </c>
      <c r="D68" s="7">
        <v>3114722176</v>
      </c>
      <c r="E68" s="5" t="s">
        <v>31</v>
      </c>
      <c r="H68" s="9">
        <v>19757</v>
      </c>
      <c r="I68" s="5" t="s">
        <v>28</v>
      </c>
      <c r="J68" s="8" t="s">
        <v>53</v>
      </c>
    </row>
    <row r="69" spans="1:10">
      <c r="A69" s="5" t="s">
        <v>519</v>
      </c>
      <c r="B69" s="6">
        <v>44960.79377246528</v>
      </c>
      <c r="C69" s="5" t="s">
        <v>44</v>
      </c>
      <c r="D69" s="7">
        <v>442222</v>
      </c>
      <c r="E69" s="8" t="s">
        <v>27</v>
      </c>
      <c r="H69" s="9">
        <v>40216.9</v>
      </c>
      <c r="I69" s="5" t="s">
        <v>28</v>
      </c>
      <c r="J69" s="5" t="s">
        <v>61</v>
      </c>
    </row>
    <row r="70" spans="1:10">
      <c r="A70" s="5" t="s">
        <v>519</v>
      </c>
      <c r="B70" s="6">
        <v>44960.79377246528</v>
      </c>
      <c r="C70" s="5" t="s">
        <v>44</v>
      </c>
      <c r="D70" s="7"/>
      <c r="E70" s="8"/>
      <c r="F70" s="9">
        <v>11877.1</v>
      </c>
      <c r="I70" s="10" t="s">
        <v>9</v>
      </c>
      <c r="J70" s="8" t="s">
        <v>46</v>
      </c>
    </row>
    <row r="71" spans="1:10">
      <c r="A71" s="5" t="s">
        <v>519</v>
      </c>
      <c r="B71" s="6">
        <v>44960.79377246528</v>
      </c>
      <c r="C71" s="5" t="s">
        <v>44</v>
      </c>
      <c r="D71" s="7"/>
      <c r="E71" s="8"/>
      <c r="F71" s="9">
        <v>3652</v>
      </c>
      <c r="I71" s="10" t="s">
        <v>9</v>
      </c>
      <c r="J71" s="8" t="s">
        <v>49</v>
      </c>
    </row>
    <row r="72" spans="1:10">
      <c r="A72" s="5" t="s">
        <v>519</v>
      </c>
      <c r="B72" s="6">
        <v>44960.79377246528</v>
      </c>
      <c r="C72" s="5" t="s">
        <v>44</v>
      </c>
      <c r="D72" s="7"/>
      <c r="E72" s="8"/>
      <c r="F72" s="9">
        <v>5535.4</v>
      </c>
      <c r="I72" s="10" t="s">
        <v>9</v>
      </c>
      <c r="J72" s="5" t="s">
        <v>50</v>
      </c>
    </row>
    <row r="73" spans="1:10">
      <c r="A73" s="5" t="s">
        <v>519</v>
      </c>
      <c r="B73" s="6">
        <v>44960.79377246528</v>
      </c>
      <c r="C73" s="5" t="s">
        <v>44</v>
      </c>
      <c r="D73" s="7"/>
      <c r="E73" s="8"/>
      <c r="F73" s="9">
        <v>9620.7999999999993</v>
      </c>
      <c r="I73" s="10" t="s">
        <v>9</v>
      </c>
      <c r="J73" s="8" t="s">
        <v>188</v>
      </c>
    </row>
    <row r="74" spans="1:10">
      <c r="A74" s="5" t="s">
        <v>519</v>
      </c>
      <c r="B74" s="6">
        <v>44960.79377246528</v>
      </c>
      <c r="C74" s="5" t="s">
        <v>44</v>
      </c>
      <c r="D74" s="7"/>
      <c r="E74" s="8"/>
      <c r="F74" s="9">
        <v>195</v>
      </c>
      <c r="I74" s="10" t="s">
        <v>9</v>
      </c>
      <c r="J74" s="5" t="s">
        <v>222</v>
      </c>
    </row>
    <row r="75" spans="1:10">
      <c r="A75" s="5" t="s">
        <v>519</v>
      </c>
      <c r="B75" s="6">
        <v>44960.79377246528</v>
      </c>
      <c r="C75" s="5" t="s">
        <v>44</v>
      </c>
      <c r="D75" s="7"/>
      <c r="E75" s="8"/>
      <c r="F75" s="9">
        <v>31233.7</v>
      </c>
      <c r="I75" s="10" t="s">
        <v>9</v>
      </c>
      <c r="J75" s="8" t="s">
        <v>54</v>
      </c>
    </row>
    <row r="76" spans="1:10">
      <c r="A76" s="5" t="s">
        <v>519</v>
      </c>
      <c r="B76" s="6">
        <v>44960.79377246528</v>
      </c>
      <c r="C76" s="5" t="s">
        <v>44</v>
      </c>
      <c r="D76" s="7"/>
      <c r="E76" s="8"/>
      <c r="F76" s="9">
        <v>686.2</v>
      </c>
      <c r="I76" s="10" t="s">
        <v>9</v>
      </c>
      <c r="J76" s="8" t="s">
        <v>55</v>
      </c>
    </row>
    <row r="77" spans="1:10">
      <c r="A77" s="5" t="s">
        <v>519</v>
      </c>
      <c r="B77" s="6">
        <v>44960.79377246528</v>
      </c>
      <c r="C77" s="5" t="s">
        <v>44</v>
      </c>
      <c r="D77" s="7"/>
      <c r="E77" s="8"/>
      <c r="F77" s="9">
        <v>6249.9</v>
      </c>
      <c r="I77" s="10" t="s">
        <v>9</v>
      </c>
      <c r="J77" s="8" t="s">
        <v>56</v>
      </c>
    </row>
    <row r="78" spans="1:10">
      <c r="A78" s="5" t="s">
        <v>519</v>
      </c>
      <c r="B78" s="6">
        <v>44960.79377246528</v>
      </c>
      <c r="C78" s="5" t="s">
        <v>44</v>
      </c>
      <c r="D78" s="7"/>
      <c r="E78" s="8"/>
      <c r="F78" s="9">
        <v>8723.1</v>
      </c>
      <c r="I78" s="10" t="s">
        <v>9</v>
      </c>
      <c r="J78" s="8" t="s">
        <v>57</v>
      </c>
    </row>
    <row r="79" spans="1:10">
      <c r="A79" s="11" t="s">
        <v>22</v>
      </c>
      <c r="B79" s="3"/>
      <c r="C79" s="3"/>
      <c r="D79" s="7"/>
      <c r="E79" s="8"/>
      <c r="F79" s="31">
        <f>SUM(F63:G78)</f>
        <v>107953.95</v>
      </c>
      <c r="H79" s="9"/>
      <c r="I79" s="10"/>
      <c r="J79" s="5"/>
    </row>
    <row r="80" spans="1:10" ht="15.75">
      <c r="A80" s="13" t="s">
        <v>23</v>
      </c>
      <c r="B80" s="13" t="s">
        <v>24</v>
      </c>
      <c r="C80" s="13" t="s">
        <v>25</v>
      </c>
      <c r="D80" s="20">
        <v>112729112</v>
      </c>
      <c r="E80" s="27" t="s">
        <v>214</v>
      </c>
      <c r="H80" s="9"/>
      <c r="I80" s="10"/>
      <c r="J80" s="5"/>
    </row>
    <row r="81" spans="1:10" ht="15.75">
      <c r="A81" s="5"/>
      <c r="B81" s="6"/>
      <c r="C81" s="5"/>
      <c r="D81" s="14">
        <v>112732651</v>
      </c>
      <c r="E81" s="8"/>
      <c r="H81" s="9"/>
      <c r="I81" s="10"/>
      <c r="J81" s="5"/>
    </row>
    <row r="82" spans="1:10" ht="15.75">
      <c r="A82" s="5"/>
      <c r="B82" s="6"/>
      <c r="C82" s="5"/>
      <c r="D82" s="28">
        <v>112732650</v>
      </c>
      <c r="E82" s="30" t="s">
        <v>115</v>
      </c>
      <c r="H82" s="9"/>
      <c r="I82" s="10"/>
      <c r="J82" s="5"/>
    </row>
    <row r="83" spans="1:10">
      <c r="A83" s="34" t="s">
        <v>682</v>
      </c>
      <c r="B83" s="35"/>
      <c r="C83" s="36"/>
      <c r="D83" s="50"/>
      <c r="E83" s="27"/>
      <c r="H83" s="9"/>
      <c r="I83" s="10"/>
      <c r="J83" s="5"/>
    </row>
    <row r="84" spans="1:10">
      <c r="A84" s="22" t="s">
        <v>114</v>
      </c>
      <c r="B84" s="22">
        <v>112728909</v>
      </c>
      <c r="C84" s="5"/>
      <c r="D84" s="7"/>
      <c r="E84" s="8"/>
      <c r="H84" s="9"/>
      <c r="I84" s="10"/>
      <c r="J84" s="5"/>
    </row>
    <row r="85" spans="1:10">
      <c r="A85" s="22" t="s">
        <v>680</v>
      </c>
      <c r="B85" s="22">
        <v>112730319</v>
      </c>
      <c r="C85" s="5"/>
      <c r="D85" s="7"/>
      <c r="E85" s="8"/>
      <c r="H85" s="9"/>
      <c r="I85" s="10"/>
      <c r="J85" s="5"/>
    </row>
    <row r="86" spans="1:10">
      <c r="A86" s="22" t="s">
        <v>681</v>
      </c>
      <c r="B86" s="22">
        <v>112730795</v>
      </c>
      <c r="C86" s="5"/>
      <c r="D86" s="7"/>
      <c r="E86" s="8"/>
      <c r="H86" s="9"/>
      <c r="I86" s="10"/>
      <c r="J86" s="5"/>
    </row>
    <row r="87" spans="1:10">
      <c r="A87" s="5"/>
      <c r="B87" s="6"/>
      <c r="C87" s="5"/>
      <c r="D87" s="7"/>
      <c r="E87" s="8"/>
      <c r="H87" s="9"/>
      <c r="I87" s="10"/>
      <c r="J87" s="5"/>
    </row>
    <row r="88" spans="1:10">
      <c r="A88" s="1" t="s">
        <v>0</v>
      </c>
      <c r="B88" s="2"/>
      <c r="C88" s="2"/>
      <c r="D88" s="2"/>
      <c r="E88" s="2"/>
      <c r="F88" s="2"/>
      <c r="G88" s="2"/>
      <c r="H88" s="2"/>
      <c r="I88" s="2"/>
      <c r="J88" s="2"/>
    </row>
    <row r="89" spans="1:10">
      <c r="A89" s="3" t="s">
        <v>506</v>
      </c>
      <c r="B89" s="2"/>
      <c r="C89" s="2"/>
      <c r="D89" s="2"/>
      <c r="E89" s="2"/>
      <c r="F89" s="2"/>
      <c r="G89" s="2"/>
      <c r="H89" s="2"/>
      <c r="I89" s="2"/>
      <c r="J89" s="2"/>
    </row>
    <row r="90" spans="1:10">
      <c r="A90" s="69" t="s">
        <v>0</v>
      </c>
      <c r="B90" s="69" t="s">
        <v>2</v>
      </c>
      <c r="C90" s="69" t="s">
        <v>3</v>
      </c>
      <c r="D90" s="69" t="s">
        <v>4</v>
      </c>
      <c r="E90" s="69" t="s">
        <v>5</v>
      </c>
      <c r="F90" s="71" t="s">
        <v>6</v>
      </c>
      <c r="G90" s="72"/>
      <c r="H90" s="73"/>
      <c r="I90" s="69" t="s">
        <v>7</v>
      </c>
      <c r="J90" s="69" t="s">
        <v>8</v>
      </c>
    </row>
    <row r="91" spans="1:10">
      <c r="A91" s="70"/>
      <c r="B91" s="70"/>
      <c r="C91" s="70"/>
      <c r="D91" s="70"/>
      <c r="E91" s="70"/>
      <c r="F91" s="4" t="s">
        <v>9</v>
      </c>
      <c r="G91" s="4" t="s">
        <v>10</v>
      </c>
      <c r="H91" s="4" t="s">
        <v>11</v>
      </c>
      <c r="I91" s="70"/>
      <c r="J91" s="70"/>
    </row>
    <row r="92" spans="1:10">
      <c r="A92" s="5" t="s">
        <v>518</v>
      </c>
      <c r="B92" s="6">
        <v>44961.677214733798</v>
      </c>
      <c r="C92" s="5" t="s">
        <v>44</v>
      </c>
      <c r="D92" s="15">
        <v>45153142880</v>
      </c>
      <c r="E92" s="8" t="s">
        <v>27</v>
      </c>
      <c r="H92" s="9">
        <v>3900</v>
      </c>
      <c r="I92" s="5" t="s">
        <v>28</v>
      </c>
      <c r="J92" s="8" t="s">
        <v>53</v>
      </c>
    </row>
    <row r="93" spans="1:10">
      <c r="A93" s="5" t="s">
        <v>518</v>
      </c>
      <c r="B93" s="6">
        <v>44961.677214733798</v>
      </c>
      <c r="C93" s="5" t="s">
        <v>44</v>
      </c>
      <c r="D93" s="15">
        <v>45143515228</v>
      </c>
      <c r="E93" s="8" t="s">
        <v>27</v>
      </c>
      <c r="H93" s="9">
        <v>834.02</v>
      </c>
      <c r="I93" s="5" t="s">
        <v>28</v>
      </c>
      <c r="J93" s="8" t="s">
        <v>53</v>
      </c>
    </row>
    <row r="94" spans="1:10">
      <c r="A94" s="5" t="s">
        <v>518</v>
      </c>
      <c r="B94" s="6">
        <v>44961.677214733798</v>
      </c>
      <c r="C94" s="5" t="s">
        <v>44</v>
      </c>
      <c r="D94" s="15">
        <v>45143516313</v>
      </c>
      <c r="E94" s="8" t="s">
        <v>27</v>
      </c>
      <c r="H94" s="9">
        <v>150</v>
      </c>
      <c r="I94" s="5" t="s">
        <v>28</v>
      </c>
      <c r="J94" s="5" t="s">
        <v>60</v>
      </c>
    </row>
    <row r="95" spans="1:10">
      <c r="A95" s="5" t="s">
        <v>518</v>
      </c>
      <c r="B95" s="6">
        <v>44961.677214733798</v>
      </c>
      <c r="C95" s="5" t="s">
        <v>44</v>
      </c>
      <c r="D95" s="7">
        <v>416600</v>
      </c>
      <c r="E95" s="8" t="s">
        <v>27</v>
      </c>
      <c r="H95" s="9">
        <v>33804.199999999997</v>
      </c>
      <c r="I95" s="5" t="s">
        <v>28</v>
      </c>
      <c r="J95" s="5" t="s">
        <v>60</v>
      </c>
    </row>
    <row r="96" spans="1:10">
      <c r="A96" s="5" t="s">
        <v>518</v>
      </c>
      <c r="B96" s="6">
        <v>44961.677214733798</v>
      </c>
      <c r="C96" s="5" t="s">
        <v>44</v>
      </c>
      <c r="D96" s="7">
        <v>416602</v>
      </c>
      <c r="E96" s="8" t="s">
        <v>27</v>
      </c>
      <c r="H96" s="9">
        <v>8486.1</v>
      </c>
      <c r="I96" s="5" t="s">
        <v>28</v>
      </c>
      <c r="J96" s="5" t="s">
        <v>61</v>
      </c>
    </row>
    <row r="97" spans="1:10">
      <c r="A97" s="5" t="s">
        <v>518</v>
      </c>
      <c r="B97" s="6">
        <v>44961.677214733798</v>
      </c>
      <c r="C97" s="5" t="s">
        <v>44</v>
      </c>
      <c r="D97" s="7">
        <v>416601</v>
      </c>
      <c r="E97" s="8" t="s">
        <v>27</v>
      </c>
      <c r="H97" s="9">
        <v>13491.9</v>
      </c>
      <c r="I97" s="5" t="s">
        <v>28</v>
      </c>
      <c r="J97" s="5" t="s">
        <v>59</v>
      </c>
    </row>
    <row r="98" spans="1:10">
      <c r="A98" s="5" t="s">
        <v>518</v>
      </c>
      <c r="B98" s="6">
        <v>44961.677214733798</v>
      </c>
      <c r="C98" s="5" t="s">
        <v>44</v>
      </c>
      <c r="D98" s="7"/>
      <c r="E98" s="8"/>
      <c r="F98" s="9">
        <v>1</v>
      </c>
      <c r="I98" s="10" t="s">
        <v>9</v>
      </c>
      <c r="J98" s="5" t="s">
        <v>59</v>
      </c>
    </row>
    <row r="99" spans="1:10">
      <c r="A99" s="11" t="s">
        <v>22</v>
      </c>
      <c r="B99" s="3"/>
      <c r="C99" s="3"/>
      <c r="D99" s="7"/>
      <c r="E99" s="8"/>
      <c r="H99" s="9"/>
      <c r="I99" s="10"/>
      <c r="J99" s="5"/>
    </row>
    <row r="100" spans="1:10" ht="15.75">
      <c r="A100" s="13" t="s">
        <v>23</v>
      </c>
      <c r="B100" s="13" t="s">
        <v>24</v>
      </c>
      <c r="C100" s="13" t="s">
        <v>25</v>
      </c>
      <c r="D100" s="20">
        <v>112729116</v>
      </c>
      <c r="E100" s="27" t="s">
        <v>214</v>
      </c>
      <c r="H100" s="9"/>
      <c r="I100" s="10"/>
      <c r="J100" s="5"/>
    </row>
    <row r="101" spans="1:10" ht="15.75">
      <c r="D101" s="14">
        <v>112732646</v>
      </c>
    </row>
    <row r="102" spans="1:10" ht="15.75">
      <c r="D102" s="28">
        <v>112732645</v>
      </c>
      <c r="E102" s="30" t="s">
        <v>115</v>
      </c>
    </row>
    <row r="103" spans="1:10">
      <c r="A103" s="34" t="s">
        <v>682</v>
      </c>
      <c r="B103" s="35"/>
      <c r="C103" s="36"/>
      <c r="D103" s="50"/>
      <c r="E103" s="27"/>
      <c r="H103" s="9"/>
      <c r="I103" s="10"/>
      <c r="J103" s="5"/>
    </row>
    <row r="104" spans="1:10">
      <c r="A104" s="22" t="s">
        <v>114</v>
      </c>
      <c r="B104" s="22">
        <v>112728908</v>
      </c>
      <c r="C104" s="5"/>
      <c r="D104" s="7"/>
      <c r="E104" s="8"/>
      <c r="H104" s="9"/>
      <c r="I104" s="10"/>
      <c r="J104" s="5"/>
    </row>
    <row r="105" spans="1:10">
      <c r="A105" s="22" t="s">
        <v>680</v>
      </c>
      <c r="B105" s="22">
        <v>112730771</v>
      </c>
      <c r="C105" s="5"/>
      <c r="D105" s="7"/>
      <c r="E105" s="8"/>
      <c r="H105" s="9"/>
      <c r="I105" s="10"/>
      <c r="J105" s="5"/>
    </row>
    <row r="106" spans="1:10">
      <c r="A106" s="22" t="s">
        <v>681</v>
      </c>
      <c r="B106" s="22">
        <v>112730863</v>
      </c>
      <c r="C106" s="5"/>
      <c r="D106" s="7"/>
      <c r="E106" s="8"/>
      <c r="H106" s="9"/>
      <c r="I106" s="10"/>
      <c r="J106" s="5"/>
    </row>
    <row r="108" spans="1:10">
      <c r="A108" s="1" t="s">
        <v>0</v>
      </c>
      <c r="B108" s="2"/>
      <c r="C108" s="2"/>
      <c r="D108" s="2"/>
      <c r="E108" s="2"/>
      <c r="F108" s="2"/>
      <c r="G108" s="2"/>
      <c r="H108" s="2"/>
      <c r="I108" s="2"/>
      <c r="J108" s="2"/>
    </row>
    <row r="109" spans="1:10">
      <c r="A109" s="3" t="s">
        <v>575</v>
      </c>
      <c r="B109" s="2"/>
      <c r="C109" s="2"/>
      <c r="D109" s="2"/>
      <c r="E109" s="2"/>
      <c r="F109" s="2"/>
      <c r="G109" s="2"/>
      <c r="H109" s="2"/>
      <c r="I109" s="2"/>
      <c r="J109" s="2"/>
    </row>
    <row r="110" spans="1:10">
      <c r="A110" s="69" t="s">
        <v>0</v>
      </c>
      <c r="B110" s="69" t="s">
        <v>2</v>
      </c>
      <c r="C110" s="69" t="s">
        <v>3</v>
      </c>
      <c r="D110" s="69" t="s">
        <v>4</v>
      </c>
      <c r="E110" s="69" t="s">
        <v>5</v>
      </c>
      <c r="F110" s="71" t="s">
        <v>6</v>
      </c>
      <c r="G110" s="72"/>
      <c r="H110" s="73"/>
      <c r="I110" s="69" t="s">
        <v>7</v>
      </c>
      <c r="J110" s="69" t="s">
        <v>8</v>
      </c>
    </row>
    <row r="111" spans="1:10">
      <c r="A111" s="70"/>
      <c r="B111" s="70"/>
      <c r="C111" s="70"/>
      <c r="D111" s="70"/>
      <c r="E111" s="70"/>
      <c r="F111" s="4" t="s">
        <v>9</v>
      </c>
      <c r="G111" s="4" t="s">
        <v>10</v>
      </c>
      <c r="H111" s="4" t="s">
        <v>11</v>
      </c>
      <c r="I111" s="70"/>
      <c r="J111" s="70"/>
    </row>
    <row r="112" spans="1:10">
      <c r="A112" s="5" t="s">
        <v>582</v>
      </c>
      <c r="B112" s="6">
        <v>44963.515441944444</v>
      </c>
      <c r="C112" s="5" t="s">
        <v>44</v>
      </c>
      <c r="D112" s="7"/>
      <c r="E112" s="8"/>
      <c r="G112" s="9">
        <v>3968.43</v>
      </c>
      <c r="I112" s="10" t="s">
        <v>10</v>
      </c>
      <c r="J112" s="8" t="s">
        <v>53</v>
      </c>
    </row>
    <row r="113" spans="1:10">
      <c r="A113" s="5" t="s">
        <v>581</v>
      </c>
      <c r="B113" s="6">
        <v>44963.515441944444</v>
      </c>
      <c r="C113" s="5" t="s">
        <v>44</v>
      </c>
      <c r="D113" s="7">
        <v>37522020</v>
      </c>
      <c r="E113" s="5" t="s">
        <v>31</v>
      </c>
      <c r="H113" s="9">
        <v>4009.1</v>
      </c>
      <c r="I113" s="5" t="s">
        <v>28</v>
      </c>
      <c r="J113" s="8" t="s">
        <v>53</v>
      </c>
    </row>
    <row r="114" spans="1:10">
      <c r="A114" s="5" t="s">
        <v>581</v>
      </c>
      <c r="B114" s="6">
        <v>44963.515441944444</v>
      </c>
      <c r="C114" s="5" t="s">
        <v>44</v>
      </c>
      <c r="D114" s="7"/>
      <c r="E114" s="8"/>
      <c r="F114" s="9">
        <v>12053.7</v>
      </c>
      <c r="I114" s="10" t="s">
        <v>9</v>
      </c>
      <c r="J114" s="8" t="s">
        <v>46</v>
      </c>
    </row>
    <row r="115" spans="1:10">
      <c r="A115" s="5" t="s">
        <v>581</v>
      </c>
      <c r="B115" s="6">
        <v>44963.515441944444</v>
      </c>
      <c r="C115" s="5" t="s">
        <v>44</v>
      </c>
      <c r="D115" s="7"/>
      <c r="E115" s="8"/>
      <c r="F115" s="9">
        <v>23641.3</v>
      </c>
      <c r="I115" s="10" t="s">
        <v>9</v>
      </c>
      <c r="J115" s="5" t="s">
        <v>47</v>
      </c>
    </row>
    <row r="116" spans="1:10">
      <c r="A116" s="5" t="s">
        <v>581</v>
      </c>
      <c r="B116" s="6">
        <v>44963.515441944444</v>
      </c>
      <c r="C116" s="5" t="s">
        <v>44</v>
      </c>
      <c r="D116" s="7"/>
      <c r="E116" s="8"/>
      <c r="F116" s="9">
        <v>12449.2</v>
      </c>
      <c r="I116" s="10" t="s">
        <v>9</v>
      </c>
      <c r="J116" s="8" t="s">
        <v>48</v>
      </c>
    </row>
    <row r="117" spans="1:10">
      <c r="A117" s="5" t="s">
        <v>581</v>
      </c>
      <c r="B117" s="6">
        <v>44963.515441944444</v>
      </c>
      <c r="C117" s="5" t="s">
        <v>44</v>
      </c>
      <c r="D117" s="7"/>
      <c r="E117" s="8"/>
      <c r="F117" s="9">
        <v>6019.2</v>
      </c>
      <c r="I117" s="10" t="s">
        <v>9</v>
      </c>
      <c r="J117" s="8" t="s">
        <v>49</v>
      </c>
    </row>
    <row r="118" spans="1:10">
      <c r="A118" s="5" t="s">
        <v>581</v>
      </c>
      <c r="B118" s="6">
        <v>44963.515441944444</v>
      </c>
      <c r="C118" s="5" t="s">
        <v>44</v>
      </c>
      <c r="D118" s="7"/>
      <c r="E118" s="8"/>
      <c r="F118" s="9">
        <v>7573.8</v>
      </c>
      <c r="I118" s="10" t="s">
        <v>9</v>
      </c>
      <c r="J118" s="5" t="s">
        <v>50</v>
      </c>
    </row>
    <row r="119" spans="1:10">
      <c r="A119" s="5" t="s">
        <v>581</v>
      </c>
      <c r="B119" s="6">
        <v>44963.515441944444</v>
      </c>
      <c r="C119" s="5" t="s">
        <v>44</v>
      </c>
      <c r="D119" s="7"/>
      <c r="E119" s="8"/>
      <c r="F119" s="9">
        <v>10916.6</v>
      </c>
      <c r="I119" s="10" t="s">
        <v>9</v>
      </c>
      <c r="J119" s="8" t="s">
        <v>188</v>
      </c>
    </row>
    <row r="120" spans="1:10">
      <c r="A120" s="5" t="s">
        <v>581</v>
      </c>
      <c r="B120" s="6">
        <v>44963.515441944444</v>
      </c>
      <c r="C120" s="5" t="s">
        <v>44</v>
      </c>
      <c r="D120" s="7"/>
      <c r="E120" s="8"/>
      <c r="F120" s="9">
        <v>36772.300000000003</v>
      </c>
      <c r="I120" s="10" t="s">
        <v>9</v>
      </c>
      <c r="J120" s="8" t="s">
        <v>52</v>
      </c>
    </row>
    <row r="121" spans="1:10">
      <c r="A121" s="5" t="s">
        <v>581</v>
      </c>
      <c r="B121" s="6">
        <v>44963.515441944444</v>
      </c>
      <c r="C121" s="5" t="s">
        <v>44</v>
      </c>
      <c r="D121" s="7"/>
      <c r="E121" s="8"/>
      <c r="F121" s="9">
        <v>905.6</v>
      </c>
      <c r="I121" s="10" t="s">
        <v>9</v>
      </c>
      <c r="J121" s="5" t="s">
        <v>222</v>
      </c>
    </row>
    <row r="122" spans="1:10">
      <c r="A122" s="5" t="s">
        <v>581</v>
      </c>
      <c r="B122" s="6">
        <v>44963.515441944444</v>
      </c>
      <c r="C122" s="5" t="s">
        <v>44</v>
      </c>
      <c r="D122" s="7"/>
      <c r="E122" s="8"/>
      <c r="F122" s="9">
        <v>14562</v>
      </c>
      <c r="I122" s="10" t="s">
        <v>9</v>
      </c>
      <c r="J122" s="8" t="s">
        <v>54</v>
      </c>
    </row>
    <row r="123" spans="1:10">
      <c r="A123" s="5" t="s">
        <v>581</v>
      </c>
      <c r="B123" s="6">
        <v>44963.515441944444</v>
      </c>
      <c r="C123" s="5" t="s">
        <v>44</v>
      </c>
      <c r="D123" s="7"/>
      <c r="E123" s="8"/>
      <c r="F123" s="9">
        <v>59.6</v>
      </c>
      <c r="I123" s="10" t="s">
        <v>9</v>
      </c>
      <c r="J123" s="8" t="s">
        <v>45</v>
      </c>
    </row>
    <row r="124" spans="1:10">
      <c r="A124" s="5" t="s">
        <v>581</v>
      </c>
      <c r="B124" s="6">
        <v>44963.515441944444</v>
      </c>
      <c r="C124" s="5" t="s">
        <v>44</v>
      </c>
      <c r="D124" s="7"/>
      <c r="E124" s="8"/>
      <c r="F124" s="9">
        <v>6359.4</v>
      </c>
      <c r="I124" s="10" t="s">
        <v>9</v>
      </c>
      <c r="J124" s="8" t="s">
        <v>56</v>
      </c>
    </row>
    <row r="125" spans="1:10">
      <c r="A125" s="5" t="s">
        <v>581</v>
      </c>
      <c r="B125" s="6">
        <v>44963.515441944444</v>
      </c>
      <c r="C125" s="5" t="s">
        <v>44</v>
      </c>
      <c r="D125" s="7"/>
      <c r="E125" s="8"/>
      <c r="F125" s="9">
        <v>6572.8</v>
      </c>
      <c r="I125" s="10" t="s">
        <v>9</v>
      </c>
      <c r="J125" s="8" t="s">
        <v>57</v>
      </c>
    </row>
    <row r="126" spans="1:10">
      <c r="A126" s="11" t="s">
        <v>22</v>
      </c>
      <c r="B126" s="3"/>
      <c r="C126" s="3"/>
      <c r="D126" s="7"/>
      <c r="E126" s="8"/>
      <c r="F126" s="33">
        <f>SUM(F112:G125)</f>
        <v>141853.93000000002</v>
      </c>
      <c r="H126" s="9"/>
      <c r="I126" s="10"/>
      <c r="J126" s="5"/>
    </row>
    <row r="127" spans="1:10" ht="15.75">
      <c r="A127" s="13" t="s">
        <v>23</v>
      </c>
      <c r="B127" s="13" t="s">
        <v>24</v>
      </c>
      <c r="C127" s="13" t="s">
        <v>25</v>
      </c>
      <c r="D127" s="20">
        <v>112729126</v>
      </c>
      <c r="E127" s="27" t="s">
        <v>610</v>
      </c>
      <c r="H127" s="9"/>
      <c r="I127" s="10"/>
      <c r="J127" s="5"/>
    </row>
    <row r="128" spans="1:10">
      <c r="A128" s="5"/>
      <c r="B128" s="6"/>
      <c r="C128" s="5"/>
      <c r="D128" s="7"/>
      <c r="E128" s="8"/>
      <c r="H128" s="9"/>
      <c r="I128" s="10"/>
      <c r="J128" s="5"/>
    </row>
    <row r="129" spans="1:10">
      <c r="A129" s="5"/>
      <c r="B129" s="6"/>
      <c r="C129" s="5"/>
      <c r="D129" s="7"/>
      <c r="E129" s="8"/>
      <c r="H129" s="9"/>
      <c r="I129" s="10"/>
      <c r="J129" s="5"/>
    </row>
    <row r="130" spans="1:10">
      <c r="A130" s="5" t="s">
        <v>580</v>
      </c>
      <c r="B130" s="6">
        <v>44963.709716527781</v>
      </c>
      <c r="C130" s="5" t="s">
        <v>44</v>
      </c>
      <c r="D130" s="7">
        <v>582828</v>
      </c>
      <c r="E130" s="8" t="s">
        <v>203</v>
      </c>
      <c r="H130" s="9">
        <v>13224</v>
      </c>
      <c r="I130" s="5" t="s">
        <v>28</v>
      </c>
      <c r="J130" s="5" t="s">
        <v>61</v>
      </c>
    </row>
    <row r="131" spans="1:10">
      <c r="A131" s="5" t="s">
        <v>580</v>
      </c>
      <c r="B131" s="6">
        <v>44963.709716527781</v>
      </c>
      <c r="C131" s="5" t="s">
        <v>44</v>
      </c>
      <c r="D131" s="7">
        <v>192340</v>
      </c>
      <c r="E131" s="8" t="s">
        <v>27</v>
      </c>
      <c r="H131" s="9">
        <v>44360.5</v>
      </c>
      <c r="I131" s="5" t="s">
        <v>28</v>
      </c>
      <c r="J131" s="5" t="s">
        <v>59</v>
      </c>
    </row>
    <row r="132" spans="1:10">
      <c r="A132" s="5" t="s">
        <v>580</v>
      </c>
      <c r="B132" s="6">
        <v>44963.709716527781</v>
      </c>
      <c r="C132" s="5" t="s">
        <v>44</v>
      </c>
      <c r="D132" s="15">
        <v>45163240787</v>
      </c>
      <c r="E132" s="8" t="s">
        <v>27</v>
      </c>
      <c r="H132" s="9">
        <v>14440.57</v>
      </c>
      <c r="I132" s="5" t="s">
        <v>28</v>
      </c>
      <c r="J132" s="5" t="s">
        <v>61</v>
      </c>
    </row>
    <row r="133" spans="1:10">
      <c r="A133" s="5" t="s">
        <v>580</v>
      </c>
      <c r="B133" s="6">
        <v>44963.709716527781</v>
      </c>
      <c r="C133" s="5" t="s">
        <v>44</v>
      </c>
      <c r="D133" s="15">
        <v>45153145865</v>
      </c>
      <c r="E133" s="8" t="s">
        <v>27</v>
      </c>
      <c r="H133" s="9">
        <v>206.39</v>
      </c>
      <c r="I133" s="5" t="s">
        <v>28</v>
      </c>
      <c r="J133" s="5" t="s">
        <v>60</v>
      </c>
    </row>
    <row r="134" spans="1:10">
      <c r="A134" s="5" t="s">
        <v>580</v>
      </c>
      <c r="B134" s="6">
        <v>44963.709716527781</v>
      </c>
      <c r="C134" s="5" t="s">
        <v>44</v>
      </c>
      <c r="D134" s="7">
        <v>3115698909</v>
      </c>
      <c r="E134" s="5" t="s">
        <v>31</v>
      </c>
      <c r="H134" s="9">
        <v>100</v>
      </c>
      <c r="I134" s="5" t="s">
        <v>28</v>
      </c>
      <c r="J134" s="8" t="s">
        <v>53</v>
      </c>
    </row>
    <row r="135" spans="1:10">
      <c r="A135" s="5" t="s">
        <v>580</v>
      </c>
      <c r="B135" s="6">
        <v>44963.709716527781</v>
      </c>
      <c r="C135" s="5" t="s">
        <v>44</v>
      </c>
      <c r="D135" s="7">
        <v>442639</v>
      </c>
      <c r="E135" s="8" t="s">
        <v>27</v>
      </c>
      <c r="H135" s="9">
        <v>37998.199999999997</v>
      </c>
      <c r="I135" s="5" t="s">
        <v>28</v>
      </c>
      <c r="J135" s="5" t="s">
        <v>60</v>
      </c>
    </row>
    <row r="136" spans="1:10">
      <c r="A136" s="5" t="s">
        <v>580</v>
      </c>
      <c r="B136" s="6">
        <v>44963.709716527781</v>
      </c>
      <c r="C136" s="5" t="s">
        <v>44</v>
      </c>
      <c r="D136" s="7">
        <v>3117657306</v>
      </c>
      <c r="E136" s="5" t="s">
        <v>31</v>
      </c>
      <c r="H136" s="9">
        <v>4121</v>
      </c>
      <c r="I136" s="5" t="s">
        <v>28</v>
      </c>
      <c r="J136" s="8" t="s">
        <v>53</v>
      </c>
    </row>
    <row r="137" spans="1:10">
      <c r="A137" s="5" t="s">
        <v>580</v>
      </c>
      <c r="B137" s="6">
        <v>44963.709716527781</v>
      </c>
      <c r="C137" s="5" t="s">
        <v>44</v>
      </c>
      <c r="D137" s="7">
        <v>582826</v>
      </c>
      <c r="E137" s="8" t="s">
        <v>27</v>
      </c>
      <c r="H137" s="9">
        <v>29931.3</v>
      </c>
      <c r="I137" s="5" t="s">
        <v>28</v>
      </c>
      <c r="J137" s="5" t="s">
        <v>61</v>
      </c>
    </row>
    <row r="138" spans="1:10">
      <c r="A138" s="5" t="s">
        <v>580</v>
      </c>
      <c r="B138" s="6">
        <v>44963.709716527781</v>
      </c>
      <c r="C138" s="5" t="s">
        <v>44</v>
      </c>
      <c r="D138" s="7"/>
      <c r="E138" s="8"/>
      <c r="F138" s="9">
        <v>2832.5</v>
      </c>
      <c r="I138" s="10" t="s">
        <v>9</v>
      </c>
      <c r="J138" s="8" t="s">
        <v>48</v>
      </c>
    </row>
    <row r="139" spans="1:10">
      <c r="A139" s="5" t="s">
        <v>580</v>
      </c>
      <c r="B139" s="6">
        <v>44963.709716527781</v>
      </c>
      <c r="C139" s="5" t="s">
        <v>44</v>
      </c>
      <c r="D139" s="7"/>
      <c r="E139" s="8"/>
      <c r="F139" s="9">
        <v>7893.6</v>
      </c>
      <c r="I139" s="10" t="s">
        <v>9</v>
      </c>
      <c r="J139" s="8" t="s">
        <v>54</v>
      </c>
    </row>
    <row r="140" spans="1:10">
      <c r="A140" s="5" t="s">
        <v>580</v>
      </c>
      <c r="B140" s="6">
        <v>44963.709716527781</v>
      </c>
      <c r="C140" s="5" t="s">
        <v>44</v>
      </c>
      <c r="D140" s="7"/>
      <c r="E140" s="8"/>
      <c r="F140" s="9">
        <v>1151.2</v>
      </c>
      <c r="I140" s="10" t="s">
        <v>9</v>
      </c>
      <c r="J140" s="8" t="s">
        <v>55</v>
      </c>
    </row>
    <row r="141" spans="1:10">
      <c r="A141" s="11" t="s">
        <v>22</v>
      </c>
      <c r="B141" s="3"/>
      <c r="C141" s="3"/>
      <c r="D141" s="7"/>
      <c r="E141" s="8"/>
      <c r="F141" s="12">
        <f>SUM(F130:G140)</f>
        <v>11877.300000000001</v>
      </c>
      <c r="H141" s="9"/>
      <c r="I141" s="10"/>
      <c r="J141" s="5"/>
    </row>
    <row r="142" spans="1:10" ht="15.75">
      <c r="A142" s="13" t="s">
        <v>23</v>
      </c>
      <c r="B142" s="13" t="s">
        <v>24</v>
      </c>
      <c r="C142" s="13" t="s">
        <v>25</v>
      </c>
      <c r="D142" s="14">
        <v>112730567</v>
      </c>
      <c r="E142" s="8"/>
      <c r="H142" s="9"/>
      <c r="I142" s="10"/>
      <c r="J142" s="5"/>
    </row>
    <row r="145" spans="1:10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</row>
    <row r="146" spans="1:10">
      <c r="A146" s="3" t="s">
        <v>614</v>
      </c>
      <c r="B146" s="2"/>
      <c r="C146" s="2"/>
      <c r="D146" s="2"/>
      <c r="E146" s="2"/>
      <c r="F146" s="2"/>
      <c r="G146" s="2"/>
      <c r="H146" s="2"/>
      <c r="I146" s="2"/>
      <c r="J146" s="2"/>
    </row>
    <row r="147" spans="1:10">
      <c r="A147" s="69" t="s">
        <v>0</v>
      </c>
      <c r="B147" s="69" t="s">
        <v>2</v>
      </c>
      <c r="C147" s="69" t="s">
        <v>3</v>
      </c>
      <c r="D147" s="69" t="s">
        <v>4</v>
      </c>
      <c r="E147" s="69" t="s">
        <v>5</v>
      </c>
      <c r="F147" s="71" t="s">
        <v>6</v>
      </c>
      <c r="G147" s="72"/>
      <c r="H147" s="73"/>
      <c r="I147" s="69" t="s">
        <v>7</v>
      </c>
      <c r="J147" s="69" t="s">
        <v>8</v>
      </c>
    </row>
    <row r="148" spans="1:10">
      <c r="A148" s="70"/>
      <c r="B148" s="70"/>
      <c r="C148" s="70"/>
      <c r="D148" s="70"/>
      <c r="E148" s="70"/>
      <c r="F148" s="4" t="s">
        <v>9</v>
      </c>
      <c r="G148" s="4" t="s">
        <v>10</v>
      </c>
      <c r="H148" s="4" t="s">
        <v>11</v>
      </c>
      <c r="I148" s="70"/>
      <c r="J148" s="70"/>
    </row>
    <row r="149" spans="1:10">
      <c r="A149" s="5" t="s">
        <v>620</v>
      </c>
      <c r="B149" s="6">
        <v>44964.475376747687</v>
      </c>
      <c r="C149" s="5" t="s">
        <v>44</v>
      </c>
      <c r="D149" s="7"/>
      <c r="E149" s="8"/>
      <c r="F149" s="9">
        <v>15357.3</v>
      </c>
      <c r="I149" s="10" t="s">
        <v>9</v>
      </c>
      <c r="J149" s="8" t="s">
        <v>46</v>
      </c>
    </row>
    <row r="150" spans="1:10">
      <c r="A150" s="5" t="s">
        <v>620</v>
      </c>
      <c r="B150" s="6">
        <v>44964.475376747687</v>
      </c>
      <c r="C150" s="5" t="s">
        <v>44</v>
      </c>
      <c r="D150" s="7"/>
      <c r="E150" s="8"/>
      <c r="F150" s="9">
        <v>17358.099999999999</v>
      </c>
      <c r="I150" s="10" t="s">
        <v>9</v>
      </c>
      <c r="J150" s="5" t="s">
        <v>47</v>
      </c>
    </row>
    <row r="151" spans="1:10">
      <c r="A151" s="5" t="s">
        <v>620</v>
      </c>
      <c r="B151" s="6">
        <v>44964.475376747687</v>
      </c>
      <c r="C151" s="5" t="s">
        <v>44</v>
      </c>
      <c r="D151" s="7"/>
      <c r="E151" s="8"/>
      <c r="F151" s="9">
        <v>10115.5</v>
      </c>
      <c r="I151" s="10" t="s">
        <v>9</v>
      </c>
      <c r="J151" s="8" t="s">
        <v>49</v>
      </c>
    </row>
    <row r="152" spans="1:10">
      <c r="A152" s="5" t="s">
        <v>620</v>
      </c>
      <c r="B152" s="6">
        <v>44964.475376747687</v>
      </c>
      <c r="C152" s="5" t="s">
        <v>44</v>
      </c>
      <c r="D152" s="7"/>
      <c r="E152" s="8"/>
      <c r="F152" s="9">
        <v>3961.2</v>
      </c>
      <c r="I152" s="10" t="s">
        <v>9</v>
      </c>
      <c r="J152" s="5" t="s">
        <v>50</v>
      </c>
    </row>
    <row r="153" spans="1:10">
      <c r="A153" s="5" t="s">
        <v>620</v>
      </c>
      <c r="B153" s="6">
        <v>44964.475376747687</v>
      </c>
      <c r="C153" s="5" t="s">
        <v>44</v>
      </c>
      <c r="D153" s="7"/>
      <c r="E153" s="8"/>
      <c r="F153" s="9">
        <v>11367.5</v>
      </c>
      <c r="I153" s="10" t="s">
        <v>9</v>
      </c>
      <c r="J153" s="8" t="s">
        <v>188</v>
      </c>
    </row>
    <row r="154" spans="1:10">
      <c r="A154" s="5" t="s">
        <v>620</v>
      </c>
      <c r="B154" s="6">
        <v>44964.475376747687</v>
      </c>
      <c r="C154" s="5" t="s">
        <v>44</v>
      </c>
      <c r="D154" s="7"/>
      <c r="E154" s="8"/>
      <c r="F154" s="9">
        <v>14382.8</v>
      </c>
      <c r="I154" s="10" t="s">
        <v>9</v>
      </c>
      <c r="J154" s="8" t="s">
        <v>52</v>
      </c>
    </row>
    <row r="155" spans="1:10">
      <c r="A155" s="5" t="s">
        <v>620</v>
      </c>
      <c r="B155" s="6">
        <v>44964.475376747687</v>
      </c>
      <c r="C155" s="5" t="s">
        <v>44</v>
      </c>
      <c r="D155" s="7"/>
      <c r="E155" s="8"/>
      <c r="F155" s="9">
        <v>840.2</v>
      </c>
      <c r="I155" s="10" t="s">
        <v>9</v>
      </c>
      <c r="J155" s="5" t="s">
        <v>222</v>
      </c>
    </row>
    <row r="156" spans="1:10">
      <c r="A156" s="5" t="s">
        <v>620</v>
      </c>
      <c r="B156" s="6">
        <v>44964.475376747687</v>
      </c>
      <c r="C156" s="5" t="s">
        <v>44</v>
      </c>
      <c r="D156" s="7"/>
      <c r="E156" s="8"/>
      <c r="F156" s="9">
        <v>5695.6</v>
      </c>
      <c r="I156" s="10" t="s">
        <v>9</v>
      </c>
      <c r="J156" s="8" t="s">
        <v>45</v>
      </c>
    </row>
    <row r="157" spans="1:10">
      <c r="A157" s="5" t="s">
        <v>620</v>
      </c>
      <c r="B157" s="6">
        <v>44964.475376747687</v>
      </c>
      <c r="C157" s="5" t="s">
        <v>44</v>
      </c>
      <c r="D157" s="7"/>
      <c r="E157" s="8"/>
      <c r="F157" s="9">
        <v>6817.5</v>
      </c>
      <c r="I157" s="10" t="s">
        <v>9</v>
      </c>
      <c r="J157" s="8" t="s">
        <v>56</v>
      </c>
    </row>
    <row r="158" spans="1:10">
      <c r="A158" s="5" t="s">
        <v>620</v>
      </c>
      <c r="B158" s="6">
        <v>44964.475376747687</v>
      </c>
      <c r="C158" s="5" t="s">
        <v>44</v>
      </c>
      <c r="D158" s="7"/>
      <c r="E158" s="8"/>
      <c r="F158" s="9">
        <v>16195.8</v>
      </c>
      <c r="I158" s="10" t="s">
        <v>9</v>
      </c>
      <c r="J158" s="8" t="s">
        <v>57</v>
      </c>
    </row>
    <row r="159" spans="1:10">
      <c r="A159" s="11" t="s">
        <v>22</v>
      </c>
      <c r="B159" s="3"/>
      <c r="C159" s="3"/>
      <c r="D159" s="7"/>
      <c r="E159" s="8"/>
      <c r="F159" s="12">
        <f>SUM(F149:G158)</f>
        <v>102091.5</v>
      </c>
      <c r="H159" s="9"/>
      <c r="I159" s="10"/>
      <c r="J159" s="5"/>
    </row>
    <row r="160" spans="1:10" ht="15.75">
      <c r="A160" s="13" t="s">
        <v>23</v>
      </c>
      <c r="B160" s="13" t="s">
        <v>24</v>
      </c>
      <c r="C160" s="13" t="s">
        <v>25</v>
      </c>
      <c r="D160" s="14">
        <v>112730569</v>
      </c>
      <c r="E160" s="8"/>
      <c r="H160" s="9"/>
      <c r="I160" s="10"/>
      <c r="J160" s="5"/>
    </row>
    <row r="161" spans="1:10">
      <c r="A161" s="5"/>
      <c r="B161" s="6"/>
      <c r="C161" s="5"/>
      <c r="D161" s="7"/>
      <c r="E161" s="8"/>
      <c r="H161" s="9"/>
      <c r="I161" s="10"/>
      <c r="J161" s="5"/>
    </row>
    <row r="162" spans="1:10">
      <c r="A162" s="5"/>
      <c r="B162" s="6"/>
      <c r="C162" s="5"/>
      <c r="D162" s="7"/>
      <c r="E162" s="8"/>
      <c r="H162" s="9"/>
      <c r="I162" s="10"/>
      <c r="J162" s="5"/>
    </row>
    <row r="163" spans="1:10">
      <c r="A163" s="5" t="s">
        <v>619</v>
      </c>
      <c r="B163" s="6">
        <v>44964.716870208336</v>
      </c>
      <c r="C163" s="5" t="s">
        <v>44</v>
      </c>
      <c r="D163" s="7">
        <v>3118943277</v>
      </c>
      <c r="E163" s="5" t="s">
        <v>31</v>
      </c>
      <c r="H163" s="9">
        <v>18258</v>
      </c>
      <c r="I163" s="5" t="s">
        <v>28</v>
      </c>
      <c r="J163" s="8" t="s">
        <v>53</v>
      </c>
    </row>
    <row r="164" spans="1:10">
      <c r="A164" s="5" t="s">
        <v>619</v>
      </c>
      <c r="B164" s="6">
        <v>44964.716870208336</v>
      </c>
      <c r="C164" s="5" t="s">
        <v>44</v>
      </c>
      <c r="D164" s="7">
        <v>351502</v>
      </c>
      <c r="E164" s="8" t="s">
        <v>27</v>
      </c>
      <c r="H164" s="9">
        <v>9254.2000000000007</v>
      </c>
      <c r="I164" s="5" t="s">
        <v>28</v>
      </c>
      <c r="J164" s="5" t="s">
        <v>59</v>
      </c>
    </row>
    <row r="165" spans="1:10">
      <c r="A165" s="5" t="s">
        <v>619</v>
      </c>
      <c r="B165" s="6">
        <v>44964.716870208336</v>
      </c>
      <c r="C165" s="5" t="s">
        <v>44</v>
      </c>
      <c r="D165" s="7">
        <v>473449</v>
      </c>
      <c r="E165" s="8" t="s">
        <v>27</v>
      </c>
      <c r="H165" s="9">
        <v>19520.3</v>
      </c>
      <c r="I165" s="5" t="s">
        <v>28</v>
      </c>
      <c r="J165" s="5" t="s">
        <v>60</v>
      </c>
    </row>
    <row r="166" spans="1:10">
      <c r="A166" s="5" t="s">
        <v>619</v>
      </c>
      <c r="B166" s="6">
        <v>44964.716870208336</v>
      </c>
      <c r="C166" s="5" t="s">
        <v>44</v>
      </c>
      <c r="D166" s="7">
        <v>416923</v>
      </c>
      <c r="E166" s="8" t="s">
        <v>27</v>
      </c>
      <c r="H166" s="9">
        <v>45677.3</v>
      </c>
      <c r="I166" s="5" t="s">
        <v>28</v>
      </c>
      <c r="J166" s="5" t="s">
        <v>61</v>
      </c>
    </row>
    <row r="167" spans="1:10">
      <c r="A167" s="5" t="s">
        <v>619</v>
      </c>
      <c r="B167" s="6">
        <v>44964.716870208336</v>
      </c>
      <c r="C167" s="5" t="s">
        <v>44</v>
      </c>
      <c r="D167" s="7">
        <v>3119162657</v>
      </c>
      <c r="E167" s="5" t="s">
        <v>31</v>
      </c>
      <c r="H167" s="9">
        <v>7584.22</v>
      </c>
      <c r="I167" s="5" t="s">
        <v>28</v>
      </c>
      <c r="J167" s="8" t="s">
        <v>53</v>
      </c>
    </row>
    <row r="168" spans="1:10">
      <c r="A168" s="5" t="s">
        <v>619</v>
      </c>
      <c r="B168" s="6">
        <v>44964.716870208336</v>
      </c>
      <c r="C168" s="5" t="s">
        <v>44</v>
      </c>
      <c r="D168" s="7"/>
      <c r="E168" s="8"/>
      <c r="F168" s="9">
        <v>2000</v>
      </c>
      <c r="I168" s="10" t="s">
        <v>9</v>
      </c>
      <c r="J168" s="5" t="s">
        <v>59</v>
      </c>
    </row>
    <row r="169" spans="1:10">
      <c r="A169" s="11" t="s">
        <v>22</v>
      </c>
      <c r="B169" s="3"/>
      <c r="C169" s="3"/>
      <c r="D169" s="7"/>
      <c r="E169" s="8"/>
      <c r="H169" s="9"/>
      <c r="I169" s="10"/>
      <c r="J169" s="5"/>
    </row>
    <row r="170" spans="1:10" ht="15.75">
      <c r="A170" s="13" t="s">
        <v>23</v>
      </c>
      <c r="B170" s="13" t="s">
        <v>24</v>
      </c>
      <c r="C170" s="13" t="s">
        <v>25</v>
      </c>
      <c r="D170" s="14">
        <v>112732584</v>
      </c>
      <c r="E170" s="8"/>
      <c r="H170" s="9"/>
      <c r="I170" s="10"/>
      <c r="J170" s="5"/>
    </row>
    <row r="171" spans="1:10">
      <c r="A171" s="5"/>
      <c r="B171" s="6"/>
      <c r="C171" s="5"/>
      <c r="D171" s="7"/>
      <c r="E171" s="8"/>
      <c r="H171" s="9"/>
      <c r="I171" s="10"/>
      <c r="J171" s="5"/>
    </row>
    <row r="173" spans="1:10">
      <c r="A173" s="1" t="s">
        <v>0</v>
      </c>
      <c r="B173" s="2"/>
      <c r="C173" s="2"/>
      <c r="D173" s="2"/>
      <c r="E173" s="2"/>
      <c r="F173" s="2"/>
      <c r="G173" s="2"/>
      <c r="H173" s="2"/>
      <c r="I173" s="2"/>
      <c r="J173" s="2"/>
    </row>
    <row r="174" spans="1:10">
      <c r="A174" s="3" t="s">
        <v>647</v>
      </c>
      <c r="B174" s="2"/>
      <c r="C174" s="2"/>
      <c r="D174" s="2"/>
      <c r="E174" s="2"/>
      <c r="F174" s="2"/>
      <c r="G174" s="2"/>
      <c r="H174" s="2"/>
      <c r="I174" s="2"/>
      <c r="J174" s="2"/>
    </row>
    <row r="175" spans="1:10">
      <c r="A175" s="69" t="s">
        <v>0</v>
      </c>
      <c r="B175" s="69" t="s">
        <v>2</v>
      </c>
      <c r="C175" s="69" t="s">
        <v>3</v>
      </c>
      <c r="D175" s="69" t="s">
        <v>4</v>
      </c>
      <c r="E175" s="69" t="s">
        <v>5</v>
      </c>
      <c r="F175" s="71" t="s">
        <v>6</v>
      </c>
      <c r="G175" s="72"/>
      <c r="H175" s="73"/>
      <c r="I175" s="69" t="s">
        <v>7</v>
      </c>
      <c r="J175" s="69" t="s">
        <v>8</v>
      </c>
    </row>
    <row r="176" spans="1:10">
      <c r="A176" s="70"/>
      <c r="B176" s="70"/>
      <c r="C176" s="70"/>
      <c r="D176" s="70"/>
      <c r="E176" s="70"/>
      <c r="F176" s="4" t="s">
        <v>9</v>
      </c>
      <c r="G176" s="4" t="s">
        <v>10</v>
      </c>
      <c r="H176" s="4" t="s">
        <v>11</v>
      </c>
      <c r="I176" s="70"/>
      <c r="J176" s="70"/>
    </row>
    <row r="177" spans="1:10">
      <c r="A177" s="5" t="s">
        <v>654</v>
      </c>
      <c r="B177" s="6">
        <v>44965.51896898148</v>
      </c>
      <c r="C177" s="5" t="s">
        <v>44</v>
      </c>
      <c r="D177" s="10"/>
      <c r="E177" s="8"/>
      <c r="F177" s="9">
        <v>12131.4</v>
      </c>
      <c r="I177" s="10" t="s">
        <v>9</v>
      </c>
      <c r="J177" s="8" t="s">
        <v>46</v>
      </c>
    </row>
    <row r="178" spans="1:10">
      <c r="A178" s="5" t="s">
        <v>654</v>
      </c>
      <c r="B178" s="6">
        <v>44965.51896898148</v>
      </c>
      <c r="C178" s="5" t="s">
        <v>44</v>
      </c>
      <c r="D178" s="10"/>
      <c r="E178" s="8"/>
      <c r="F178" s="9">
        <v>15911.6</v>
      </c>
      <c r="I178" s="10" t="s">
        <v>9</v>
      </c>
      <c r="J178" s="5" t="s">
        <v>47</v>
      </c>
    </row>
    <row r="179" spans="1:10">
      <c r="A179" s="5" t="s">
        <v>654</v>
      </c>
      <c r="B179" s="6">
        <v>44965.51896898148</v>
      </c>
      <c r="C179" s="5" t="s">
        <v>44</v>
      </c>
      <c r="D179" s="10"/>
      <c r="E179" s="8"/>
      <c r="F179" s="9">
        <v>10103.9</v>
      </c>
      <c r="I179" s="10" t="s">
        <v>9</v>
      </c>
      <c r="J179" s="8" t="s">
        <v>48</v>
      </c>
    </row>
    <row r="180" spans="1:10">
      <c r="A180" s="5" t="s">
        <v>654</v>
      </c>
      <c r="B180" s="6">
        <v>44965.51896898148</v>
      </c>
      <c r="C180" s="5" t="s">
        <v>44</v>
      </c>
      <c r="D180" s="10"/>
      <c r="E180" s="8"/>
      <c r="F180" s="9">
        <v>7945.1</v>
      </c>
      <c r="I180" s="10" t="s">
        <v>9</v>
      </c>
      <c r="J180" s="8" t="s">
        <v>49</v>
      </c>
    </row>
    <row r="181" spans="1:10">
      <c r="A181" s="5" t="s">
        <v>654</v>
      </c>
      <c r="B181" s="6">
        <v>44965.51896898148</v>
      </c>
      <c r="C181" s="5" t="s">
        <v>44</v>
      </c>
      <c r="D181" s="10"/>
      <c r="E181" s="8"/>
      <c r="F181" s="9">
        <v>26185</v>
      </c>
      <c r="I181" s="10" t="s">
        <v>9</v>
      </c>
      <c r="J181" s="5" t="s">
        <v>50</v>
      </c>
    </row>
    <row r="182" spans="1:10">
      <c r="A182" s="5" t="s">
        <v>654</v>
      </c>
      <c r="B182" s="6">
        <v>44965.51896898148</v>
      </c>
      <c r="C182" s="5" t="s">
        <v>44</v>
      </c>
      <c r="D182" s="10"/>
      <c r="E182" s="8"/>
      <c r="F182" s="9">
        <v>10834.8</v>
      </c>
      <c r="I182" s="10" t="s">
        <v>9</v>
      </c>
      <c r="J182" s="8" t="s">
        <v>188</v>
      </c>
    </row>
    <row r="183" spans="1:10">
      <c r="A183" s="5" t="s">
        <v>654</v>
      </c>
      <c r="B183" s="6">
        <v>44965.51896898148</v>
      </c>
      <c r="C183" s="5" t="s">
        <v>44</v>
      </c>
      <c r="D183" s="10"/>
      <c r="E183" s="8"/>
      <c r="F183" s="9">
        <v>43794</v>
      </c>
      <c r="I183" s="10" t="s">
        <v>9</v>
      </c>
      <c r="J183" s="8" t="s">
        <v>52</v>
      </c>
    </row>
    <row r="184" spans="1:10">
      <c r="A184" s="5" t="s">
        <v>654</v>
      </c>
      <c r="B184" s="6">
        <v>44965.51896898148</v>
      </c>
      <c r="C184" s="5" t="s">
        <v>44</v>
      </c>
      <c r="D184" s="10"/>
      <c r="E184" s="8"/>
      <c r="F184" s="9">
        <v>197</v>
      </c>
      <c r="I184" s="10" t="s">
        <v>9</v>
      </c>
      <c r="J184" s="5" t="s">
        <v>222</v>
      </c>
    </row>
    <row r="185" spans="1:10">
      <c r="A185" s="5" t="s">
        <v>654</v>
      </c>
      <c r="B185" s="6">
        <v>44965.51896898148</v>
      </c>
      <c r="C185" s="5" t="s">
        <v>44</v>
      </c>
      <c r="D185" s="10"/>
      <c r="E185" s="8"/>
      <c r="F185" s="9">
        <v>12649.4</v>
      </c>
      <c r="I185" s="10" t="s">
        <v>9</v>
      </c>
      <c r="J185" s="8" t="s">
        <v>54</v>
      </c>
    </row>
    <row r="186" spans="1:10">
      <c r="A186" s="5" t="s">
        <v>654</v>
      </c>
      <c r="B186" s="6">
        <v>44965.51896898148</v>
      </c>
      <c r="C186" s="5" t="s">
        <v>44</v>
      </c>
      <c r="D186" s="10"/>
      <c r="E186" s="8"/>
      <c r="F186" s="9">
        <v>5721.4</v>
      </c>
      <c r="I186" s="10" t="s">
        <v>9</v>
      </c>
      <c r="J186" s="8" t="s">
        <v>55</v>
      </c>
    </row>
    <row r="187" spans="1:10">
      <c r="A187" s="5" t="s">
        <v>654</v>
      </c>
      <c r="B187" s="6">
        <v>44965.51896898148</v>
      </c>
      <c r="C187" s="5" t="s">
        <v>44</v>
      </c>
      <c r="D187" s="10"/>
      <c r="E187" s="8"/>
      <c r="F187" s="9">
        <v>6119.4</v>
      </c>
      <c r="I187" s="10" t="s">
        <v>9</v>
      </c>
      <c r="J187" s="8" t="s">
        <v>45</v>
      </c>
    </row>
    <row r="188" spans="1:10">
      <c r="A188" s="11" t="s">
        <v>22</v>
      </c>
      <c r="B188" s="3"/>
      <c r="C188" s="3"/>
      <c r="D188" s="7"/>
      <c r="E188" s="8"/>
      <c r="F188" s="40">
        <f>SUM(F177:G187)</f>
        <v>151593</v>
      </c>
      <c r="I188" s="10"/>
      <c r="J188" s="5"/>
    </row>
    <row r="189" spans="1:10" ht="15.75">
      <c r="A189" s="13" t="s">
        <v>23</v>
      </c>
      <c r="B189" s="13" t="s">
        <v>24</v>
      </c>
      <c r="C189" s="13" t="s">
        <v>25</v>
      </c>
      <c r="D189" s="14">
        <v>112732590</v>
      </c>
      <c r="E189" s="8"/>
      <c r="F189" s="9"/>
      <c r="I189" s="10"/>
      <c r="J189" s="5"/>
    </row>
    <row r="190" spans="1:10">
      <c r="A190" s="5"/>
      <c r="B190" s="6"/>
      <c r="C190" s="5"/>
      <c r="D190" s="7"/>
      <c r="E190" s="8"/>
      <c r="F190" s="9"/>
      <c r="I190" s="10"/>
      <c r="J190" s="5"/>
    </row>
    <row r="191" spans="1:10">
      <c r="A191" s="5"/>
      <c r="B191" s="6"/>
      <c r="C191" s="5"/>
      <c r="D191" s="7"/>
      <c r="E191" s="8"/>
      <c r="F191" s="9"/>
      <c r="I191" s="10"/>
      <c r="J191" s="5"/>
    </row>
    <row r="192" spans="1:10">
      <c r="A192" s="5" t="s">
        <v>653</v>
      </c>
      <c r="B192" s="6">
        <v>44965.716026550923</v>
      </c>
      <c r="C192" s="5" t="s">
        <v>44</v>
      </c>
      <c r="D192" s="15">
        <v>45133156188</v>
      </c>
      <c r="E192" s="8" t="s">
        <v>27</v>
      </c>
      <c r="H192" s="9">
        <v>5095</v>
      </c>
      <c r="I192" s="5" t="s">
        <v>28</v>
      </c>
      <c r="J192" s="8" t="s">
        <v>53</v>
      </c>
    </row>
    <row r="193" spans="1:10">
      <c r="A193" s="5" t="s">
        <v>652</v>
      </c>
      <c r="B193" s="6">
        <v>44965.716026550923</v>
      </c>
      <c r="C193" s="5" t="s">
        <v>44</v>
      </c>
      <c r="D193" s="15">
        <v>45163246975</v>
      </c>
      <c r="E193" s="8" t="s">
        <v>27</v>
      </c>
      <c r="H193" s="9">
        <v>2313</v>
      </c>
      <c r="I193" s="5" t="s">
        <v>28</v>
      </c>
      <c r="J193" s="8" t="s">
        <v>53</v>
      </c>
    </row>
    <row r="194" spans="1:10">
      <c r="A194" s="5" t="s">
        <v>652</v>
      </c>
      <c r="B194" s="6">
        <v>44965.716026550923</v>
      </c>
      <c r="C194" s="5" t="s">
        <v>44</v>
      </c>
      <c r="D194" s="15">
        <v>51217585365</v>
      </c>
      <c r="E194" s="8" t="s">
        <v>27</v>
      </c>
      <c r="H194" s="9">
        <v>81689.33</v>
      </c>
      <c r="I194" s="5" t="s">
        <v>28</v>
      </c>
      <c r="J194" s="8" t="s">
        <v>53</v>
      </c>
    </row>
    <row r="195" spans="1:10">
      <c r="A195" s="5" t="s">
        <v>652</v>
      </c>
      <c r="B195" s="6">
        <v>44965.716026550923</v>
      </c>
      <c r="C195" s="5" t="s">
        <v>44</v>
      </c>
      <c r="D195" s="7">
        <v>583113</v>
      </c>
      <c r="E195" s="8" t="s">
        <v>27</v>
      </c>
      <c r="H195" s="9">
        <v>21859</v>
      </c>
      <c r="I195" s="5" t="s">
        <v>28</v>
      </c>
      <c r="J195" s="5" t="s">
        <v>60</v>
      </c>
    </row>
    <row r="196" spans="1:10">
      <c r="A196" s="5" t="s">
        <v>652</v>
      </c>
      <c r="B196" s="6">
        <v>44965.716026550923</v>
      </c>
      <c r="C196" s="5" t="s">
        <v>44</v>
      </c>
      <c r="D196" s="7">
        <v>547056</v>
      </c>
      <c r="E196" s="8" t="s">
        <v>27</v>
      </c>
      <c r="H196" s="9">
        <v>11136.9</v>
      </c>
      <c r="I196" s="5" t="s">
        <v>28</v>
      </c>
      <c r="J196" s="5" t="s">
        <v>59</v>
      </c>
    </row>
    <row r="197" spans="1:10">
      <c r="A197" s="5" t="s">
        <v>652</v>
      </c>
      <c r="B197" s="6">
        <v>44965.716026550923</v>
      </c>
      <c r="C197" s="5" t="s">
        <v>44</v>
      </c>
      <c r="D197" s="15">
        <v>45133160211</v>
      </c>
      <c r="E197" s="8" t="s">
        <v>27</v>
      </c>
      <c r="H197" s="9">
        <v>18785.599999999999</v>
      </c>
      <c r="I197" s="5" t="s">
        <v>28</v>
      </c>
      <c r="J197" s="5" t="s">
        <v>60</v>
      </c>
    </row>
    <row r="198" spans="1:10">
      <c r="A198" s="5" t="s">
        <v>652</v>
      </c>
      <c r="B198" s="6">
        <v>44965.716026550923</v>
      </c>
      <c r="C198" s="5" t="s">
        <v>44</v>
      </c>
      <c r="D198" s="7">
        <v>417095</v>
      </c>
      <c r="E198" s="8" t="s">
        <v>27</v>
      </c>
      <c r="H198" s="9">
        <v>48634.400000000001</v>
      </c>
      <c r="I198" s="5" t="s">
        <v>28</v>
      </c>
      <c r="J198" s="5" t="s">
        <v>61</v>
      </c>
    </row>
    <row r="199" spans="1:10">
      <c r="A199" s="5" t="s">
        <v>652</v>
      </c>
      <c r="B199" s="6">
        <v>44965.716026550923</v>
      </c>
      <c r="C199" s="5" t="s">
        <v>44</v>
      </c>
      <c r="D199" s="7"/>
      <c r="E199" s="8"/>
      <c r="F199" s="9">
        <v>152.80000000000001</v>
      </c>
      <c r="I199" s="10" t="s">
        <v>9</v>
      </c>
      <c r="J199" s="5" t="s">
        <v>51</v>
      </c>
    </row>
    <row r="200" spans="1:10">
      <c r="A200" s="5" t="s">
        <v>652</v>
      </c>
      <c r="B200" s="6">
        <v>44965.716026550923</v>
      </c>
      <c r="C200" s="5" t="s">
        <v>44</v>
      </c>
      <c r="D200" s="7"/>
      <c r="E200" s="8"/>
      <c r="F200" s="9">
        <v>0.5</v>
      </c>
      <c r="I200" s="10" t="s">
        <v>9</v>
      </c>
      <c r="J200" s="8" t="s">
        <v>53</v>
      </c>
    </row>
    <row r="201" spans="1:10">
      <c r="A201" s="5" t="s">
        <v>652</v>
      </c>
      <c r="B201" s="6">
        <v>44965.716026550923</v>
      </c>
      <c r="C201" s="5" t="s">
        <v>44</v>
      </c>
      <c r="D201" s="7"/>
      <c r="E201" s="8"/>
      <c r="F201" s="9">
        <v>12421.6</v>
      </c>
      <c r="I201" s="10" t="s">
        <v>9</v>
      </c>
      <c r="J201" s="8" t="s">
        <v>56</v>
      </c>
    </row>
    <row r="202" spans="1:10">
      <c r="A202" s="11" t="s">
        <v>22</v>
      </c>
      <c r="B202" s="3"/>
      <c r="C202" s="3"/>
      <c r="D202" s="7"/>
      <c r="E202" s="8"/>
      <c r="F202" s="40">
        <f>SUM(F192:G201)</f>
        <v>12574.9</v>
      </c>
      <c r="I202" s="10"/>
      <c r="J202" s="5"/>
    </row>
    <row r="203" spans="1:10" ht="15.75">
      <c r="A203" s="13" t="s">
        <v>23</v>
      </c>
      <c r="B203" s="13" t="s">
        <v>24</v>
      </c>
      <c r="C203" s="13" t="s">
        <v>25</v>
      </c>
      <c r="D203" s="14">
        <v>112734065</v>
      </c>
      <c r="E203" s="8"/>
      <c r="F203" s="9"/>
      <c r="I203" s="10"/>
      <c r="J203" s="5"/>
    </row>
    <row r="206" spans="1:10">
      <c r="A206" s="1" t="s">
        <v>0</v>
      </c>
      <c r="B206" s="2"/>
      <c r="C206" s="2"/>
      <c r="D206" s="2"/>
      <c r="E206" s="2"/>
      <c r="F206" s="2"/>
      <c r="G206" s="2"/>
      <c r="H206" s="2"/>
      <c r="I206" s="2"/>
      <c r="J206" s="2"/>
    </row>
    <row r="207" spans="1:10">
      <c r="A207" s="3" t="s">
        <v>686</v>
      </c>
      <c r="B207" s="2"/>
      <c r="C207" s="2"/>
      <c r="D207" s="2"/>
      <c r="E207" s="2"/>
      <c r="F207" s="2"/>
      <c r="G207" s="2"/>
      <c r="H207" s="2"/>
      <c r="I207" s="2"/>
      <c r="J207" s="2"/>
    </row>
    <row r="208" spans="1:10">
      <c r="A208" s="69" t="s">
        <v>0</v>
      </c>
      <c r="B208" s="69" t="s">
        <v>2</v>
      </c>
      <c r="C208" s="69" t="s">
        <v>3</v>
      </c>
      <c r="D208" s="69" t="s">
        <v>4</v>
      </c>
      <c r="E208" s="69" t="s">
        <v>5</v>
      </c>
      <c r="F208" s="71" t="s">
        <v>6</v>
      </c>
      <c r="G208" s="72"/>
      <c r="H208" s="73"/>
      <c r="I208" s="69" t="s">
        <v>7</v>
      </c>
      <c r="J208" s="69" t="s">
        <v>8</v>
      </c>
    </row>
    <row r="209" spans="1:10">
      <c r="A209" s="70"/>
      <c r="B209" s="70"/>
      <c r="C209" s="70"/>
      <c r="D209" s="70"/>
      <c r="E209" s="70"/>
      <c r="F209" s="4" t="s">
        <v>9</v>
      </c>
      <c r="G209" s="4" t="s">
        <v>10</v>
      </c>
      <c r="H209" s="4" t="s">
        <v>11</v>
      </c>
      <c r="I209" s="70"/>
      <c r="J209" s="70"/>
    </row>
    <row r="210" spans="1:10">
      <c r="A210" s="5" t="s">
        <v>692</v>
      </c>
      <c r="B210" s="6">
        <v>44966.530998344904</v>
      </c>
      <c r="C210" s="5" t="s">
        <v>44</v>
      </c>
      <c r="D210" s="10"/>
      <c r="E210" s="8"/>
      <c r="F210" s="9">
        <v>13654.8</v>
      </c>
      <c r="I210" s="10" t="s">
        <v>9</v>
      </c>
      <c r="J210" s="8" t="s">
        <v>46</v>
      </c>
    </row>
    <row r="211" spans="1:10">
      <c r="A211" s="5" t="s">
        <v>692</v>
      </c>
      <c r="B211" s="6">
        <v>44966.530998344904</v>
      </c>
      <c r="C211" s="5" t="s">
        <v>44</v>
      </c>
      <c r="D211" s="10"/>
      <c r="E211" s="8"/>
      <c r="F211" s="9">
        <v>13785.5</v>
      </c>
      <c r="I211" s="10" t="s">
        <v>9</v>
      </c>
      <c r="J211" s="5" t="s">
        <v>47</v>
      </c>
    </row>
    <row r="212" spans="1:10">
      <c r="A212" s="5" t="s">
        <v>692</v>
      </c>
      <c r="B212" s="6">
        <v>44966.530998344904</v>
      </c>
      <c r="C212" s="5" t="s">
        <v>44</v>
      </c>
      <c r="D212" s="10"/>
      <c r="E212" s="8"/>
      <c r="F212" s="9">
        <v>10030.9</v>
      </c>
      <c r="I212" s="10" t="s">
        <v>9</v>
      </c>
      <c r="J212" s="8" t="s">
        <v>48</v>
      </c>
    </row>
    <row r="213" spans="1:10">
      <c r="A213" s="5" t="s">
        <v>692</v>
      </c>
      <c r="B213" s="6">
        <v>44966.530998344904</v>
      </c>
      <c r="C213" s="5" t="s">
        <v>44</v>
      </c>
      <c r="D213" s="10"/>
      <c r="E213" s="8"/>
      <c r="F213" s="9">
        <v>4789.7</v>
      </c>
      <c r="I213" s="10" t="s">
        <v>9</v>
      </c>
      <c r="J213" s="8" t="s">
        <v>49</v>
      </c>
    </row>
    <row r="214" spans="1:10">
      <c r="A214" s="5" t="s">
        <v>692</v>
      </c>
      <c r="B214" s="6">
        <v>44966.530998344904</v>
      </c>
      <c r="C214" s="5" t="s">
        <v>44</v>
      </c>
      <c r="D214" s="10"/>
      <c r="E214" s="8"/>
      <c r="F214" s="9">
        <v>29093.599999999999</v>
      </c>
      <c r="I214" s="10" t="s">
        <v>9</v>
      </c>
      <c r="J214" s="5" t="s">
        <v>50</v>
      </c>
    </row>
    <row r="215" spans="1:10">
      <c r="A215" s="5" t="s">
        <v>692</v>
      </c>
      <c r="B215" s="6">
        <v>44966.530998344904</v>
      </c>
      <c r="C215" s="5" t="s">
        <v>44</v>
      </c>
      <c r="D215" s="10"/>
      <c r="E215" s="8"/>
      <c r="F215" s="9">
        <v>19096.3</v>
      </c>
      <c r="I215" s="10" t="s">
        <v>9</v>
      </c>
      <c r="J215" s="8" t="s">
        <v>188</v>
      </c>
    </row>
    <row r="216" spans="1:10">
      <c r="A216" s="5" t="s">
        <v>692</v>
      </c>
      <c r="B216" s="6">
        <v>44966.530998344904</v>
      </c>
      <c r="C216" s="5" t="s">
        <v>44</v>
      </c>
      <c r="D216" s="10"/>
      <c r="E216" s="8"/>
      <c r="F216" s="9">
        <v>31110.3</v>
      </c>
      <c r="I216" s="10" t="s">
        <v>9</v>
      </c>
      <c r="J216" s="8" t="s">
        <v>52</v>
      </c>
    </row>
    <row r="217" spans="1:10">
      <c r="A217" s="5" t="s">
        <v>692</v>
      </c>
      <c r="B217" s="6">
        <v>44966.530998344904</v>
      </c>
      <c r="C217" s="5" t="s">
        <v>44</v>
      </c>
      <c r="D217" s="10"/>
      <c r="E217" s="8"/>
      <c r="F217" s="9">
        <v>27860.6</v>
      </c>
      <c r="I217" s="10" t="s">
        <v>9</v>
      </c>
      <c r="J217" s="8" t="s">
        <v>54</v>
      </c>
    </row>
    <row r="218" spans="1:10">
      <c r="A218" s="5" t="s">
        <v>692</v>
      </c>
      <c r="B218" s="6">
        <v>44966.530998344904</v>
      </c>
      <c r="C218" s="5" t="s">
        <v>44</v>
      </c>
      <c r="D218" s="10"/>
      <c r="E218" s="8"/>
      <c r="F218" s="9">
        <v>17521.400000000001</v>
      </c>
      <c r="I218" s="10" t="s">
        <v>9</v>
      </c>
      <c r="J218" s="8" t="s">
        <v>55</v>
      </c>
    </row>
    <row r="219" spans="1:10">
      <c r="A219" s="5" t="s">
        <v>692</v>
      </c>
      <c r="B219" s="6">
        <v>44966.530998344904</v>
      </c>
      <c r="C219" s="5" t="s">
        <v>44</v>
      </c>
      <c r="D219" s="10"/>
      <c r="E219" s="8"/>
      <c r="F219" s="9">
        <v>29796.9</v>
      </c>
      <c r="I219" s="10" t="s">
        <v>9</v>
      </c>
      <c r="J219" s="8" t="s">
        <v>45</v>
      </c>
    </row>
    <row r="220" spans="1:10">
      <c r="A220" s="5" t="s">
        <v>692</v>
      </c>
      <c r="B220" s="6">
        <v>44966.530998344904</v>
      </c>
      <c r="C220" s="5" t="s">
        <v>44</v>
      </c>
      <c r="D220" s="10"/>
      <c r="E220" s="8"/>
      <c r="F220" s="9">
        <v>12978</v>
      </c>
      <c r="I220" s="10" t="s">
        <v>9</v>
      </c>
      <c r="J220" s="8" t="s">
        <v>56</v>
      </c>
    </row>
    <row r="221" spans="1:10">
      <c r="A221" s="5" t="s">
        <v>692</v>
      </c>
      <c r="B221" s="6">
        <v>44966.530998344904</v>
      </c>
      <c r="C221" s="5" t="s">
        <v>44</v>
      </c>
      <c r="D221" s="10"/>
      <c r="E221" s="8"/>
      <c r="F221" s="9">
        <v>23658.1</v>
      </c>
      <c r="I221" s="10" t="s">
        <v>9</v>
      </c>
      <c r="J221" s="8" t="s">
        <v>57</v>
      </c>
    </row>
    <row r="222" spans="1:10">
      <c r="A222" s="11" t="s">
        <v>22</v>
      </c>
      <c r="B222" s="3"/>
      <c r="C222" s="3"/>
      <c r="D222" s="7"/>
      <c r="E222" s="8"/>
      <c r="F222" s="31">
        <f>SUM(F210:G221)</f>
        <v>233376.1</v>
      </c>
      <c r="G222" s="9"/>
      <c r="I222" s="10"/>
      <c r="J222" s="8"/>
    </row>
    <row r="223" spans="1:10" ht="15.75">
      <c r="A223" s="13" t="s">
        <v>23</v>
      </c>
      <c r="B223" s="13" t="s">
        <v>24</v>
      </c>
      <c r="C223" s="13" t="s">
        <v>25</v>
      </c>
      <c r="D223" s="14">
        <v>112734076</v>
      </c>
      <c r="E223" s="8"/>
      <c r="G223" s="9"/>
      <c r="I223" s="10"/>
      <c r="J223" s="8"/>
    </row>
    <row r="224" spans="1:10">
      <c r="A224" s="5"/>
      <c r="B224" s="6"/>
      <c r="C224" s="5"/>
      <c r="D224" s="7"/>
      <c r="E224" s="8"/>
      <c r="G224" s="9"/>
      <c r="I224" s="10"/>
      <c r="J224" s="8"/>
    </row>
    <row r="225" spans="1:10">
      <c r="A225" s="5"/>
      <c r="B225" s="6"/>
      <c r="C225" s="5"/>
      <c r="D225" s="7"/>
      <c r="E225" s="8"/>
      <c r="G225" s="9"/>
      <c r="I225" s="10"/>
      <c r="J225" s="8"/>
    </row>
    <row r="226" spans="1:10">
      <c r="A226" s="5" t="s">
        <v>691</v>
      </c>
      <c r="B226" s="6">
        <v>44966.687043275466</v>
      </c>
      <c r="C226" s="5" t="s">
        <v>44</v>
      </c>
      <c r="D226" s="7">
        <v>443452</v>
      </c>
      <c r="E226" s="8" t="s">
        <v>27</v>
      </c>
      <c r="H226" s="9">
        <v>13287.6</v>
      </c>
      <c r="I226" s="5" t="s">
        <v>28</v>
      </c>
      <c r="J226" s="5" t="s">
        <v>59</v>
      </c>
    </row>
    <row r="227" spans="1:10">
      <c r="A227" s="5" t="s">
        <v>691</v>
      </c>
      <c r="B227" s="6">
        <v>44966.687043275466</v>
      </c>
      <c r="C227" s="5" t="s">
        <v>44</v>
      </c>
      <c r="D227" s="7">
        <v>192802</v>
      </c>
      <c r="E227" s="8" t="s">
        <v>27</v>
      </c>
      <c r="H227" s="9">
        <v>39900</v>
      </c>
      <c r="I227" s="5" t="s">
        <v>28</v>
      </c>
      <c r="J227" s="5" t="s">
        <v>60</v>
      </c>
    </row>
    <row r="228" spans="1:10">
      <c r="A228" s="5" t="s">
        <v>691</v>
      </c>
      <c r="B228" s="6">
        <v>44966.687043275466</v>
      </c>
      <c r="C228" s="5" t="s">
        <v>44</v>
      </c>
      <c r="D228" s="7">
        <v>473704</v>
      </c>
      <c r="E228" s="8" t="s">
        <v>27</v>
      </c>
      <c r="H228" s="9">
        <v>19545.400000000001</v>
      </c>
      <c r="I228" s="5" t="s">
        <v>28</v>
      </c>
      <c r="J228" s="5" t="s">
        <v>60</v>
      </c>
    </row>
    <row r="229" spans="1:10">
      <c r="A229" s="5" t="s">
        <v>691</v>
      </c>
      <c r="B229" s="6">
        <v>44966.687043275466</v>
      </c>
      <c r="C229" s="5" t="s">
        <v>44</v>
      </c>
      <c r="D229" s="15">
        <v>45143529220</v>
      </c>
      <c r="E229" s="8" t="s">
        <v>27</v>
      </c>
      <c r="H229" s="9">
        <v>4090.32</v>
      </c>
      <c r="I229" s="5" t="s">
        <v>28</v>
      </c>
      <c r="J229" s="8" t="s">
        <v>53</v>
      </c>
    </row>
    <row r="230" spans="1:10">
      <c r="A230" s="5" t="s">
        <v>691</v>
      </c>
      <c r="B230" s="6">
        <v>44966.687043275466</v>
      </c>
      <c r="C230" s="5" t="s">
        <v>44</v>
      </c>
      <c r="D230" s="7">
        <v>583257</v>
      </c>
      <c r="E230" s="8" t="s">
        <v>27</v>
      </c>
      <c r="H230" s="9">
        <v>70700</v>
      </c>
      <c r="I230" s="5" t="s">
        <v>28</v>
      </c>
      <c r="J230" s="8" t="s">
        <v>53</v>
      </c>
    </row>
    <row r="231" spans="1:10">
      <c r="A231" s="5" t="s">
        <v>691</v>
      </c>
      <c r="B231" s="6">
        <v>44966.687043275466</v>
      </c>
      <c r="C231" s="5" t="s">
        <v>44</v>
      </c>
      <c r="D231" s="7">
        <v>583254</v>
      </c>
      <c r="E231" s="8" t="s">
        <v>27</v>
      </c>
      <c r="H231" s="9">
        <v>20000</v>
      </c>
      <c r="I231" s="5" t="s">
        <v>28</v>
      </c>
      <c r="J231" s="5" t="s">
        <v>61</v>
      </c>
    </row>
    <row r="232" spans="1:10">
      <c r="A232" s="5" t="s">
        <v>691</v>
      </c>
      <c r="B232" s="6">
        <v>44966.687043275466</v>
      </c>
      <c r="C232" s="5" t="s">
        <v>44</v>
      </c>
      <c r="D232" s="7"/>
      <c r="E232" s="8"/>
      <c r="F232" s="9">
        <v>27681</v>
      </c>
      <c r="I232" s="10" t="s">
        <v>9</v>
      </c>
      <c r="J232" s="5" t="s">
        <v>61</v>
      </c>
    </row>
    <row r="233" spans="1:10">
      <c r="A233" s="11" t="s">
        <v>22</v>
      </c>
      <c r="B233" s="3"/>
      <c r="C233" s="3"/>
      <c r="D233" s="7"/>
      <c r="E233" s="8"/>
      <c r="G233" s="9"/>
      <c r="I233" s="10"/>
      <c r="J233" s="8"/>
    </row>
    <row r="234" spans="1:10" ht="15.75">
      <c r="A234" s="13" t="s">
        <v>23</v>
      </c>
      <c r="B234" s="13" t="s">
        <v>24</v>
      </c>
      <c r="C234" s="13" t="s">
        <v>25</v>
      </c>
      <c r="D234" s="14">
        <v>112736362</v>
      </c>
      <c r="E234" s="8"/>
      <c r="G234" s="9"/>
      <c r="I234" s="10"/>
      <c r="J234" s="8"/>
    </row>
    <row r="237" spans="1:10">
      <c r="A237" s="1" t="s">
        <v>0</v>
      </c>
      <c r="B237" s="2"/>
      <c r="C237" s="2"/>
      <c r="D237" s="2"/>
      <c r="E237" s="2"/>
      <c r="F237" s="2"/>
      <c r="G237" s="2"/>
      <c r="H237" s="2"/>
      <c r="I237" s="2"/>
      <c r="J237" s="2"/>
    </row>
    <row r="238" spans="1:10">
      <c r="A238" s="3" t="s">
        <v>725</v>
      </c>
      <c r="B238" s="2"/>
      <c r="C238" s="2"/>
      <c r="D238" s="2"/>
      <c r="E238" s="2"/>
      <c r="F238" s="2"/>
      <c r="G238" s="2"/>
      <c r="H238" s="2"/>
      <c r="I238" s="2"/>
      <c r="J238" s="2"/>
    </row>
    <row r="239" spans="1:10">
      <c r="A239" s="69" t="s">
        <v>0</v>
      </c>
      <c r="B239" s="69" t="s">
        <v>2</v>
      </c>
      <c r="C239" s="69" t="s">
        <v>3</v>
      </c>
      <c r="D239" s="69" t="s">
        <v>4</v>
      </c>
      <c r="E239" s="69" t="s">
        <v>5</v>
      </c>
      <c r="F239" s="71" t="s">
        <v>6</v>
      </c>
      <c r="G239" s="72"/>
      <c r="H239" s="73"/>
      <c r="I239" s="69" t="s">
        <v>7</v>
      </c>
      <c r="J239" s="69" t="s">
        <v>8</v>
      </c>
    </row>
    <row r="240" spans="1:10">
      <c r="A240" s="70"/>
      <c r="B240" s="70"/>
      <c r="C240" s="70"/>
      <c r="D240" s="70"/>
      <c r="E240" s="70"/>
      <c r="F240" s="4" t="s">
        <v>9</v>
      </c>
      <c r="G240" s="4" t="s">
        <v>10</v>
      </c>
      <c r="H240" s="4" t="s">
        <v>11</v>
      </c>
      <c r="I240" s="70"/>
      <c r="J240" s="70"/>
    </row>
    <row r="241" spans="1:10">
      <c r="A241" s="5" t="s">
        <v>735</v>
      </c>
      <c r="B241" s="6">
        <v>44967.51145085648</v>
      </c>
      <c r="C241" s="5" t="s">
        <v>44</v>
      </c>
      <c r="D241" s="10"/>
      <c r="E241" s="8"/>
      <c r="F241" s="9">
        <v>13502.8</v>
      </c>
      <c r="I241" s="10" t="s">
        <v>9</v>
      </c>
      <c r="J241" s="8" t="s">
        <v>46</v>
      </c>
    </row>
    <row r="242" spans="1:10">
      <c r="A242" s="5" t="s">
        <v>735</v>
      </c>
      <c r="B242" s="6">
        <v>44967.51145085648</v>
      </c>
      <c r="C242" s="5" t="s">
        <v>44</v>
      </c>
      <c r="D242" s="10"/>
      <c r="E242" s="8"/>
      <c r="F242" s="9">
        <v>10736.4</v>
      </c>
      <c r="I242" s="10" t="s">
        <v>9</v>
      </c>
      <c r="J242" s="5" t="s">
        <v>47</v>
      </c>
    </row>
    <row r="243" spans="1:10">
      <c r="A243" s="5" t="s">
        <v>735</v>
      </c>
      <c r="B243" s="6">
        <v>44967.51145085648</v>
      </c>
      <c r="C243" s="5" t="s">
        <v>44</v>
      </c>
      <c r="D243" s="10"/>
      <c r="E243" s="8"/>
      <c r="F243" s="9">
        <v>8102.4</v>
      </c>
      <c r="I243" s="10" t="s">
        <v>9</v>
      </c>
      <c r="J243" s="8" t="s">
        <v>48</v>
      </c>
    </row>
    <row r="244" spans="1:10">
      <c r="A244" s="5" t="s">
        <v>735</v>
      </c>
      <c r="B244" s="6">
        <v>44967.51145085648</v>
      </c>
      <c r="C244" s="5" t="s">
        <v>44</v>
      </c>
      <c r="D244" s="10"/>
      <c r="E244" s="8"/>
      <c r="F244" s="9">
        <v>5363.7</v>
      </c>
      <c r="I244" s="10" t="s">
        <v>9</v>
      </c>
      <c r="J244" s="8" t="s">
        <v>49</v>
      </c>
    </row>
    <row r="245" spans="1:10">
      <c r="A245" s="5" t="s">
        <v>735</v>
      </c>
      <c r="B245" s="6">
        <v>44967.51145085648</v>
      </c>
      <c r="C245" s="5" t="s">
        <v>44</v>
      </c>
      <c r="D245" s="10"/>
      <c r="E245" s="8"/>
      <c r="F245" s="9">
        <v>6207.4</v>
      </c>
      <c r="I245" s="10" t="s">
        <v>9</v>
      </c>
      <c r="J245" s="5" t="s">
        <v>50</v>
      </c>
    </row>
    <row r="246" spans="1:10">
      <c r="A246" s="5" t="s">
        <v>735</v>
      </c>
      <c r="B246" s="6">
        <v>44967.51145085648</v>
      </c>
      <c r="C246" s="5" t="s">
        <v>44</v>
      </c>
      <c r="D246" s="10"/>
      <c r="E246" s="8"/>
      <c r="F246" s="9">
        <v>15583.5</v>
      </c>
      <c r="I246" s="10" t="s">
        <v>9</v>
      </c>
      <c r="J246" s="8" t="s">
        <v>188</v>
      </c>
    </row>
    <row r="247" spans="1:10">
      <c r="A247" s="5" t="s">
        <v>735</v>
      </c>
      <c r="B247" s="6">
        <v>44967.51145085648</v>
      </c>
      <c r="C247" s="5" t="s">
        <v>44</v>
      </c>
      <c r="D247" s="10"/>
      <c r="E247" s="8"/>
      <c r="F247" s="9">
        <v>23375.7</v>
      </c>
      <c r="I247" s="10" t="s">
        <v>9</v>
      </c>
      <c r="J247" s="8" t="s">
        <v>52</v>
      </c>
    </row>
    <row r="248" spans="1:10">
      <c r="A248" s="5" t="s">
        <v>735</v>
      </c>
      <c r="B248" s="6">
        <v>44967.51145085648</v>
      </c>
      <c r="C248" s="5" t="s">
        <v>44</v>
      </c>
      <c r="D248" s="10"/>
      <c r="E248" s="8"/>
      <c r="F248" s="9">
        <v>728.7</v>
      </c>
      <c r="I248" s="10" t="s">
        <v>9</v>
      </c>
      <c r="J248" s="5" t="s">
        <v>222</v>
      </c>
    </row>
    <row r="249" spans="1:10">
      <c r="A249" s="5" t="s">
        <v>735</v>
      </c>
      <c r="B249" s="6">
        <v>44967.51145085648</v>
      </c>
      <c r="C249" s="5" t="s">
        <v>44</v>
      </c>
      <c r="D249" s="10"/>
      <c r="E249" s="8"/>
      <c r="F249" s="9">
        <v>18712.5</v>
      </c>
      <c r="I249" s="10" t="s">
        <v>9</v>
      </c>
      <c r="J249" s="8" t="s">
        <v>54</v>
      </c>
    </row>
    <row r="250" spans="1:10">
      <c r="A250" s="5" t="s">
        <v>735</v>
      </c>
      <c r="B250" s="6">
        <v>44967.51145085648</v>
      </c>
      <c r="C250" s="5" t="s">
        <v>44</v>
      </c>
      <c r="D250" s="10"/>
      <c r="E250" s="8"/>
      <c r="F250" s="9">
        <v>15408.4</v>
      </c>
      <c r="I250" s="10" t="s">
        <v>9</v>
      </c>
      <c r="J250" s="8" t="s">
        <v>55</v>
      </c>
    </row>
    <row r="251" spans="1:10">
      <c r="A251" s="5" t="s">
        <v>735</v>
      </c>
      <c r="B251" s="6">
        <v>44967.51145085648</v>
      </c>
      <c r="C251" s="5" t="s">
        <v>44</v>
      </c>
      <c r="D251" s="10"/>
      <c r="E251" s="8"/>
      <c r="F251" s="9">
        <v>3913.4</v>
      </c>
      <c r="I251" s="10" t="s">
        <v>9</v>
      </c>
      <c r="J251" s="8" t="s">
        <v>45</v>
      </c>
    </row>
    <row r="252" spans="1:10">
      <c r="A252" s="5" t="s">
        <v>735</v>
      </c>
      <c r="B252" s="6">
        <v>44967.51145085648</v>
      </c>
      <c r="C252" s="5" t="s">
        <v>44</v>
      </c>
      <c r="D252" s="10"/>
      <c r="E252" s="8"/>
      <c r="F252" s="9">
        <v>12955.4</v>
      </c>
      <c r="I252" s="10" t="s">
        <v>9</v>
      </c>
      <c r="J252" s="8" t="s">
        <v>56</v>
      </c>
    </row>
    <row r="253" spans="1:10">
      <c r="A253" s="5" t="s">
        <v>735</v>
      </c>
      <c r="B253" s="6">
        <v>44967.51145085648</v>
      </c>
      <c r="C253" s="5" t="s">
        <v>44</v>
      </c>
      <c r="D253" s="10"/>
      <c r="E253" s="8"/>
      <c r="F253" s="9">
        <v>14189.1</v>
      </c>
      <c r="I253" s="10" t="s">
        <v>9</v>
      </c>
      <c r="J253" s="8" t="s">
        <v>57</v>
      </c>
    </row>
    <row r="254" spans="1:10">
      <c r="A254" s="11" t="s">
        <v>22</v>
      </c>
      <c r="B254" s="3"/>
      <c r="C254" s="3"/>
      <c r="D254" s="7"/>
      <c r="E254" s="8"/>
      <c r="F254" s="31">
        <f>SUM(F241:G253)</f>
        <v>148779.4</v>
      </c>
      <c r="H254" s="9"/>
      <c r="I254" s="10"/>
      <c r="J254" s="5"/>
    </row>
    <row r="255" spans="1:10" ht="15.75">
      <c r="A255" s="13" t="s">
        <v>23</v>
      </c>
      <c r="B255" s="13" t="s">
        <v>24</v>
      </c>
      <c r="C255" s="13" t="s">
        <v>25</v>
      </c>
      <c r="D255" s="14">
        <v>112736363</v>
      </c>
      <c r="E255" s="8"/>
      <c r="H255" s="9"/>
      <c r="I255" s="10"/>
      <c r="J255" s="5"/>
    </row>
    <row r="256" spans="1:10">
      <c r="A256" s="5"/>
      <c r="B256" s="6"/>
      <c r="C256" s="5"/>
      <c r="D256" s="7"/>
      <c r="E256" s="8"/>
      <c r="H256" s="9"/>
      <c r="I256" s="10"/>
      <c r="J256" s="5"/>
    </row>
    <row r="257" spans="1:10">
      <c r="A257" s="5"/>
      <c r="B257" s="6"/>
      <c r="C257" s="5"/>
      <c r="D257" s="7"/>
      <c r="E257" s="8"/>
      <c r="H257" s="9"/>
      <c r="I257" s="10"/>
      <c r="J257" s="5"/>
    </row>
    <row r="258" spans="1:10">
      <c r="A258" s="5" t="s">
        <v>734</v>
      </c>
      <c r="B258" s="6">
        <v>44967.856693773145</v>
      </c>
      <c r="C258" s="5" t="s">
        <v>44</v>
      </c>
      <c r="D258" s="7">
        <v>241989</v>
      </c>
      <c r="E258" s="8" t="s">
        <v>27</v>
      </c>
      <c r="H258" s="9">
        <v>5847.18</v>
      </c>
      <c r="I258" s="5" t="s">
        <v>28</v>
      </c>
      <c r="J258" s="8" t="s">
        <v>53</v>
      </c>
    </row>
    <row r="259" spans="1:10">
      <c r="A259" s="5" t="s">
        <v>733</v>
      </c>
      <c r="B259" s="6">
        <v>44967.856693773145</v>
      </c>
      <c r="C259" s="5" t="s">
        <v>44</v>
      </c>
      <c r="D259" s="15">
        <v>45163256560</v>
      </c>
      <c r="E259" s="8" t="s">
        <v>27</v>
      </c>
      <c r="H259" s="9">
        <v>104.1</v>
      </c>
      <c r="I259" s="5" t="s">
        <v>28</v>
      </c>
      <c r="J259" s="8" t="s">
        <v>53</v>
      </c>
    </row>
    <row r="260" spans="1:10">
      <c r="A260" s="5" t="s">
        <v>733</v>
      </c>
      <c r="B260" s="6">
        <v>44967.856693773145</v>
      </c>
      <c r="C260" s="5" t="s">
        <v>44</v>
      </c>
      <c r="D260" s="7">
        <v>547426</v>
      </c>
      <c r="E260" s="8" t="s">
        <v>27</v>
      </c>
      <c r="H260" s="9">
        <v>30311.200000000001</v>
      </c>
      <c r="I260" s="5" t="s">
        <v>28</v>
      </c>
      <c r="J260" s="5" t="s">
        <v>60</v>
      </c>
    </row>
    <row r="261" spans="1:10">
      <c r="A261" s="5" t="s">
        <v>733</v>
      </c>
      <c r="B261" s="6">
        <v>44967.856693773145</v>
      </c>
      <c r="C261" s="5" t="s">
        <v>44</v>
      </c>
      <c r="D261" s="7"/>
      <c r="E261" s="8"/>
      <c r="F261" s="9">
        <v>16127.3</v>
      </c>
      <c r="I261" s="10" t="s">
        <v>9</v>
      </c>
      <c r="J261" s="8" t="s">
        <v>46</v>
      </c>
    </row>
    <row r="262" spans="1:10">
      <c r="A262" s="5" t="s">
        <v>733</v>
      </c>
      <c r="B262" s="6">
        <v>44967.856693773145</v>
      </c>
      <c r="C262" s="5" t="s">
        <v>44</v>
      </c>
      <c r="D262" s="7"/>
      <c r="E262" s="8"/>
      <c r="F262" s="9">
        <v>9871.4</v>
      </c>
      <c r="I262" s="10" t="s">
        <v>9</v>
      </c>
      <c r="J262" s="5" t="s">
        <v>47</v>
      </c>
    </row>
    <row r="263" spans="1:10">
      <c r="A263" s="5" t="s">
        <v>733</v>
      </c>
      <c r="B263" s="6">
        <v>44967.856693773145</v>
      </c>
      <c r="C263" s="5" t="s">
        <v>44</v>
      </c>
      <c r="D263" s="7"/>
      <c r="E263" s="8"/>
      <c r="F263" s="9">
        <v>4207.2</v>
      </c>
      <c r="I263" s="10" t="s">
        <v>9</v>
      </c>
      <c r="J263" s="8" t="s">
        <v>48</v>
      </c>
    </row>
    <row r="264" spans="1:10">
      <c r="A264" s="5" t="s">
        <v>733</v>
      </c>
      <c r="B264" s="6">
        <v>44967.856693773145</v>
      </c>
      <c r="C264" s="5" t="s">
        <v>44</v>
      </c>
      <c r="D264" s="7"/>
      <c r="E264" s="8"/>
      <c r="F264" s="9">
        <v>1782.9</v>
      </c>
      <c r="I264" s="10" t="s">
        <v>9</v>
      </c>
      <c r="J264" s="8" t="s">
        <v>49</v>
      </c>
    </row>
    <row r="265" spans="1:10">
      <c r="A265" s="5" t="s">
        <v>733</v>
      </c>
      <c r="B265" s="6">
        <v>44967.856693773145</v>
      </c>
      <c r="C265" s="5" t="s">
        <v>44</v>
      </c>
      <c r="D265" s="7"/>
      <c r="E265" s="8"/>
      <c r="F265" s="9">
        <v>17167.2</v>
      </c>
      <c r="I265" s="10" t="s">
        <v>9</v>
      </c>
      <c r="J265" s="5" t="s">
        <v>50</v>
      </c>
    </row>
    <row r="266" spans="1:10">
      <c r="A266" s="5" t="s">
        <v>733</v>
      </c>
      <c r="B266" s="6">
        <v>44967.856693773145</v>
      </c>
      <c r="C266" s="5" t="s">
        <v>44</v>
      </c>
      <c r="D266" s="7"/>
      <c r="E266" s="8"/>
      <c r="F266" s="9">
        <v>12361.5</v>
      </c>
      <c r="I266" s="10" t="s">
        <v>9</v>
      </c>
      <c r="J266" s="8" t="s">
        <v>188</v>
      </c>
    </row>
    <row r="267" spans="1:10">
      <c r="A267" s="5" t="s">
        <v>733</v>
      </c>
      <c r="B267" s="6">
        <v>44967.856693773145</v>
      </c>
      <c r="C267" s="5" t="s">
        <v>44</v>
      </c>
      <c r="D267" s="7"/>
      <c r="E267" s="8"/>
      <c r="F267" s="9">
        <v>3044.3</v>
      </c>
      <c r="I267" s="10" t="s">
        <v>9</v>
      </c>
      <c r="J267" s="5" t="s">
        <v>222</v>
      </c>
    </row>
    <row r="268" spans="1:10">
      <c r="A268" s="5" t="s">
        <v>733</v>
      </c>
      <c r="B268" s="6">
        <v>44967.856693773145</v>
      </c>
      <c r="C268" s="5" t="s">
        <v>44</v>
      </c>
      <c r="D268" s="7"/>
      <c r="E268" s="8"/>
      <c r="F268" s="9">
        <v>40926.199999999997</v>
      </c>
      <c r="I268" s="10" t="s">
        <v>9</v>
      </c>
      <c r="J268" s="5" t="s">
        <v>59</v>
      </c>
    </row>
    <row r="269" spans="1:10">
      <c r="A269" s="5" t="s">
        <v>733</v>
      </c>
      <c r="B269" s="6">
        <v>44967.856693773145</v>
      </c>
      <c r="C269" s="5" t="s">
        <v>44</v>
      </c>
      <c r="D269" s="7"/>
      <c r="E269" s="8"/>
      <c r="F269" s="9">
        <v>71056.600000000006</v>
      </c>
      <c r="I269" s="10" t="s">
        <v>9</v>
      </c>
      <c r="J269" s="5" t="s">
        <v>61</v>
      </c>
    </row>
    <row r="270" spans="1:10">
      <c r="A270" s="5" t="s">
        <v>733</v>
      </c>
      <c r="B270" s="6">
        <v>44967.856693773145</v>
      </c>
      <c r="C270" s="5" t="s">
        <v>44</v>
      </c>
      <c r="D270" s="7"/>
      <c r="E270" s="8"/>
      <c r="F270" s="9">
        <v>21238.400000000001</v>
      </c>
      <c r="I270" s="10" t="s">
        <v>9</v>
      </c>
      <c r="J270" s="8" t="s">
        <v>54</v>
      </c>
    </row>
    <row r="271" spans="1:10">
      <c r="A271" s="5" t="s">
        <v>733</v>
      </c>
      <c r="B271" s="6">
        <v>44967.856693773145</v>
      </c>
      <c r="C271" s="5" t="s">
        <v>44</v>
      </c>
      <c r="D271" s="7"/>
      <c r="E271" s="8"/>
      <c r="F271" s="9">
        <v>2632.5</v>
      </c>
      <c r="I271" s="10" t="s">
        <v>9</v>
      </c>
      <c r="J271" s="8" t="s">
        <v>45</v>
      </c>
    </row>
    <row r="272" spans="1:10">
      <c r="A272" s="5" t="s">
        <v>733</v>
      </c>
      <c r="B272" s="6">
        <v>44967.856693773145</v>
      </c>
      <c r="C272" s="5" t="s">
        <v>44</v>
      </c>
      <c r="D272" s="7"/>
      <c r="E272" s="8"/>
      <c r="F272" s="9">
        <v>9840</v>
      </c>
      <c r="I272" s="10" t="s">
        <v>9</v>
      </c>
      <c r="J272" s="8" t="s">
        <v>56</v>
      </c>
    </row>
    <row r="273" spans="1:10">
      <c r="A273" s="5" t="s">
        <v>733</v>
      </c>
      <c r="B273" s="6">
        <v>44967.856693773145</v>
      </c>
      <c r="C273" s="5" t="s">
        <v>44</v>
      </c>
      <c r="D273" s="7"/>
      <c r="E273" s="8"/>
      <c r="F273" s="9">
        <v>8632.5</v>
      </c>
      <c r="I273" s="10" t="s">
        <v>9</v>
      </c>
      <c r="J273" s="8" t="s">
        <v>57</v>
      </c>
    </row>
    <row r="274" spans="1:10">
      <c r="A274" s="11" t="s">
        <v>22</v>
      </c>
      <c r="B274" s="3"/>
      <c r="C274" s="3"/>
      <c r="D274" s="7"/>
      <c r="E274" s="8"/>
      <c r="F274" s="31">
        <f>SUM(F258:G273)</f>
        <v>218888</v>
      </c>
      <c r="H274" s="9"/>
      <c r="I274" s="10"/>
      <c r="J274" s="5"/>
    </row>
    <row r="275" spans="1:10" ht="15.75">
      <c r="A275" s="13" t="s">
        <v>23</v>
      </c>
      <c r="B275" s="13" t="s">
        <v>24</v>
      </c>
      <c r="C275" s="13" t="s">
        <v>25</v>
      </c>
      <c r="D275" s="14">
        <v>112761097</v>
      </c>
      <c r="E275" s="8"/>
      <c r="H275" s="9"/>
      <c r="I275" s="10"/>
      <c r="J275" s="5"/>
    </row>
    <row r="276" spans="1:10">
      <c r="A276" s="5"/>
      <c r="B276" s="6"/>
      <c r="C276" s="5"/>
      <c r="D276" s="7"/>
      <c r="E276" s="8"/>
      <c r="H276" s="9"/>
      <c r="I276" s="10"/>
      <c r="J276" s="5"/>
    </row>
    <row r="277" spans="1:10">
      <c r="A277" s="5"/>
      <c r="B277" s="6"/>
      <c r="C277" s="5"/>
      <c r="D277" s="7"/>
      <c r="E277" s="8"/>
      <c r="H277" s="9"/>
      <c r="I277" s="10"/>
      <c r="J277" s="5"/>
    </row>
    <row r="278" spans="1:10">
      <c r="A278" s="1" t="s">
        <v>0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0">
      <c r="A279" s="3" t="s">
        <v>721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0">
      <c r="A280" s="69" t="s">
        <v>0</v>
      </c>
      <c r="B280" s="69" t="s">
        <v>2</v>
      </c>
      <c r="C280" s="69" t="s">
        <v>3</v>
      </c>
      <c r="D280" s="69" t="s">
        <v>4</v>
      </c>
      <c r="E280" s="69" t="s">
        <v>5</v>
      </c>
      <c r="F280" s="71" t="s">
        <v>6</v>
      </c>
      <c r="G280" s="72"/>
      <c r="H280" s="73"/>
      <c r="I280" s="69" t="s">
        <v>7</v>
      </c>
      <c r="J280" s="69" t="s">
        <v>8</v>
      </c>
    </row>
    <row r="281" spans="1:10">
      <c r="A281" s="70"/>
      <c r="B281" s="70"/>
      <c r="C281" s="70"/>
      <c r="D281" s="70"/>
      <c r="E281" s="70"/>
      <c r="F281" s="4" t="s">
        <v>9</v>
      </c>
      <c r="G281" s="4" t="s">
        <v>10</v>
      </c>
      <c r="H281" s="4" t="s">
        <v>11</v>
      </c>
      <c r="I281" s="70"/>
      <c r="J281" s="70"/>
    </row>
    <row r="282" spans="1:10">
      <c r="A282" s="5" t="s">
        <v>732</v>
      </c>
      <c r="B282" s="6">
        <v>44968.732388576391</v>
      </c>
      <c r="C282" s="5" t="s">
        <v>44</v>
      </c>
      <c r="D282" s="15">
        <v>45143536931</v>
      </c>
      <c r="E282" s="8" t="s">
        <v>27</v>
      </c>
      <c r="H282" s="9">
        <v>3749.4</v>
      </c>
      <c r="I282" s="5" t="s">
        <v>28</v>
      </c>
      <c r="J282" s="8" t="s">
        <v>53</v>
      </c>
    </row>
    <row r="283" spans="1:10">
      <c r="A283" s="5" t="s">
        <v>732</v>
      </c>
      <c r="B283" s="6">
        <v>44968.732388576391</v>
      </c>
      <c r="C283" s="5" t="s">
        <v>44</v>
      </c>
      <c r="D283" s="7">
        <v>417535</v>
      </c>
      <c r="E283" s="8" t="s">
        <v>27</v>
      </c>
      <c r="H283" s="9">
        <v>2600.8000000000002</v>
      </c>
      <c r="I283" s="5" t="s">
        <v>28</v>
      </c>
      <c r="J283" s="5" t="s">
        <v>59</v>
      </c>
    </row>
    <row r="284" spans="1:10">
      <c r="A284" s="5" t="s">
        <v>732</v>
      </c>
      <c r="B284" s="6">
        <v>44968.732388576391</v>
      </c>
      <c r="C284" s="5" t="s">
        <v>44</v>
      </c>
      <c r="D284" s="7">
        <v>474036</v>
      </c>
      <c r="E284" s="8" t="s">
        <v>27</v>
      </c>
      <c r="H284" s="9">
        <v>2335.6</v>
      </c>
      <c r="I284" s="5" t="s">
        <v>28</v>
      </c>
      <c r="J284" s="5" t="s">
        <v>61</v>
      </c>
    </row>
    <row r="285" spans="1:10">
      <c r="A285" s="5" t="s">
        <v>732</v>
      </c>
      <c r="B285" s="6">
        <v>44968.732388576391</v>
      </c>
      <c r="C285" s="5" t="s">
        <v>44</v>
      </c>
      <c r="D285" s="7">
        <v>474048</v>
      </c>
      <c r="E285" s="8" t="s">
        <v>27</v>
      </c>
      <c r="H285" s="9">
        <v>19534</v>
      </c>
      <c r="I285" s="5" t="s">
        <v>28</v>
      </c>
      <c r="J285" s="5" t="s">
        <v>60</v>
      </c>
    </row>
    <row r="286" spans="1:10">
      <c r="A286" s="5" t="s">
        <v>732</v>
      </c>
      <c r="B286" s="6">
        <v>44968.732388576391</v>
      </c>
      <c r="C286" s="5" t="s">
        <v>44</v>
      </c>
      <c r="D286" s="7"/>
      <c r="E286" s="8"/>
      <c r="F286" s="9">
        <v>23000</v>
      </c>
      <c r="I286" s="10" t="s">
        <v>9</v>
      </c>
      <c r="J286" s="5" t="s">
        <v>60</v>
      </c>
    </row>
    <row r="287" spans="1:10">
      <c r="A287" s="11" t="s">
        <v>22</v>
      </c>
      <c r="B287" s="3"/>
      <c r="C287" s="3"/>
      <c r="D287" s="7"/>
      <c r="E287" s="8"/>
      <c r="H287" s="9"/>
      <c r="I287" s="10"/>
      <c r="J287" s="5"/>
    </row>
    <row r="288" spans="1:10" ht="15.75">
      <c r="A288" s="13" t="s">
        <v>23</v>
      </c>
      <c r="B288" s="13" t="s">
        <v>24</v>
      </c>
      <c r="C288" s="13" t="s">
        <v>25</v>
      </c>
      <c r="D288" s="14">
        <v>112761098</v>
      </c>
      <c r="E288" s="8"/>
      <c r="H288" s="9"/>
      <c r="I288" s="10"/>
      <c r="J288" s="5"/>
    </row>
    <row r="289" spans="1:10">
      <c r="A289" s="5"/>
      <c r="B289" s="6"/>
      <c r="C289" s="5"/>
      <c r="D289" s="7"/>
      <c r="E289" s="8"/>
      <c r="H289" s="9"/>
      <c r="I289" s="10"/>
      <c r="J289" s="5"/>
    </row>
    <row r="291" spans="1:10">
      <c r="A291" s="1" t="s">
        <v>0</v>
      </c>
      <c r="B291" s="2"/>
      <c r="C291" s="2"/>
      <c r="D291" s="2"/>
      <c r="E291" s="2"/>
      <c r="F291" s="2"/>
      <c r="G291" s="2"/>
      <c r="H291" s="2"/>
      <c r="I291" s="2"/>
      <c r="J291" s="2"/>
    </row>
    <row r="292" spans="1:10">
      <c r="A292" s="3" t="s">
        <v>788</v>
      </c>
      <c r="B292" s="2"/>
      <c r="C292" s="2"/>
      <c r="D292" s="2"/>
      <c r="E292" s="2"/>
      <c r="F292" s="2"/>
      <c r="G292" s="2"/>
      <c r="H292" s="2"/>
      <c r="I292" s="2"/>
      <c r="J292" s="2"/>
    </row>
    <row r="293" spans="1:10">
      <c r="A293" s="69" t="s">
        <v>0</v>
      </c>
      <c r="B293" s="69" t="s">
        <v>2</v>
      </c>
      <c r="C293" s="69" t="s">
        <v>3</v>
      </c>
      <c r="D293" s="69" t="s">
        <v>4</v>
      </c>
      <c r="E293" s="69" t="s">
        <v>5</v>
      </c>
      <c r="F293" s="71" t="s">
        <v>6</v>
      </c>
      <c r="G293" s="72"/>
      <c r="H293" s="73"/>
      <c r="I293" s="69" t="s">
        <v>7</v>
      </c>
      <c r="J293" s="69" t="s">
        <v>8</v>
      </c>
    </row>
    <row r="294" spans="1:10">
      <c r="A294" s="70"/>
      <c r="B294" s="70"/>
      <c r="C294" s="70"/>
      <c r="D294" s="70"/>
      <c r="E294" s="70"/>
      <c r="F294" s="4" t="s">
        <v>9</v>
      </c>
      <c r="G294" s="4" t="s">
        <v>10</v>
      </c>
      <c r="H294" s="4" t="s">
        <v>11</v>
      </c>
      <c r="I294" s="70"/>
      <c r="J294" s="70"/>
    </row>
    <row r="295" spans="1:10">
      <c r="A295" s="5" t="s">
        <v>795</v>
      </c>
      <c r="B295" s="6">
        <v>44970.524632928238</v>
      </c>
      <c r="C295" s="5" t="s">
        <v>44</v>
      </c>
      <c r="D295" s="10"/>
      <c r="E295" s="8"/>
      <c r="F295" s="9">
        <v>24873.1</v>
      </c>
      <c r="I295" s="10" t="s">
        <v>9</v>
      </c>
      <c r="J295" s="8" t="s">
        <v>54</v>
      </c>
    </row>
    <row r="296" spans="1:10">
      <c r="A296" s="5" t="s">
        <v>794</v>
      </c>
      <c r="B296" s="6">
        <v>44970.524632928238</v>
      </c>
      <c r="C296" s="5" t="s">
        <v>44</v>
      </c>
      <c r="D296" s="10"/>
      <c r="E296" s="8"/>
      <c r="F296" s="9">
        <v>8389.5</v>
      </c>
      <c r="I296" s="10" t="s">
        <v>9</v>
      </c>
      <c r="J296" s="8" t="s">
        <v>46</v>
      </c>
    </row>
    <row r="297" spans="1:10">
      <c r="A297" s="5" t="s">
        <v>794</v>
      </c>
      <c r="B297" s="6">
        <v>44970.524632928238</v>
      </c>
      <c r="C297" s="5" t="s">
        <v>44</v>
      </c>
      <c r="D297" s="10"/>
      <c r="E297" s="8"/>
      <c r="F297" s="9">
        <v>9470.7999999999993</v>
      </c>
      <c r="I297" s="10" t="s">
        <v>9</v>
      </c>
      <c r="J297" s="5" t="s">
        <v>47</v>
      </c>
    </row>
    <row r="298" spans="1:10">
      <c r="A298" s="5" t="s">
        <v>794</v>
      </c>
      <c r="B298" s="6">
        <v>44970.524632928238</v>
      </c>
      <c r="C298" s="5" t="s">
        <v>44</v>
      </c>
      <c r="D298" s="10"/>
      <c r="E298" s="8"/>
      <c r="F298" s="9">
        <v>4290.8</v>
      </c>
      <c r="I298" s="10" t="s">
        <v>9</v>
      </c>
      <c r="J298" s="8" t="s">
        <v>48</v>
      </c>
    </row>
    <row r="299" spans="1:10">
      <c r="A299" s="5" t="s">
        <v>794</v>
      </c>
      <c r="B299" s="6">
        <v>44970.524632928238</v>
      </c>
      <c r="C299" s="5" t="s">
        <v>44</v>
      </c>
      <c r="D299" s="10"/>
      <c r="E299" s="8"/>
      <c r="F299" s="9">
        <v>10076.799999999999</v>
      </c>
      <c r="I299" s="10" t="s">
        <v>9</v>
      </c>
      <c r="J299" s="8" t="s">
        <v>49</v>
      </c>
    </row>
    <row r="300" spans="1:10">
      <c r="A300" s="5" t="s">
        <v>794</v>
      </c>
      <c r="B300" s="6">
        <v>44970.524632928238</v>
      </c>
      <c r="C300" s="5" t="s">
        <v>44</v>
      </c>
      <c r="D300" s="10"/>
      <c r="E300" s="8"/>
      <c r="F300" s="9">
        <v>10945.1</v>
      </c>
      <c r="I300" s="10" t="s">
        <v>9</v>
      </c>
      <c r="J300" s="5" t="s">
        <v>50</v>
      </c>
    </row>
    <row r="301" spans="1:10">
      <c r="A301" s="5" t="s">
        <v>794</v>
      </c>
      <c r="B301" s="6">
        <v>44970.524632928238</v>
      </c>
      <c r="C301" s="5" t="s">
        <v>44</v>
      </c>
      <c r="D301" s="10"/>
      <c r="E301" s="8"/>
      <c r="F301" s="9">
        <v>451.5</v>
      </c>
      <c r="I301" s="10" t="s">
        <v>9</v>
      </c>
      <c r="J301" s="5" t="s">
        <v>51</v>
      </c>
    </row>
    <row r="302" spans="1:10">
      <c r="A302" s="5" t="s">
        <v>794</v>
      </c>
      <c r="B302" s="6">
        <v>44970.524632928238</v>
      </c>
      <c r="C302" s="5" t="s">
        <v>44</v>
      </c>
      <c r="D302" s="10"/>
      <c r="E302" s="8"/>
      <c r="F302" s="9">
        <v>18542.8</v>
      </c>
      <c r="I302" s="10" t="s">
        <v>9</v>
      </c>
      <c r="J302" s="8" t="s">
        <v>188</v>
      </c>
    </row>
    <row r="303" spans="1:10">
      <c r="A303" s="5" t="s">
        <v>794</v>
      </c>
      <c r="B303" s="6">
        <v>44970.524632928238</v>
      </c>
      <c r="C303" s="5" t="s">
        <v>44</v>
      </c>
      <c r="D303" s="10"/>
      <c r="E303" s="8"/>
      <c r="F303" s="9">
        <v>45507</v>
      </c>
      <c r="I303" s="10" t="s">
        <v>9</v>
      </c>
      <c r="J303" s="8" t="s">
        <v>52</v>
      </c>
    </row>
    <row r="304" spans="1:10">
      <c r="A304" s="5" t="s">
        <v>794</v>
      </c>
      <c r="B304" s="6">
        <v>44970.524632928238</v>
      </c>
      <c r="C304" s="5" t="s">
        <v>44</v>
      </c>
      <c r="D304" s="10"/>
      <c r="E304" s="8"/>
      <c r="F304" s="9">
        <v>198.5</v>
      </c>
      <c r="I304" s="10" t="s">
        <v>9</v>
      </c>
      <c r="J304" s="5" t="s">
        <v>222</v>
      </c>
    </row>
    <row r="305" spans="1:10">
      <c r="A305" s="5" t="s">
        <v>794</v>
      </c>
      <c r="B305" s="6">
        <v>44970.524632928238</v>
      </c>
      <c r="C305" s="5" t="s">
        <v>44</v>
      </c>
      <c r="D305" s="10"/>
      <c r="E305" s="8"/>
      <c r="F305" s="9">
        <v>19590</v>
      </c>
      <c r="I305" s="10" t="s">
        <v>9</v>
      </c>
      <c r="J305" s="8" t="s">
        <v>55</v>
      </c>
    </row>
    <row r="306" spans="1:10">
      <c r="A306" s="5" t="s">
        <v>794</v>
      </c>
      <c r="B306" s="6">
        <v>44970.524632928238</v>
      </c>
      <c r="C306" s="5" t="s">
        <v>44</v>
      </c>
      <c r="D306" s="10"/>
      <c r="E306" s="8"/>
      <c r="F306" s="9">
        <v>5805</v>
      </c>
      <c r="I306" s="10" t="s">
        <v>9</v>
      </c>
      <c r="J306" s="8" t="s">
        <v>45</v>
      </c>
    </row>
    <row r="307" spans="1:10">
      <c r="A307" s="5" t="s">
        <v>794</v>
      </c>
      <c r="B307" s="6">
        <v>44970.524632928238</v>
      </c>
      <c r="C307" s="5" t="s">
        <v>44</v>
      </c>
      <c r="D307" s="10"/>
      <c r="E307" s="8"/>
      <c r="F307" s="9">
        <v>9236.7000000000007</v>
      </c>
      <c r="I307" s="10" t="s">
        <v>9</v>
      </c>
      <c r="J307" s="8" t="s">
        <v>56</v>
      </c>
    </row>
    <row r="308" spans="1:10">
      <c r="A308" s="5" t="s">
        <v>794</v>
      </c>
      <c r="B308" s="6">
        <v>44970.524632928238</v>
      </c>
      <c r="C308" s="5" t="s">
        <v>44</v>
      </c>
      <c r="D308" s="10"/>
      <c r="E308" s="8"/>
      <c r="F308" s="9">
        <v>9903.9</v>
      </c>
      <c r="I308" s="10" t="s">
        <v>9</v>
      </c>
      <c r="J308" s="8" t="s">
        <v>57</v>
      </c>
    </row>
    <row r="309" spans="1:10">
      <c r="A309" s="11" t="s">
        <v>22</v>
      </c>
      <c r="B309" s="3"/>
      <c r="C309" s="3"/>
      <c r="D309" s="7"/>
      <c r="E309" s="8"/>
      <c r="F309" s="31">
        <f>SUM(F295:G308)</f>
        <v>177281.50000000003</v>
      </c>
      <c r="H309" s="9"/>
      <c r="I309" s="10"/>
      <c r="J309" s="5"/>
    </row>
    <row r="310" spans="1:10" ht="15.75">
      <c r="A310" s="13" t="s">
        <v>23</v>
      </c>
      <c r="B310" s="13" t="s">
        <v>24</v>
      </c>
      <c r="C310" s="13" t="s">
        <v>25</v>
      </c>
      <c r="D310" s="14">
        <v>112761099</v>
      </c>
      <c r="E310" s="8"/>
      <c r="H310" s="9"/>
      <c r="I310" s="10"/>
      <c r="J310" s="5"/>
    </row>
    <row r="311" spans="1:10">
      <c r="A311" s="5"/>
      <c r="B311" s="6"/>
      <c r="C311" s="5"/>
      <c r="D311" s="7"/>
      <c r="E311" s="8"/>
      <c r="H311" s="9"/>
      <c r="I311" s="10"/>
      <c r="J311" s="5"/>
    </row>
    <row r="312" spans="1:10">
      <c r="A312" s="5"/>
      <c r="B312" s="6"/>
      <c r="C312" s="5"/>
      <c r="D312" s="7"/>
      <c r="E312" s="8"/>
      <c r="H312" s="9"/>
      <c r="I312" s="10"/>
      <c r="J312" s="5"/>
    </row>
    <row r="313" spans="1:10">
      <c r="A313" s="5" t="s">
        <v>793</v>
      </c>
      <c r="B313" s="6">
        <v>44970.836852696761</v>
      </c>
      <c r="C313" s="5" t="s">
        <v>44</v>
      </c>
      <c r="D313" s="7">
        <v>583731</v>
      </c>
      <c r="E313" s="8" t="s">
        <v>27</v>
      </c>
      <c r="H313" s="9">
        <v>47140.800000000003</v>
      </c>
      <c r="I313" s="5" t="s">
        <v>28</v>
      </c>
      <c r="J313" s="5" t="s">
        <v>59</v>
      </c>
    </row>
    <row r="314" spans="1:10">
      <c r="A314" s="5" t="s">
        <v>793</v>
      </c>
      <c r="B314" s="6">
        <v>44970.836852696761</v>
      </c>
      <c r="C314" s="5" t="s">
        <v>44</v>
      </c>
      <c r="D314" s="15">
        <v>51117579335</v>
      </c>
      <c r="E314" s="8" t="s">
        <v>27</v>
      </c>
      <c r="H314" s="9">
        <v>10046.41</v>
      </c>
      <c r="I314" s="5" t="s">
        <v>28</v>
      </c>
      <c r="J314" s="8" t="s">
        <v>53</v>
      </c>
    </row>
    <row r="315" spans="1:10">
      <c r="A315" s="5" t="s">
        <v>793</v>
      </c>
      <c r="B315" s="6">
        <v>44970.836852696761</v>
      </c>
      <c r="C315" s="5" t="s">
        <v>44</v>
      </c>
      <c r="D315" s="7">
        <v>474223</v>
      </c>
      <c r="E315" s="8" t="s">
        <v>27</v>
      </c>
      <c r="H315" s="9">
        <v>53751</v>
      </c>
      <c r="I315" s="5" t="s">
        <v>28</v>
      </c>
      <c r="J315" s="5" t="s">
        <v>61</v>
      </c>
    </row>
    <row r="316" spans="1:10">
      <c r="A316" s="5" t="s">
        <v>793</v>
      </c>
      <c r="B316" s="6">
        <v>44970.836852696761</v>
      </c>
      <c r="C316" s="5" t="s">
        <v>44</v>
      </c>
      <c r="D316" s="15">
        <v>45123303872</v>
      </c>
      <c r="E316" s="8" t="s">
        <v>27</v>
      </c>
      <c r="H316" s="9">
        <v>4682.28</v>
      </c>
      <c r="I316" s="5" t="s">
        <v>28</v>
      </c>
      <c r="J316" s="8" t="s">
        <v>53</v>
      </c>
    </row>
    <row r="317" spans="1:10">
      <c r="A317" s="5" t="s">
        <v>793</v>
      </c>
      <c r="B317" s="6">
        <v>44970.836852696761</v>
      </c>
      <c r="C317" s="5" t="s">
        <v>44</v>
      </c>
      <c r="D317" s="15">
        <v>51117590656</v>
      </c>
      <c r="E317" s="8" t="s">
        <v>27</v>
      </c>
      <c r="H317" s="9">
        <v>16919.46</v>
      </c>
      <c r="I317" s="5" t="s">
        <v>28</v>
      </c>
      <c r="J317" s="8" t="s">
        <v>53</v>
      </c>
    </row>
    <row r="318" spans="1:10">
      <c r="A318" s="5" t="s">
        <v>793</v>
      </c>
      <c r="B318" s="6">
        <v>44970.836852696761</v>
      </c>
      <c r="C318" s="5" t="s">
        <v>44</v>
      </c>
      <c r="D318" s="7">
        <v>474226</v>
      </c>
      <c r="E318" s="8" t="s">
        <v>27</v>
      </c>
      <c r="H318" s="9">
        <v>96706.4</v>
      </c>
      <c r="I318" s="5" t="s">
        <v>28</v>
      </c>
      <c r="J318" s="5" t="s">
        <v>60</v>
      </c>
    </row>
    <row r="319" spans="1:10">
      <c r="A319" s="5" t="s">
        <v>793</v>
      </c>
      <c r="B319" s="6">
        <v>44970.836852696761</v>
      </c>
      <c r="C319" s="5" t="s">
        <v>44</v>
      </c>
      <c r="D319" s="7"/>
      <c r="E319" s="8"/>
      <c r="F319" s="9">
        <v>7427</v>
      </c>
      <c r="I319" s="10" t="s">
        <v>9</v>
      </c>
      <c r="J319" s="8" t="s">
        <v>48</v>
      </c>
    </row>
    <row r="320" spans="1:10">
      <c r="A320" s="5" t="s">
        <v>793</v>
      </c>
      <c r="B320" s="6">
        <v>44970.836852696761</v>
      </c>
      <c r="C320" s="5" t="s">
        <v>44</v>
      </c>
      <c r="D320" s="7"/>
      <c r="E320" s="8"/>
      <c r="F320" s="9">
        <v>122.4</v>
      </c>
      <c r="I320" s="10" t="s">
        <v>9</v>
      </c>
      <c r="J320" s="5" t="s">
        <v>50</v>
      </c>
    </row>
    <row r="321" spans="1:10">
      <c r="A321" s="5" t="s">
        <v>793</v>
      </c>
      <c r="B321" s="6">
        <v>44970.836852696761</v>
      </c>
      <c r="C321" s="5" t="s">
        <v>44</v>
      </c>
      <c r="D321" s="7"/>
      <c r="E321" s="8"/>
      <c r="F321" s="9">
        <v>4000</v>
      </c>
      <c r="I321" s="10" t="s">
        <v>9</v>
      </c>
      <c r="J321" s="5" t="s">
        <v>59</v>
      </c>
    </row>
    <row r="322" spans="1:10">
      <c r="A322" s="5" t="s">
        <v>793</v>
      </c>
      <c r="B322" s="6">
        <v>44970.836852696761</v>
      </c>
      <c r="C322" s="5" t="s">
        <v>44</v>
      </c>
      <c r="D322" s="7"/>
      <c r="E322" s="8"/>
      <c r="F322" s="9">
        <v>46300.7</v>
      </c>
      <c r="I322" s="10" t="s">
        <v>9</v>
      </c>
      <c r="J322" s="5" t="s">
        <v>60</v>
      </c>
    </row>
    <row r="323" spans="1:10">
      <c r="A323" s="11" t="s">
        <v>22</v>
      </c>
      <c r="B323" s="3"/>
      <c r="C323" s="3"/>
      <c r="D323" s="7"/>
      <c r="E323" s="8"/>
      <c r="F323" s="31">
        <f>SUM(F313:G322)</f>
        <v>57850.1</v>
      </c>
      <c r="H323" s="9"/>
      <c r="I323" s="10"/>
      <c r="J323" s="5"/>
    </row>
    <row r="324" spans="1:10" ht="15.75">
      <c r="A324" s="13" t="s">
        <v>23</v>
      </c>
      <c r="B324" s="13" t="s">
        <v>24</v>
      </c>
      <c r="C324" s="13" t="s">
        <v>25</v>
      </c>
      <c r="D324" s="14">
        <v>112774123</v>
      </c>
      <c r="E324" s="8"/>
      <c r="H324" s="9"/>
      <c r="I324" s="10"/>
      <c r="J324" s="5"/>
    </row>
    <row r="325" spans="1:10">
      <c r="A325" s="5"/>
      <c r="B325" s="6"/>
      <c r="C325" s="5"/>
      <c r="D325" s="7"/>
      <c r="E325" s="8"/>
      <c r="H325" s="9"/>
      <c r="I325" s="10"/>
      <c r="J325" s="5"/>
    </row>
    <row r="327" spans="1:10">
      <c r="A327" s="1" t="s">
        <v>0</v>
      </c>
      <c r="B327" s="2"/>
      <c r="C327" s="2"/>
      <c r="D327" s="2"/>
      <c r="E327" s="2"/>
      <c r="F327" s="2"/>
      <c r="G327" s="2"/>
      <c r="H327" s="2"/>
      <c r="I327" s="2"/>
      <c r="J327" s="2"/>
    </row>
    <row r="328" spans="1:10">
      <c r="A328" s="3" t="s">
        <v>827</v>
      </c>
      <c r="B328" s="2"/>
      <c r="C328" s="2"/>
      <c r="D328" s="2"/>
      <c r="E328" s="2"/>
      <c r="F328" s="2"/>
      <c r="G328" s="2"/>
      <c r="H328" s="2"/>
      <c r="I328" s="2"/>
      <c r="J328" s="2"/>
    </row>
    <row r="329" spans="1:10">
      <c r="A329" s="69" t="s">
        <v>0</v>
      </c>
      <c r="B329" s="69" t="s">
        <v>2</v>
      </c>
      <c r="C329" s="69" t="s">
        <v>3</v>
      </c>
      <c r="D329" s="69" t="s">
        <v>4</v>
      </c>
      <c r="E329" s="69" t="s">
        <v>5</v>
      </c>
      <c r="F329" s="71" t="s">
        <v>6</v>
      </c>
      <c r="G329" s="72"/>
      <c r="H329" s="73"/>
      <c r="I329" s="69" t="s">
        <v>7</v>
      </c>
      <c r="J329" s="69" t="s">
        <v>8</v>
      </c>
    </row>
    <row r="330" spans="1:10">
      <c r="A330" s="70"/>
      <c r="B330" s="70"/>
      <c r="C330" s="70"/>
      <c r="D330" s="70"/>
      <c r="E330" s="70"/>
      <c r="F330" s="4" t="s">
        <v>9</v>
      </c>
      <c r="G330" s="4" t="s">
        <v>10</v>
      </c>
      <c r="H330" s="4" t="s">
        <v>11</v>
      </c>
      <c r="I330" s="70"/>
      <c r="J330" s="70"/>
    </row>
    <row r="331" spans="1:10">
      <c r="A331" s="5" t="s">
        <v>833</v>
      </c>
      <c r="B331" s="6">
        <v>44971.502783622687</v>
      </c>
      <c r="C331" s="5" t="s">
        <v>44</v>
      </c>
      <c r="D331" s="10"/>
      <c r="E331" s="8"/>
      <c r="F331" s="9">
        <v>15204.5</v>
      </c>
      <c r="I331" s="10" t="s">
        <v>9</v>
      </c>
      <c r="J331" s="8" t="s">
        <v>46</v>
      </c>
    </row>
    <row r="332" spans="1:10">
      <c r="A332" s="5" t="s">
        <v>833</v>
      </c>
      <c r="B332" s="6">
        <v>44971.502783622687</v>
      </c>
      <c r="C332" s="5" t="s">
        <v>44</v>
      </c>
      <c r="D332" s="10"/>
      <c r="E332" s="8"/>
      <c r="F332" s="9">
        <v>12294.6</v>
      </c>
      <c r="I332" s="10" t="s">
        <v>9</v>
      </c>
      <c r="J332" s="5" t="s">
        <v>47</v>
      </c>
    </row>
    <row r="333" spans="1:10">
      <c r="A333" s="5" t="s">
        <v>833</v>
      </c>
      <c r="B333" s="6">
        <v>44971.502783622687</v>
      </c>
      <c r="C333" s="5" t="s">
        <v>44</v>
      </c>
      <c r="D333" s="10"/>
      <c r="E333" s="8"/>
      <c r="F333" s="9">
        <v>4534</v>
      </c>
      <c r="I333" s="10" t="s">
        <v>9</v>
      </c>
      <c r="J333" s="8" t="s">
        <v>49</v>
      </c>
    </row>
    <row r="334" spans="1:10">
      <c r="A334" s="5" t="s">
        <v>833</v>
      </c>
      <c r="B334" s="6">
        <v>44971.502783622687</v>
      </c>
      <c r="C334" s="5" t="s">
        <v>44</v>
      </c>
      <c r="D334" s="10"/>
      <c r="E334" s="8"/>
      <c r="F334" s="9">
        <v>16005.3</v>
      </c>
      <c r="I334" s="10" t="s">
        <v>9</v>
      </c>
      <c r="J334" s="5" t="s">
        <v>50</v>
      </c>
    </row>
    <row r="335" spans="1:10">
      <c r="A335" s="5" t="s">
        <v>833</v>
      </c>
      <c r="B335" s="6">
        <v>44971.502783622687</v>
      </c>
      <c r="C335" s="5" t="s">
        <v>44</v>
      </c>
      <c r="D335" s="10"/>
      <c r="E335" s="8"/>
      <c r="F335" s="9">
        <v>15049.8</v>
      </c>
      <c r="I335" s="10" t="s">
        <v>9</v>
      </c>
      <c r="J335" s="8" t="s">
        <v>188</v>
      </c>
    </row>
    <row r="336" spans="1:10">
      <c r="A336" s="5" t="s">
        <v>833</v>
      </c>
      <c r="B336" s="6">
        <v>44971.502783622687</v>
      </c>
      <c r="C336" s="5" t="s">
        <v>44</v>
      </c>
      <c r="D336" s="10"/>
      <c r="E336" s="8"/>
      <c r="F336" s="9">
        <v>16226.8</v>
      </c>
      <c r="I336" s="10" t="s">
        <v>9</v>
      </c>
      <c r="J336" s="8" t="s">
        <v>52</v>
      </c>
    </row>
    <row r="337" spans="1:10">
      <c r="A337" s="5" t="s">
        <v>833</v>
      </c>
      <c r="B337" s="6">
        <v>44971.502783622687</v>
      </c>
      <c r="C337" s="5" t="s">
        <v>44</v>
      </c>
      <c r="D337" s="10"/>
      <c r="E337" s="8"/>
      <c r="F337" s="9">
        <v>794</v>
      </c>
      <c r="I337" s="10" t="s">
        <v>9</v>
      </c>
      <c r="J337" s="5" t="s">
        <v>222</v>
      </c>
    </row>
    <row r="338" spans="1:10">
      <c r="A338" s="5" t="s">
        <v>833</v>
      </c>
      <c r="B338" s="6">
        <v>44971.502783622687</v>
      </c>
      <c r="C338" s="5" t="s">
        <v>44</v>
      </c>
      <c r="D338" s="10"/>
      <c r="E338" s="8"/>
      <c r="F338" s="9">
        <v>13481.4</v>
      </c>
      <c r="I338" s="10" t="s">
        <v>9</v>
      </c>
      <c r="J338" s="8" t="s">
        <v>54</v>
      </c>
    </row>
    <row r="339" spans="1:10">
      <c r="A339" s="5" t="s">
        <v>833</v>
      </c>
      <c r="B339" s="6">
        <v>44971.502783622687</v>
      </c>
      <c r="C339" s="5" t="s">
        <v>44</v>
      </c>
      <c r="D339" s="10"/>
      <c r="E339" s="8"/>
      <c r="F339" s="9">
        <v>7789.2</v>
      </c>
      <c r="I339" s="10" t="s">
        <v>9</v>
      </c>
      <c r="J339" s="8" t="s">
        <v>56</v>
      </c>
    </row>
    <row r="340" spans="1:10">
      <c r="A340" s="5" t="s">
        <v>833</v>
      </c>
      <c r="B340" s="6">
        <v>44971.502783622687</v>
      </c>
      <c r="C340" s="5" t="s">
        <v>44</v>
      </c>
      <c r="D340" s="10"/>
      <c r="E340" s="8"/>
      <c r="F340" s="9">
        <v>9252.5</v>
      </c>
      <c r="I340" s="10" t="s">
        <v>9</v>
      </c>
      <c r="J340" s="8" t="s">
        <v>57</v>
      </c>
    </row>
    <row r="341" spans="1:10">
      <c r="A341" s="11" t="s">
        <v>22</v>
      </c>
      <c r="B341" s="3"/>
      <c r="C341" s="3"/>
      <c r="D341" s="7"/>
      <c r="E341" s="8"/>
      <c r="F341" s="31">
        <f>SUM(F331:G340)</f>
        <v>110632.09999999999</v>
      </c>
      <c r="H341" s="9"/>
      <c r="I341" s="10"/>
      <c r="J341" s="5"/>
    </row>
    <row r="342" spans="1:10" ht="15.75">
      <c r="A342" s="13" t="s">
        <v>23</v>
      </c>
      <c r="B342" s="13" t="s">
        <v>24</v>
      </c>
      <c r="C342" s="13" t="s">
        <v>25</v>
      </c>
      <c r="D342" s="14">
        <v>112774125</v>
      </c>
      <c r="E342" s="8"/>
      <c r="H342" s="9"/>
      <c r="I342" s="10"/>
      <c r="J342" s="5"/>
    </row>
    <row r="343" spans="1:10">
      <c r="A343" s="5"/>
      <c r="B343" s="6"/>
      <c r="C343" s="5"/>
      <c r="D343" s="7"/>
      <c r="E343" s="8"/>
      <c r="H343" s="9"/>
      <c r="I343" s="10"/>
      <c r="J343" s="5"/>
    </row>
    <row r="344" spans="1:10">
      <c r="A344" s="5"/>
      <c r="B344" s="6"/>
      <c r="C344" s="5"/>
      <c r="D344" s="7"/>
      <c r="E344" s="8"/>
      <c r="H344" s="9"/>
      <c r="I344" s="10"/>
      <c r="J344" s="5"/>
    </row>
    <row r="345" spans="1:10">
      <c r="A345" s="5" t="s">
        <v>832</v>
      </c>
      <c r="B345" s="6">
        <v>44971.808780555555</v>
      </c>
      <c r="C345" s="5" t="s">
        <v>44</v>
      </c>
      <c r="D345" s="7">
        <v>333942026</v>
      </c>
      <c r="E345" s="5" t="s">
        <v>58</v>
      </c>
      <c r="H345" s="9">
        <v>20382</v>
      </c>
      <c r="I345" s="5" t="s">
        <v>28</v>
      </c>
      <c r="J345" s="8" t="s">
        <v>53</v>
      </c>
    </row>
    <row r="346" spans="1:10">
      <c r="A346" s="5" t="s">
        <v>832</v>
      </c>
      <c r="B346" s="6">
        <v>44971.808780555555</v>
      </c>
      <c r="C346" s="5" t="s">
        <v>44</v>
      </c>
      <c r="D346" s="7">
        <v>3126568812</v>
      </c>
      <c r="E346" s="5" t="s">
        <v>31</v>
      </c>
      <c r="H346" s="9">
        <v>47361.46</v>
      </c>
      <c r="I346" s="5" t="s">
        <v>28</v>
      </c>
      <c r="J346" s="8" t="s">
        <v>53</v>
      </c>
    </row>
    <row r="347" spans="1:10">
      <c r="A347" s="5" t="s">
        <v>832</v>
      </c>
      <c r="B347" s="6">
        <v>44971.808780555555</v>
      </c>
      <c r="C347" s="5" t="s">
        <v>44</v>
      </c>
      <c r="D347" s="15">
        <v>45153176310</v>
      </c>
      <c r="E347" s="8" t="s">
        <v>27</v>
      </c>
      <c r="H347" s="9">
        <v>4125</v>
      </c>
      <c r="I347" s="5" t="s">
        <v>28</v>
      </c>
      <c r="J347" s="5" t="s">
        <v>60</v>
      </c>
    </row>
    <row r="348" spans="1:10">
      <c r="A348" s="5" t="s">
        <v>832</v>
      </c>
      <c r="B348" s="6">
        <v>44971.808780555555</v>
      </c>
      <c r="C348" s="5" t="s">
        <v>44</v>
      </c>
      <c r="D348" s="7">
        <v>38653734</v>
      </c>
      <c r="E348" s="5" t="s">
        <v>31</v>
      </c>
      <c r="H348" s="9">
        <v>1626</v>
      </c>
      <c r="I348" s="5" t="s">
        <v>28</v>
      </c>
      <c r="J348" s="8" t="s">
        <v>53</v>
      </c>
    </row>
    <row r="349" spans="1:10">
      <c r="A349" s="5" t="s">
        <v>832</v>
      </c>
      <c r="B349" s="6">
        <v>44971.808780555555</v>
      </c>
      <c r="C349" s="5" t="s">
        <v>44</v>
      </c>
      <c r="D349" s="15">
        <v>31274523851</v>
      </c>
      <c r="E349" s="5" t="s">
        <v>31</v>
      </c>
      <c r="H349" s="9">
        <v>2609.64</v>
      </c>
      <c r="I349" s="5" t="s">
        <v>28</v>
      </c>
      <c r="J349" s="8" t="s">
        <v>53</v>
      </c>
    </row>
    <row r="350" spans="1:10">
      <c r="A350" s="5" t="s">
        <v>832</v>
      </c>
      <c r="B350" s="6">
        <v>44971.808780555555</v>
      </c>
      <c r="C350" s="5" t="s">
        <v>44</v>
      </c>
      <c r="D350" s="15">
        <v>31274523852</v>
      </c>
      <c r="E350" s="5" t="s">
        <v>31</v>
      </c>
      <c r="H350" s="9">
        <v>32187.360000000001</v>
      </c>
      <c r="I350" s="5" t="s">
        <v>28</v>
      </c>
      <c r="J350" s="8" t="s">
        <v>53</v>
      </c>
    </row>
    <row r="351" spans="1:10">
      <c r="A351" s="5" t="s">
        <v>832</v>
      </c>
      <c r="B351" s="6">
        <v>44971.808780555555</v>
      </c>
      <c r="C351" s="5" t="s">
        <v>44</v>
      </c>
      <c r="D351" s="15">
        <v>51660842719</v>
      </c>
      <c r="E351" s="8" t="s">
        <v>27</v>
      </c>
      <c r="H351" s="9">
        <v>2000</v>
      </c>
      <c r="I351" s="5" t="s">
        <v>28</v>
      </c>
      <c r="J351" s="5" t="s">
        <v>59</v>
      </c>
    </row>
    <row r="352" spans="1:10">
      <c r="A352" s="5" t="s">
        <v>832</v>
      </c>
      <c r="B352" s="6">
        <v>44971.808780555555</v>
      </c>
      <c r="C352" s="5" t="s">
        <v>44</v>
      </c>
      <c r="D352" s="15">
        <v>71848378735</v>
      </c>
      <c r="E352" s="5" t="s">
        <v>58</v>
      </c>
      <c r="H352" s="9">
        <v>3832.74</v>
      </c>
      <c r="I352" s="5" t="s">
        <v>28</v>
      </c>
      <c r="J352" s="8" t="s">
        <v>53</v>
      </c>
    </row>
    <row r="353" spans="1:10">
      <c r="A353" s="5" t="s">
        <v>832</v>
      </c>
      <c r="B353" s="6">
        <v>44971.808780555555</v>
      </c>
      <c r="C353" s="5" t="s">
        <v>44</v>
      </c>
      <c r="D353" s="7">
        <v>3127591194</v>
      </c>
      <c r="E353" s="5" t="s">
        <v>31</v>
      </c>
      <c r="H353" s="9">
        <v>5714.52</v>
      </c>
      <c r="I353" s="5" t="s">
        <v>28</v>
      </c>
      <c r="J353" s="8" t="s">
        <v>53</v>
      </c>
    </row>
    <row r="354" spans="1:10">
      <c r="A354" s="5" t="s">
        <v>832</v>
      </c>
      <c r="B354" s="6">
        <v>44971.808780555555</v>
      </c>
      <c r="C354" s="5" t="s">
        <v>44</v>
      </c>
      <c r="D354" s="15">
        <v>31275911942</v>
      </c>
      <c r="E354" s="5" t="s">
        <v>31</v>
      </c>
      <c r="H354" s="9">
        <v>24285.48</v>
      </c>
      <c r="I354" s="5" t="s">
        <v>28</v>
      </c>
      <c r="J354" s="8" t="s">
        <v>53</v>
      </c>
    </row>
    <row r="355" spans="1:10">
      <c r="A355" s="5" t="s">
        <v>832</v>
      </c>
      <c r="B355" s="6">
        <v>44971.808780555555</v>
      </c>
      <c r="C355" s="5" t="s">
        <v>44</v>
      </c>
      <c r="D355" s="7">
        <v>474345</v>
      </c>
      <c r="E355" s="8" t="s">
        <v>27</v>
      </c>
      <c r="H355" s="9">
        <v>11095.2</v>
      </c>
      <c r="I355" s="5" t="s">
        <v>28</v>
      </c>
      <c r="J355" s="5" t="s">
        <v>60</v>
      </c>
    </row>
    <row r="356" spans="1:10">
      <c r="A356" s="5" t="s">
        <v>832</v>
      </c>
      <c r="B356" s="6">
        <v>44971.808780555555</v>
      </c>
      <c r="C356" s="5" t="s">
        <v>44</v>
      </c>
      <c r="D356" s="7">
        <v>583874</v>
      </c>
      <c r="E356" s="8" t="s">
        <v>27</v>
      </c>
      <c r="H356" s="9">
        <v>44539.199999999997</v>
      </c>
      <c r="I356" s="5" t="s">
        <v>28</v>
      </c>
      <c r="J356" s="5" t="s">
        <v>59</v>
      </c>
    </row>
    <row r="357" spans="1:10">
      <c r="A357" s="5" t="s">
        <v>832</v>
      </c>
      <c r="B357" s="6">
        <v>44971.808780555555</v>
      </c>
      <c r="C357" s="5" t="s">
        <v>44</v>
      </c>
      <c r="D357" s="7"/>
      <c r="E357" s="8"/>
      <c r="F357" s="9">
        <v>1000</v>
      </c>
      <c r="I357" s="10" t="s">
        <v>9</v>
      </c>
      <c r="J357" s="5" t="s">
        <v>59</v>
      </c>
    </row>
    <row r="358" spans="1:10">
      <c r="A358" s="5" t="s">
        <v>832</v>
      </c>
      <c r="B358" s="6">
        <v>44971.808780555555</v>
      </c>
      <c r="C358" s="5" t="s">
        <v>44</v>
      </c>
      <c r="D358" s="7"/>
      <c r="E358" s="8"/>
      <c r="F358" s="9">
        <v>72709.3</v>
      </c>
      <c r="I358" s="10" t="s">
        <v>9</v>
      </c>
      <c r="J358" s="5" t="s">
        <v>61</v>
      </c>
    </row>
    <row r="359" spans="1:10">
      <c r="A359" s="5" t="s">
        <v>832</v>
      </c>
      <c r="B359" s="6">
        <v>44971.808780555555</v>
      </c>
      <c r="C359" s="5" t="s">
        <v>44</v>
      </c>
      <c r="D359" s="7"/>
      <c r="E359" s="8"/>
      <c r="F359" s="9">
        <v>16475.400000000001</v>
      </c>
      <c r="I359" s="10" t="s">
        <v>9</v>
      </c>
      <c r="J359" s="5" t="s">
        <v>60</v>
      </c>
    </row>
    <row r="360" spans="1:10">
      <c r="A360" s="11" t="s">
        <v>22</v>
      </c>
      <c r="B360" s="3"/>
      <c r="C360" s="3"/>
      <c r="D360" s="7"/>
      <c r="E360" s="8"/>
      <c r="F360" s="31">
        <f>SUM(F345:G359)</f>
        <v>90184.700000000012</v>
      </c>
      <c r="H360" s="9"/>
      <c r="I360" s="10"/>
      <c r="J360" s="5"/>
    </row>
    <row r="361" spans="1:10" ht="15.75">
      <c r="A361" s="13" t="s">
        <v>23</v>
      </c>
      <c r="B361" s="13" t="s">
        <v>24</v>
      </c>
      <c r="C361" s="13" t="s">
        <v>25</v>
      </c>
      <c r="D361" s="14">
        <v>112782201</v>
      </c>
      <c r="E361" s="8"/>
      <c r="H361" s="9"/>
      <c r="I361" s="10"/>
      <c r="J361" s="5"/>
    </row>
    <row r="364" spans="1:10">
      <c r="A364" s="1" t="s">
        <v>0</v>
      </c>
      <c r="B364" s="2"/>
      <c r="C364" s="2"/>
      <c r="D364" s="2"/>
      <c r="E364" s="2"/>
      <c r="F364" s="2"/>
      <c r="G364" s="2"/>
      <c r="H364" s="2"/>
      <c r="I364" s="2"/>
      <c r="J364" s="2"/>
    </row>
    <row r="365" spans="1:10">
      <c r="A365" s="3" t="s">
        <v>864</v>
      </c>
      <c r="B365" s="2"/>
      <c r="C365" s="2"/>
      <c r="D365" s="2"/>
      <c r="E365" s="2"/>
      <c r="F365" s="2"/>
      <c r="G365" s="2"/>
      <c r="H365" s="2"/>
      <c r="I365" s="2"/>
      <c r="J365" s="2"/>
    </row>
    <row r="366" spans="1:10">
      <c r="A366" s="69" t="s">
        <v>0</v>
      </c>
      <c r="B366" s="69" t="s">
        <v>2</v>
      </c>
      <c r="C366" s="69" t="s">
        <v>3</v>
      </c>
      <c r="D366" s="69" t="s">
        <v>4</v>
      </c>
      <c r="E366" s="69" t="s">
        <v>5</v>
      </c>
      <c r="F366" s="71" t="s">
        <v>6</v>
      </c>
      <c r="G366" s="72"/>
      <c r="H366" s="73"/>
      <c r="I366" s="69" t="s">
        <v>7</v>
      </c>
      <c r="J366" s="69" t="s">
        <v>8</v>
      </c>
    </row>
    <row r="367" spans="1:10">
      <c r="A367" s="70"/>
      <c r="B367" s="70"/>
      <c r="C367" s="70"/>
      <c r="D367" s="70"/>
      <c r="E367" s="70"/>
      <c r="F367" s="4" t="s">
        <v>9</v>
      </c>
      <c r="G367" s="4" t="s">
        <v>10</v>
      </c>
      <c r="H367" s="4" t="s">
        <v>11</v>
      </c>
      <c r="I367" s="70"/>
      <c r="J367" s="70"/>
    </row>
    <row r="368" spans="1:10">
      <c r="A368" s="5" t="s">
        <v>871</v>
      </c>
      <c r="B368" s="6">
        <v>44972.520538993056</v>
      </c>
      <c r="C368" s="5" t="s">
        <v>44</v>
      </c>
      <c r="D368" s="7"/>
      <c r="E368" s="8"/>
      <c r="F368" s="9">
        <v>9607.6</v>
      </c>
      <c r="I368" s="10" t="s">
        <v>9</v>
      </c>
      <c r="J368" s="8" t="s">
        <v>57</v>
      </c>
    </row>
    <row r="369" spans="1:10">
      <c r="A369" s="5" t="s">
        <v>870</v>
      </c>
      <c r="B369" s="6">
        <v>44972.520538993056</v>
      </c>
      <c r="C369" s="5" t="s">
        <v>44</v>
      </c>
      <c r="D369" s="7"/>
      <c r="E369" s="8"/>
      <c r="F369" s="9">
        <v>12543.5</v>
      </c>
      <c r="I369" s="10" t="s">
        <v>9</v>
      </c>
      <c r="J369" s="8" t="s">
        <v>46</v>
      </c>
    </row>
    <row r="370" spans="1:10">
      <c r="A370" s="5" t="s">
        <v>870</v>
      </c>
      <c r="B370" s="6">
        <v>44972.520538993056</v>
      </c>
      <c r="C370" s="5" t="s">
        <v>44</v>
      </c>
      <c r="D370" s="7"/>
      <c r="E370" s="8"/>
      <c r="F370" s="9">
        <v>16100.5</v>
      </c>
      <c r="I370" s="10" t="s">
        <v>9</v>
      </c>
      <c r="J370" s="5" t="s">
        <v>47</v>
      </c>
    </row>
    <row r="371" spans="1:10">
      <c r="A371" s="5" t="s">
        <v>870</v>
      </c>
      <c r="B371" s="6">
        <v>44972.520538993056</v>
      </c>
      <c r="C371" s="5" t="s">
        <v>44</v>
      </c>
      <c r="D371" s="7"/>
      <c r="E371" s="8"/>
      <c r="F371" s="9">
        <v>7197.1</v>
      </c>
      <c r="I371" s="10" t="s">
        <v>9</v>
      </c>
      <c r="J371" s="8" t="s">
        <v>48</v>
      </c>
    </row>
    <row r="372" spans="1:10">
      <c r="A372" s="5" t="s">
        <v>870</v>
      </c>
      <c r="B372" s="6">
        <v>44972.520538993056</v>
      </c>
      <c r="C372" s="5" t="s">
        <v>44</v>
      </c>
      <c r="D372" s="7"/>
      <c r="E372" s="8"/>
      <c r="F372" s="9">
        <v>4666.6000000000004</v>
      </c>
      <c r="I372" s="10" t="s">
        <v>9</v>
      </c>
      <c r="J372" s="8" t="s">
        <v>49</v>
      </c>
    </row>
    <row r="373" spans="1:10">
      <c r="A373" s="5" t="s">
        <v>870</v>
      </c>
      <c r="B373" s="6">
        <v>44972.520538993056</v>
      </c>
      <c r="C373" s="5" t="s">
        <v>44</v>
      </c>
      <c r="D373" s="7"/>
      <c r="E373" s="8"/>
      <c r="F373" s="9">
        <v>34978.5</v>
      </c>
      <c r="I373" s="10" t="s">
        <v>9</v>
      </c>
      <c r="J373" s="5" t="s">
        <v>50</v>
      </c>
    </row>
    <row r="374" spans="1:10">
      <c r="A374" s="5" t="s">
        <v>870</v>
      </c>
      <c r="B374" s="6">
        <v>44972.520538993056</v>
      </c>
      <c r="C374" s="5" t="s">
        <v>44</v>
      </c>
      <c r="D374" s="7"/>
      <c r="E374" s="8"/>
      <c r="F374" s="9">
        <v>12822.3</v>
      </c>
      <c r="I374" s="10" t="s">
        <v>9</v>
      </c>
      <c r="J374" s="5" t="s">
        <v>51</v>
      </c>
    </row>
    <row r="375" spans="1:10">
      <c r="A375" s="5" t="s">
        <v>870</v>
      </c>
      <c r="B375" s="6">
        <v>44972.520538993056</v>
      </c>
      <c r="C375" s="5" t="s">
        <v>44</v>
      </c>
      <c r="D375" s="7"/>
      <c r="E375" s="8"/>
      <c r="F375" s="9">
        <v>12309.9</v>
      </c>
      <c r="I375" s="10" t="s">
        <v>9</v>
      </c>
      <c r="J375" s="8" t="s">
        <v>188</v>
      </c>
    </row>
    <row r="376" spans="1:10">
      <c r="A376" s="5" t="s">
        <v>870</v>
      </c>
      <c r="B376" s="6">
        <v>44972.520538993056</v>
      </c>
      <c r="C376" s="5" t="s">
        <v>44</v>
      </c>
      <c r="D376" s="7"/>
      <c r="E376" s="8"/>
      <c r="F376" s="9">
        <v>41129.199999999997</v>
      </c>
      <c r="I376" s="10" t="s">
        <v>9</v>
      </c>
      <c r="J376" s="8" t="s">
        <v>52</v>
      </c>
    </row>
    <row r="377" spans="1:10">
      <c r="A377" s="5" t="s">
        <v>870</v>
      </c>
      <c r="B377" s="6">
        <v>44972.520538993056</v>
      </c>
      <c r="C377" s="5" t="s">
        <v>44</v>
      </c>
      <c r="D377" s="7"/>
      <c r="E377" s="8"/>
      <c r="F377" s="9">
        <v>812.5</v>
      </c>
      <c r="I377" s="10" t="s">
        <v>9</v>
      </c>
      <c r="J377" s="5" t="s">
        <v>222</v>
      </c>
    </row>
    <row r="378" spans="1:10">
      <c r="A378" s="5" t="s">
        <v>870</v>
      </c>
      <c r="B378" s="6">
        <v>44972.520538993056</v>
      </c>
      <c r="C378" s="5" t="s">
        <v>44</v>
      </c>
      <c r="D378" s="7"/>
      <c r="E378" s="8"/>
      <c r="F378" s="9">
        <v>13406.2</v>
      </c>
      <c r="I378" s="10" t="s">
        <v>9</v>
      </c>
      <c r="J378" s="8" t="s">
        <v>54</v>
      </c>
    </row>
    <row r="379" spans="1:10">
      <c r="A379" s="5" t="s">
        <v>870</v>
      </c>
      <c r="B379" s="6">
        <v>44972.520538993056</v>
      </c>
      <c r="C379" s="5" t="s">
        <v>44</v>
      </c>
      <c r="D379" s="7"/>
      <c r="E379" s="8"/>
      <c r="F379" s="9">
        <v>6621.5</v>
      </c>
      <c r="I379" s="10" t="s">
        <v>9</v>
      </c>
      <c r="J379" s="8" t="s">
        <v>55</v>
      </c>
    </row>
    <row r="380" spans="1:10">
      <c r="A380" s="11" t="s">
        <v>22</v>
      </c>
      <c r="B380" s="3"/>
      <c r="C380" s="3"/>
      <c r="D380" s="7"/>
      <c r="E380" s="8"/>
      <c r="F380" s="31">
        <f>SUM(F368:G379)</f>
        <v>172195.4</v>
      </c>
      <c r="H380" s="9"/>
      <c r="I380" s="10"/>
      <c r="J380" s="5"/>
    </row>
    <row r="381" spans="1:10" ht="15.75">
      <c r="A381" s="13" t="s">
        <v>23</v>
      </c>
      <c r="B381" s="13" t="s">
        <v>24</v>
      </c>
      <c r="C381" s="13" t="s">
        <v>25</v>
      </c>
      <c r="D381" s="14">
        <v>112782202</v>
      </c>
      <c r="E381" s="8"/>
      <c r="H381" s="9"/>
      <c r="I381" s="10"/>
      <c r="J381" s="5"/>
    </row>
    <row r="382" spans="1:10">
      <c r="A382" s="5"/>
      <c r="B382" s="6"/>
      <c r="C382" s="5"/>
      <c r="D382" s="7"/>
      <c r="E382" s="8"/>
      <c r="H382" s="9"/>
      <c r="I382" s="10"/>
      <c r="J382" s="5"/>
    </row>
    <row r="383" spans="1:10">
      <c r="A383" s="5"/>
      <c r="B383" s="6"/>
      <c r="C383" s="5"/>
      <c r="D383" s="7"/>
      <c r="E383" s="8"/>
      <c r="H383" s="9"/>
      <c r="I383" s="10"/>
      <c r="J383" s="5"/>
    </row>
    <row r="384" spans="1:10">
      <c r="A384" s="5" t="s">
        <v>869</v>
      </c>
      <c r="B384" s="6">
        <v>44972.738229374998</v>
      </c>
      <c r="C384" s="5" t="s">
        <v>44</v>
      </c>
      <c r="D384" s="7">
        <v>451531750871</v>
      </c>
      <c r="E384" s="8" t="s">
        <v>27</v>
      </c>
      <c r="H384" s="9">
        <v>1778.5</v>
      </c>
      <c r="I384" s="5" t="s">
        <v>28</v>
      </c>
      <c r="J384" s="8" t="s">
        <v>53</v>
      </c>
    </row>
    <row r="385" spans="1:10">
      <c r="A385" s="5" t="s">
        <v>869</v>
      </c>
      <c r="B385" s="6">
        <v>44972.738229374998</v>
      </c>
      <c r="C385" s="5" t="s">
        <v>44</v>
      </c>
      <c r="D385" s="15">
        <v>45153175087</v>
      </c>
      <c r="E385" s="8" t="s">
        <v>27</v>
      </c>
      <c r="H385" s="9">
        <v>1962.3</v>
      </c>
      <c r="I385" s="5" t="s">
        <v>28</v>
      </c>
      <c r="J385" s="8" t="s">
        <v>53</v>
      </c>
    </row>
    <row r="386" spans="1:10">
      <c r="A386" s="5" t="s">
        <v>869</v>
      </c>
      <c r="B386" s="6">
        <v>44972.738229374998</v>
      </c>
      <c r="C386" s="5" t="s">
        <v>44</v>
      </c>
      <c r="D386" s="7">
        <v>444780</v>
      </c>
      <c r="E386" s="8" t="s">
        <v>27</v>
      </c>
      <c r="H386" s="9">
        <v>13202.2</v>
      </c>
      <c r="I386" s="5" t="s">
        <v>28</v>
      </c>
      <c r="J386" s="5" t="s">
        <v>61</v>
      </c>
    </row>
    <row r="387" spans="1:10">
      <c r="A387" s="5" t="s">
        <v>869</v>
      </c>
      <c r="B387" s="6">
        <v>44972.738229374998</v>
      </c>
      <c r="C387" s="5" t="s">
        <v>44</v>
      </c>
      <c r="D387" s="7">
        <v>584023</v>
      </c>
      <c r="E387" s="8" t="s">
        <v>27</v>
      </c>
      <c r="H387" s="9">
        <v>38749.4</v>
      </c>
      <c r="I387" s="5" t="s">
        <v>28</v>
      </c>
      <c r="J387" s="5" t="s">
        <v>60</v>
      </c>
    </row>
    <row r="388" spans="1:10">
      <c r="A388" s="5" t="s">
        <v>869</v>
      </c>
      <c r="B388" s="6">
        <v>44972.738229374998</v>
      </c>
      <c r="C388" s="5" t="s">
        <v>44</v>
      </c>
      <c r="D388" s="15">
        <v>45173241740</v>
      </c>
      <c r="E388" s="8" t="s">
        <v>27</v>
      </c>
      <c r="H388" s="9">
        <v>23662.21</v>
      </c>
      <c r="I388" s="5" t="s">
        <v>28</v>
      </c>
      <c r="J388" s="8" t="s">
        <v>53</v>
      </c>
    </row>
    <row r="389" spans="1:10">
      <c r="A389" s="5" t="s">
        <v>869</v>
      </c>
      <c r="B389" s="6">
        <v>44972.738229374998</v>
      </c>
      <c r="C389" s="5" t="s">
        <v>44</v>
      </c>
      <c r="D389" s="15">
        <v>451732417401</v>
      </c>
      <c r="E389" s="8" t="s">
        <v>27</v>
      </c>
      <c r="H389" s="9">
        <v>73914.179999999993</v>
      </c>
      <c r="I389" s="5" t="s">
        <v>28</v>
      </c>
      <c r="J389" s="8" t="s">
        <v>53</v>
      </c>
    </row>
    <row r="390" spans="1:10">
      <c r="A390" s="5" t="s">
        <v>869</v>
      </c>
      <c r="B390" s="6">
        <v>44972.738229374998</v>
      </c>
      <c r="C390" s="5" t="s">
        <v>44</v>
      </c>
      <c r="D390" s="15">
        <v>45153175091</v>
      </c>
      <c r="E390" s="8" t="s">
        <v>27</v>
      </c>
      <c r="H390" s="9">
        <v>8182.98</v>
      </c>
      <c r="I390" s="5" t="s">
        <v>28</v>
      </c>
      <c r="J390" s="8" t="s">
        <v>53</v>
      </c>
    </row>
    <row r="391" spans="1:10">
      <c r="A391" s="5" t="s">
        <v>869</v>
      </c>
      <c r="B391" s="6">
        <v>44972.738229374998</v>
      </c>
      <c r="C391" s="5" t="s">
        <v>44</v>
      </c>
      <c r="D391" s="15">
        <v>451531750911</v>
      </c>
      <c r="E391" s="8" t="s">
        <v>27</v>
      </c>
      <c r="H391" s="9">
        <v>11173.83</v>
      </c>
      <c r="I391" s="5" t="s">
        <v>28</v>
      </c>
      <c r="J391" s="8" t="s">
        <v>53</v>
      </c>
    </row>
    <row r="392" spans="1:10">
      <c r="A392" s="5" t="s">
        <v>869</v>
      </c>
      <c r="B392" s="6">
        <v>44972.738229374998</v>
      </c>
      <c r="C392" s="5" t="s">
        <v>44</v>
      </c>
      <c r="D392" s="7"/>
      <c r="E392" s="8"/>
      <c r="F392" s="9">
        <v>0.3</v>
      </c>
      <c r="I392" s="10" t="s">
        <v>9</v>
      </c>
      <c r="J392" s="8" t="s">
        <v>53</v>
      </c>
    </row>
    <row r="393" spans="1:10">
      <c r="A393" s="5" t="s">
        <v>869</v>
      </c>
      <c r="B393" s="6">
        <v>44972.738229374998</v>
      </c>
      <c r="C393" s="5" t="s">
        <v>44</v>
      </c>
      <c r="D393" s="7"/>
      <c r="E393" s="8"/>
      <c r="F393" s="9">
        <v>37646.5</v>
      </c>
      <c r="I393" s="10" t="s">
        <v>9</v>
      </c>
      <c r="J393" s="5" t="s">
        <v>59</v>
      </c>
    </row>
    <row r="394" spans="1:10">
      <c r="A394" s="5" t="s">
        <v>869</v>
      </c>
      <c r="B394" s="6">
        <v>44972.738229374998</v>
      </c>
      <c r="C394" s="5" t="s">
        <v>44</v>
      </c>
      <c r="D394" s="7"/>
      <c r="E394" s="8"/>
      <c r="F394" s="9">
        <v>11117.5</v>
      </c>
      <c r="I394" s="10" t="s">
        <v>9</v>
      </c>
      <c r="J394" s="8" t="s">
        <v>57</v>
      </c>
    </row>
    <row r="395" spans="1:10">
      <c r="A395" s="11" t="s">
        <v>22</v>
      </c>
      <c r="B395" s="3"/>
      <c r="C395" s="3"/>
      <c r="D395" s="7"/>
      <c r="E395" s="8"/>
      <c r="F395" s="31">
        <f>SUM(F384:G394)</f>
        <v>48764.3</v>
      </c>
      <c r="H395" s="9"/>
      <c r="I395" s="10"/>
      <c r="J395" s="5"/>
    </row>
    <row r="396" spans="1:10" ht="15.75">
      <c r="A396" s="13" t="s">
        <v>23</v>
      </c>
      <c r="B396" s="13" t="s">
        <v>24</v>
      </c>
      <c r="C396" s="13" t="s">
        <v>25</v>
      </c>
      <c r="D396" s="14">
        <v>112790480</v>
      </c>
      <c r="E396" s="8"/>
      <c r="H396" s="9"/>
      <c r="I396" s="10"/>
      <c r="J396" s="5"/>
    </row>
    <row r="397" spans="1:10">
      <c r="A397" s="5"/>
      <c r="B397" s="6"/>
      <c r="C397" s="5"/>
      <c r="D397" s="7"/>
      <c r="E397" s="8"/>
      <c r="H397" s="9"/>
      <c r="I397" s="10"/>
      <c r="J397" s="5"/>
    </row>
    <row r="399" spans="1:10">
      <c r="A399" s="1" t="s">
        <v>0</v>
      </c>
      <c r="B399" s="2"/>
      <c r="C399" s="2"/>
      <c r="D399" s="2"/>
      <c r="E399" s="2"/>
      <c r="F399" s="2"/>
      <c r="G399" s="2"/>
      <c r="H399" s="2"/>
      <c r="I399" s="2"/>
      <c r="J399" s="2"/>
    </row>
    <row r="400" spans="1:10">
      <c r="A400" s="3" t="s">
        <v>904</v>
      </c>
      <c r="B400" s="2"/>
      <c r="C400" s="2"/>
      <c r="D400" s="2"/>
      <c r="E400" s="2"/>
      <c r="F400" s="2"/>
      <c r="G400" s="2"/>
      <c r="H400" s="2"/>
      <c r="I400" s="2"/>
      <c r="J400" s="2"/>
    </row>
    <row r="401" spans="1:10">
      <c r="A401" s="69" t="s">
        <v>0</v>
      </c>
      <c r="B401" s="69" t="s">
        <v>2</v>
      </c>
      <c r="C401" s="69" t="s">
        <v>3</v>
      </c>
      <c r="D401" s="69" t="s">
        <v>4</v>
      </c>
      <c r="E401" s="69" t="s">
        <v>5</v>
      </c>
      <c r="F401" s="71" t="s">
        <v>6</v>
      </c>
      <c r="G401" s="72"/>
      <c r="H401" s="73"/>
      <c r="I401" s="69" t="s">
        <v>7</v>
      </c>
      <c r="J401" s="69" t="s">
        <v>8</v>
      </c>
    </row>
    <row r="402" spans="1:10">
      <c r="A402" s="70"/>
      <c r="B402" s="70"/>
      <c r="C402" s="70"/>
      <c r="D402" s="70"/>
      <c r="E402" s="70"/>
      <c r="F402" s="4" t="s">
        <v>9</v>
      </c>
      <c r="G402" s="4" t="s">
        <v>10</v>
      </c>
      <c r="H402" s="4" t="s">
        <v>11</v>
      </c>
      <c r="I402" s="70"/>
      <c r="J402" s="70"/>
    </row>
    <row r="403" spans="1:10">
      <c r="A403" s="5" t="s">
        <v>910</v>
      </c>
      <c r="B403" s="6">
        <v>44973.531844490739</v>
      </c>
      <c r="C403" s="5" t="s">
        <v>44</v>
      </c>
      <c r="D403" s="7"/>
      <c r="E403" s="8"/>
      <c r="F403" s="9">
        <v>17597.5</v>
      </c>
      <c r="I403" s="10" t="s">
        <v>9</v>
      </c>
      <c r="J403" s="8" t="s">
        <v>46</v>
      </c>
    </row>
    <row r="404" spans="1:10">
      <c r="A404" s="5" t="s">
        <v>910</v>
      </c>
      <c r="B404" s="6">
        <v>44973.531844490739</v>
      </c>
      <c r="C404" s="5" t="s">
        <v>44</v>
      </c>
      <c r="D404" s="7"/>
      <c r="E404" s="8"/>
      <c r="F404" s="9">
        <v>18864.900000000001</v>
      </c>
      <c r="I404" s="10" t="s">
        <v>9</v>
      </c>
      <c r="J404" s="5" t="s">
        <v>47</v>
      </c>
    </row>
    <row r="405" spans="1:10">
      <c r="A405" s="5" t="s">
        <v>910</v>
      </c>
      <c r="B405" s="6">
        <v>44973.531844490739</v>
      </c>
      <c r="C405" s="5" t="s">
        <v>44</v>
      </c>
      <c r="D405" s="7"/>
      <c r="E405" s="8"/>
      <c r="F405" s="9">
        <v>15122.7</v>
      </c>
      <c r="I405" s="10" t="s">
        <v>9</v>
      </c>
      <c r="J405" s="8" t="s">
        <v>48</v>
      </c>
    </row>
    <row r="406" spans="1:10">
      <c r="A406" s="5" t="s">
        <v>910</v>
      </c>
      <c r="B406" s="6">
        <v>44973.531844490739</v>
      </c>
      <c r="C406" s="5" t="s">
        <v>44</v>
      </c>
      <c r="D406" s="7"/>
      <c r="E406" s="8"/>
      <c r="F406" s="9">
        <v>5786.1</v>
      </c>
      <c r="I406" s="10" t="s">
        <v>9</v>
      </c>
      <c r="J406" s="8" t="s">
        <v>49</v>
      </c>
    </row>
    <row r="407" spans="1:10">
      <c r="A407" s="5" t="s">
        <v>910</v>
      </c>
      <c r="B407" s="6">
        <v>44973.531844490739</v>
      </c>
      <c r="C407" s="5" t="s">
        <v>44</v>
      </c>
      <c r="D407" s="7"/>
      <c r="E407" s="8"/>
      <c r="F407" s="9">
        <v>18174.900000000001</v>
      </c>
      <c r="I407" s="10" t="s">
        <v>9</v>
      </c>
      <c r="J407" s="5" t="s">
        <v>50</v>
      </c>
    </row>
    <row r="408" spans="1:10">
      <c r="A408" s="5" t="s">
        <v>910</v>
      </c>
      <c r="B408" s="6">
        <v>44973.531844490739</v>
      </c>
      <c r="C408" s="5" t="s">
        <v>44</v>
      </c>
      <c r="D408" s="7"/>
      <c r="E408" s="8"/>
      <c r="F408" s="9">
        <v>1237.0999999999999</v>
      </c>
      <c r="I408" s="10" t="s">
        <v>9</v>
      </c>
      <c r="J408" s="5" t="s">
        <v>51</v>
      </c>
    </row>
    <row r="409" spans="1:10">
      <c r="A409" s="5" t="s">
        <v>910</v>
      </c>
      <c r="B409" s="6">
        <v>44973.531844490739</v>
      </c>
      <c r="C409" s="5" t="s">
        <v>44</v>
      </c>
      <c r="D409" s="7"/>
      <c r="E409" s="8"/>
      <c r="F409" s="9">
        <v>14853.2</v>
      </c>
      <c r="I409" s="10" t="s">
        <v>9</v>
      </c>
      <c r="J409" s="8" t="s">
        <v>188</v>
      </c>
    </row>
    <row r="410" spans="1:10">
      <c r="A410" s="5" t="s">
        <v>910</v>
      </c>
      <c r="B410" s="6">
        <v>44973.531844490739</v>
      </c>
      <c r="C410" s="5" t="s">
        <v>44</v>
      </c>
      <c r="D410" s="7"/>
      <c r="E410" s="8"/>
      <c r="F410" s="9">
        <v>45673</v>
      </c>
      <c r="I410" s="10" t="s">
        <v>9</v>
      </c>
      <c r="J410" s="8" t="s">
        <v>52</v>
      </c>
    </row>
    <row r="411" spans="1:10">
      <c r="A411" s="5" t="s">
        <v>910</v>
      </c>
      <c r="B411" s="6">
        <v>44973.531844490739</v>
      </c>
      <c r="C411" s="5" t="s">
        <v>44</v>
      </c>
      <c r="D411" s="7"/>
      <c r="E411" s="8"/>
      <c r="F411" s="9">
        <v>5840</v>
      </c>
      <c r="I411" s="10" t="s">
        <v>9</v>
      </c>
      <c r="J411" s="5" t="s">
        <v>222</v>
      </c>
    </row>
    <row r="412" spans="1:10">
      <c r="A412" s="5" t="s">
        <v>910</v>
      </c>
      <c r="B412" s="6">
        <v>44973.531844490739</v>
      </c>
      <c r="C412" s="5" t="s">
        <v>44</v>
      </c>
      <c r="D412" s="7"/>
      <c r="E412" s="8"/>
      <c r="F412" s="9">
        <v>16740.3</v>
      </c>
      <c r="I412" s="10" t="s">
        <v>9</v>
      </c>
      <c r="J412" s="8" t="s">
        <v>54</v>
      </c>
    </row>
    <row r="413" spans="1:10">
      <c r="A413" s="5" t="s">
        <v>910</v>
      </c>
      <c r="B413" s="6">
        <v>44973.531844490739</v>
      </c>
      <c r="C413" s="5" t="s">
        <v>44</v>
      </c>
      <c r="D413" s="7"/>
      <c r="E413" s="8"/>
      <c r="F413" s="9">
        <v>4797</v>
      </c>
      <c r="I413" s="10" t="s">
        <v>9</v>
      </c>
      <c r="J413" s="8" t="s">
        <v>55</v>
      </c>
    </row>
    <row r="414" spans="1:10">
      <c r="A414" s="5" t="s">
        <v>910</v>
      </c>
      <c r="B414" s="6">
        <v>44973.531844490739</v>
      </c>
      <c r="C414" s="5" t="s">
        <v>44</v>
      </c>
      <c r="D414" s="7"/>
      <c r="E414" s="8"/>
      <c r="F414" s="9">
        <v>53362.6</v>
      </c>
      <c r="I414" s="10" t="s">
        <v>9</v>
      </c>
      <c r="J414" s="8" t="s">
        <v>45</v>
      </c>
    </row>
    <row r="415" spans="1:10">
      <c r="A415" s="5" t="s">
        <v>910</v>
      </c>
      <c r="B415" s="6">
        <v>44973.531844490739</v>
      </c>
      <c r="C415" s="5" t="s">
        <v>44</v>
      </c>
      <c r="D415" s="7"/>
      <c r="E415" s="8"/>
      <c r="F415" s="9">
        <v>8262.6</v>
      </c>
      <c r="I415" s="10" t="s">
        <v>9</v>
      </c>
      <c r="J415" s="8" t="s">
        <v>56</v>
      </c>
    </row>
    <row r="416" spans="1:10">
      <c r="A416" s="11" t="s">
        <v>22</v>
      </c>
      <c r="B416" s="3"/>
      <c r="C416" s="3"/>
      <c r="D416" s="7"/>
      <c r="E416" s="8"/>
      <c r="F416" s="31">
        <f>SUM(F403:G415)</f>
        <v>226311.90000000002</v>
      </c>
      <c r="H416" s="9"/>
      <c r="I416" s="10"/>
      <c r="J416" s="8"/>
    </row>
    <row r="417" spans="1:10" ht="15.75">
      <c r="A417" s="13" t="s">
        <v>23</v>
      </c>
      <c r="B417" s="13" t="s">
        <v>24</v>
      </c>
      <c r="C417" s="13" t="s">
        <v>25</v>
      </c>
      <c r="D417" s="14">
        <v>112790481</v>
      </c>
      <c r="E417" s="8"/>
      <c r="H417" s="9"/>
      <c r="I417" s="10"/>
      <c r="J417" s="8"/>
    </row>
    <row r="418" spans="1:10">
      <c r="A418" s="5"/>
      <c r="B418" s="6"/>
      <c r="C418" s="5"/>
      <c r="D418" s="7"/>
      <c r="E418" s="8"/>
      <c r="H418" s="9"/>
      <c r="I418" s="10"/>
      <c r="J418" s="8"/>
    </row>
    <row r="419" spans="1:10">
      <c r="A419" s="5"/>
      <c r="B419" s="6"/>
      <c r="C419" s="5"/>
      <c r="D419" s="7"/>
      <c r="E419" s="8"/>
      <c r="H419" s="9"/>
      <c r="I419" s="10"/>
      <c r="J419" s="8"/>
    </row>
    <row r="420" spans="1:10">
      <c r="A420" s="5" t="s">
        <v>909</v>
      </c>
      <c r="B420" s="6">
        <v>44973.765771319442</v>
      </c>
      <c r="C420" s="5" t="s">
        <v>44</v>
      </c>
      <c r="D420" s="15">
        <v>51217640827</v>
      </c>
      <c r="E420" s="8" t="s">
        <v>27</v>
      </c>
      <c r="H420" s="9">
        <v>33468.03</v>
      </c>
      <c r="I420" s="5" t="s">
        <v>28</v>
      </c>
      <c r="J420" s="8" t="s">
        <v>53</v>
      </c>
    </row>
    <row r="421" spans="1:10">
      <c r="A421" s="5" t="s">
        <v>909</v>
      </c>
      <c r="B421" s="6">
        <v>44973.765771319442</v>
      </c>
      <c r="C421" s="5" t="s">
        <v>44</v>
      </c>
      <c r="D421" s="7">
        <v>3129176440</v>
      </c>
      <c r="E421" s="5" t="s">
        <v>31</v>
      </c>
      <c r="H421" s="9">
        <v>13384</v>
      </c>
      <c r="I421" s="5" t="s">
        <v>28</v>
      </c>
      <c r="J421" s="8" t="s">
        <v>53</v>
      </c>
    </row>
    <row r="422" spans="1:10">
      <c r="A422" s="5" t="s">
        <v>909</v>
      </c>
      <c r="B422" s="6">
        <v>44973.765771319442</v>
      </c>
      <c r="C422" s="5" t="s">
        <v>44</v>
      </c>
      <c r="D422" s="15">
        <v>45153175092</v>
      </c>
      <c r="E422" s="8" t="s">
        <v>27</v>
      </c>
      <c r="H422" s="9">
        <v>60828.06</v>
      </c>
      <c r="I422" s="5" t="s">
        <v>28</v>
      </c>
      <c r="J422" s="8" t="s">
        <v>53</v>
      </c>
    </row>
    <row r="423" spans="1:10">
      <c r="A423" s="5" t="s">
        <v>909</v>
      </c>
      <c r="B423" s="6">
        <v>44973.765771319442</v>
      </c>
      <c r="C423" s="5" t="s">
        <v>44</v>
      </c>
      <c r="D423" s="15">
        <v>451531750921</v>
      </c>
      <c r="E423" s="8" t="s">
        <v>27</v>
      </c>
      <c r="H423" s="9">
        <v>55394.23</v>
      </c>
      <c r="I423" s="5" t="s">
        <v>28</v>
      </c>
      <c r="J423" s="8" t="s">
        <v>53</v>
      </c>
    </row>
    <row r="424" spans="1:10">
      <c r="A424" s="5" t="s">
        <v>909</v>
      </c>
      <c r="B424" s="6">
        <v>44973.765771319442</v>
      </c>
      <c r="C424" s="5" t="s">
        <v>44</v>
      </c>
      <c r="D424" s="7">
        <v>418232</v>
      </c>
      <c r="E424" s="8" t="s">
        <v>27</v>
      </c>
      <c r="H424" s="9">
        <v>17074</v>
      </c>
      <c r="I424" s="5" t="s">
        <v>28</v>
      </c>
      <c r="J424" s="5" t="s">
        <v>60</v>
      </c>
    </row>
    <row r="425" spans="1:10">
      <c r="A425" s="5" t="s">
        <v>909</v>
      </c>
      <c r="B425" s="6">
        <v>44973.765771319442</v>
      </c>
      <c r="C425" s="5" t="s">
        <v>44</v>
      </c>
      <c r="D425" s="7">
        <v>418238</v>
      </c>
      <c r="E425" s="8" t="s">
        <v>27</v>
      </c>
      <c r="H425" s="9">
        <v>73068.5</v>
      </c>
      <c r="I425" s="5" t="s">
        <v>28</v>
      </c>
      <c r="J425" s="5" t="s">
        <v>61</v>
      </c>
    </row>
    <row r="426" spans="1:10">
      <c r="A426" s="5" t="s">
        <v>909</v>
      </c>
      <c r="B426" s="6">
        <v>44973.765771319442</v>
      </c>
      <c r="C426" s="5" t="s">
        <v>44</v>
      </c>
      <c r="D426" s="15">
        <v>45143556526</v>
      </c>
      <c r="E426" s="8" t="s">
        <v>27</v>
      </c>
      <c r="H426" s="9">
        <v>7148.78</v>
      </c>
      <c r="I426" s="5" t="s">
        <v>28</v>
      </c>
      <c r="J426" s="8" t="s">
        <v>53</v>
      </c>
    </row>
    <row r="427" spans="1:10">
      <c r="A427" s="5" t="s">
        <v>909</v>
      </c>
      <c r="B427" s="6">
        <v>44973.765771319442</v>
      </c>
      <c r="C427" s="5" t="s">
        <v>44</v>
      </c>
      <c r="D427" s="7"/>
      <c r="E427" s="8"/>
      <c r="F427" s="9">
        <v>80921.8</v>
      </c>
      <c r="I427" s="10" t="s">
        <v>9</v>
      </c>
      <c r="J427" s="5" t="s">
        <v>59</v>
      </c>
    </row>
    <row r="428" spans="1:10">
      <c r="A428" s="11" t="s">
        <v>22</v>
      </c>
      <c r="B428" s="3"/>
      <c r="C428" s="3"/>
      <c r="D428" s="7"/>
      <c r="E428" s="8"/>
      <c r="H428" s="9"/>
      <c r="I428" s="10"/>
      <c r="J428" s="8"/>
    </row>
    <row r="429" spans="1:10" ht="15.75">
      <c r="A429" s="13" t="s">
        <v>23</v>
      </c>
      <c r="B429" s="13" t="s">
        <v>24</v>
      </c>
      <c r="C429" s="13" t="s">
        <v>25</v>
      </c>
      <c r="D429" s="14">
        <v>112800102</v>
      </c>
      <c r="E429" s="8"/>
      <c r="H429" s="9"/>
      <c r="I429" s="10"/>
      <c r="J429" s="8"/>
    </row>
    <row r="430" spans="1:10">
      <c r="A430" s="5"/>
      <c r="B430" s="6"/>
      <c r="C430" s="5"/>
      <c r="D430" s="7"/>
      <c r="E430" s="8"/>
      <c r="H430" s="9"/>
      <c r="I430" s="10"/>
      <c r="J430" s="8"/>
    </row>
    <row r="432" spans="1:10">
      <c r="A432" s="1" t="s">
        <v>0</v>
      </c>
      <c r="B432" s="2"/>
      <c r="C432" s="2"/>
      <c r="D432" s="2"/>
      <c r="E432" s="2"/>
      <c r="F432" s="2"/>
      <c r="G432" s="2"/>
      <c r="H432" s="2"/>
      <c r="I432" s="2"/>
      <c r="J432" s="2"/>
    </row>
    <row r="433" spans="1:10">
      <c r="A433" s="3" t="s">
        <v>948</v>
      </c>
      <c r="B433" s="2"/>
      <c r="C433" s="2"/>
      <c r="D433" s="2"/>
      <c r="E433" s="2"/>
      <c r="F433" s="2"/>
      <c r="G433" s="2"/>
      <c r="H433" s="2"/>
      <c r="I433" s="2"/>
      <c r="J433" s="2"/>
    </row>
    <row r="434" spans="1:10">
      <c r="A434" s="69" t="s">
        <v>0</v>
      </c>
      <c r="B434" s="69" t="s">
        <v>2</v>
      </c>
      <c r="C434" s="69" t="s">
        <v>3</v>
      </c>
      <c r="D434" s="69" t="s">
        <v>4</v>
      </c>
      <c r="E434" s="69" t="s">
        <v>5</v>
      </c>
      <c r="F434" s="71" t="s">
        <v>6</v>
      </c>
      <c r="G434" s="72"/>
      <c r="H434" s="73"/>
      <c r="I434" s="69" t="s">
        <v>7</v>
      </c>
      <c r="J434" s="69" t="s">
        <v>8</v>
      </c>
    </row>
    <row r="435" spans="1:10">
      <c r="A435" s="70"/>
      <c r="B435" s="70"/>
      <c r="C435" s="70"/>
      <c r="D435" s="70"/>
      <c r="E435" s="70"/>
      <c r="F435" s="4" t="s">
        <v>9</v>
      </c>
      <c r="G435" s="4" t="s">
        <v>10</v>
      </c>
      <c r="H435" s="4" t="s">
        <v>11</v>
      </c>
      <c r="I435" s="70"/>
      <c r="J435" s="70"/>
    </row>
    <row r="436" spans="1:10">
      <c r="A436" s="5" t="s">
        <v>959</v>
      </c>
      <c r="B436" s="6">
        <v>44974.50524510417</v>
      </c>
      <c r="C436" s="5" t="s">
        <v>44</v>
      </c>
      <c r="D436" s="7"/>
      <c r="E436" s="8"/>
      <c r="G436" s="9">
        <v>992.02</v>
      </c>
      <c r="I436" s="10" t="s">
        <v>10</v>
      </c>
      <c r="J436" s="5" t="s">
        <v>222</v>
      </c>
    </row>
    <row r="437" spans="1:10">
      <c r="A437" s="5" t="s">
        <v>960</v>
      </c>
      <c r="B437" s="6">
        <v>44974.50524510417</v>
      </c>
      <c r="C437" s="5" t="s">
        <v>44</v>
      </c>
      <c r="D437" s="7"/>
      <c r="E437" s="8"/>
      <c r="F437" s="9">
        <v>1324.7</v>
      </c>
      <c r="I437" s="10" t="s">
        <v>9</v>
      </c>
      <c r="J437" s="8" t="s">
        <v>45</v>
      </c>
    </row>
    <row r="438" spans="1:10">
      <c r="A438" s="5" t="s">
        <v>959</v>
      </c>
      <c r="B438" s="6">
        <v>44974.50524510417</v>
      </c>
      <c r="C438" s="5" t="s">
        <v>44</v>
      </c>
      <c r="D438" s="7"/>
      <c r="E438" s="8"/>
      <c r="F438" s="9">
        <v>11800.7</v>
      </c>
      <c r="I438" s="10" t="s">
        <v>9</v>
      </c>
      <c r="J438" s="8" t="s">
        <v>46</v>
      </c>
    </row>
    <row r="439" spans="1:10">
      <c r="A439" s="5" t="s">
        <v>959</v>
      </c>
      <c r="B439" s="6">
        <v>44974.50524510417</v>
      </c>
      <c r="C439" s="5" t="s">
        <v>44</v>
      </c>
      <c r="D439" s="7"/>
      <c r="E439" s="8"/>
      <c r="F439" s="9">
        <v>10825.5</v>
      </c>
      <c r="I439" s="10" t="s">
        <v>9</v>
      </c>
      <c r="J439" s="5" t="s">
        <v>47</v>
      </c>
    </row>
    <row r="440" spans="1:10">
      <c r="A440" s="5" t="s">
        <v>959</v>
      </c>
      <c r="B440" s="6">
        <v>44974.50524510417</v>
      </c>
      <c r="C440" s="5" t="s">
        <v>44</v>
      </c>
      <c r="D440" s="7"/>
      <c r="E440" s="8"/>
      <c r="F440" s="9">
        <v>11754.5</v>
      </c>
      <c r="I440" s="10" t="s">
        <v>9</v>
      </c>
      <c r="J440" s="8" t="s">
        <v>48</v>
      </c>
    </row>
    <row r="441" spans="1:10">
      <c r="A441" s="5" t="s">
        <v>959</v>
      </c>
      <c r="B441" s="6">
        <v>44974.50524510417</v>
      </c>
      <c r="C441" s="5" t="s">
        <v>44</v>
      </c>
      <c r="D441" s="7"/>
      <c r="E441" s="8"/>
      <c r="F441" s="9">
        <v>10759.2</v>
      </c>
      <c r="I441" s="10" t="s">
        <v>9</v>
      </c>
      <c r="J441" s="8" t="s">
        <v>49</v>
      </c>
    </row>
    <row r="442" spans="1:10">
      <c r="A442" s="5" t="s">
        <v>959</v>
      </c>
      <c r="B442" s="6">
        <v>44974.50524510417</v>
      </c>
      <c r="C442" s="5" t="s">
        <v>44</v>
      </c>
      <c r="D442" s="7"/>
      <c r="E442" s="8"/>
      <c r="F442" s="9">
        <v>3168.6</v>
      </c>
      <c r="I442" s="10" t="s">
        <v>9</v>
      </c>
      <c r="J442" s="5" t="s">
        <v>50</v>
      </c>
    </row>
    <row r="443" spans="1:10">
      <c r="A443" s="5" t="s">
        <v>959</v>
      </c>
      <c r="B443" s="6">
        <v>44974.50524510417</v>
      </c>
      <c r="C443" s="5" t="s">
        <v>44</v>
      </c>
      <c r="D443" s="7"/>
      <c r="E443" s="8"/>
      <c r="F443" s="9">
        <v>9644.9</v>
      </c>
      <c r="I443" s="10" t="s">
        <v>9</v>
      </c>
      <c r="J443" s="8" t="s">
        <v>188</v>
      </c>
    </row>
    <row r="444" spans="1:10">
      <c r="A444" s="5" t="s">
        <v>959</v>
      </c>
      <c r="B444" s="6">
        <v>44974.50524510417</v>
      </c>
      <c r="C444" s="5" t="s">
        <v>44</v>
      </c>
      <c r="D444" s="7"/>
      <c r="E444" s="8"/>
      <c r="F444" s="9">
        <v>18032.2</v>
      </c>
      <c r="I444" s="10" t="s">
        <v>9</v>
      </c>
      <c r="J444" s="8" t="s">
        <v>52</v>
      </c>
    </row>
    <row r="445" spans="1:10">
      <c r="A445" s="5" t="s">
        <v>959</v>
      </c>
      <c r="B445" s="6">
        <v>44974.50524510417</v>
      </c>
      <c r="C445" s="5" t="s">
        <v>44</v>
      </c>
      <c r="D445" s="7"/>
      <c r="E445" s="8"/>
      <c r="F445" s="9">
        <v>1714.5</v>
      </c>
      <c r="I445" s="10" t="s">
        <v>9</v>
      </c>
      <c r="J445" s="5" t="s">
        <v>222</v>
      </c>
    </row>
    <row r="446" spans="1:10">
      <c r="A446" s="5" t="s">
        <v>959</v>
      </c>
      <c r="B446" s="6">
        <v>44974.50524510417</v>
      </c>
      <c r="C446" s="5" t="s">
        <v>44</v>
      </c>
      <c r="D446" s="7"/>
      <c r="E446" s="8"/>
      <c r="F446" s="9">
        <v>37866.1</v>
      </c>
      <c r="I446" s="10" t="s">
        <v>9</v>
      </c>
      <c r="J446" s="8" t="s">
        <v>54</v>
      </c>
    </row>
    <row r="447" spans="1:10">
      <c r="A447" s="5" t="s">
        <v>959</v>
      </c>
      <c r="B447" s="6">
        <v>44974.50524510417</v>
      </c>
      <c r="C447" s="5" t="s">
        <v>44</v>
      </c>
      <c r="D447" s="7"/>
      <c r="E447" s="8"/>
      <c r="F447" s="9">
        <v>22050</v>
      </c>
      <c r="I447" s="10" t="s">
        <v>9</v>
      </c>
      <c r="J447" s="8" t="s">
        <v>55</v>
      </c>
    </row>
    <row r="448" spans="1:10">
      <c r="A448" s="5" t="s">
        <v>959</v>
      </c>
      <c r="B448" s="6">
        <v>44974.50524510417</v>
      </c>
      <c r="C448" s="5" t="s">
        <v>44</v>
      </c>
      <c r="D448" s="7"/>
      <c r="E448" s="8"/>
      <c r="F448" s="9">
        <v>6831.7</v>
      </c>
      <c r="I448" s="10" t="s">
        <v>9</v>
      </c>
      <c r="J448" s="8" t="s">
        <v>56</v>
      </c>
    </row>
    <row r="449" spans="1:10">
      <c r="A449" s="5" t="s">
        <v>959</v>
      </c>
      <c r="B449" s="6">
        <v>44974.50524510417</v>
      </c>
      <c r="C449" s="5" t="s">
        <v>44</v>
      </c>
      <c r="D449" s="7"/>
      <c r="E449" s="8"/>
      <c r="F449" s="9">
        <v>7112.7</v>
      </c>
      <c r="I449" s="10" t="s">
        <v>9</v>
      </c>
      <c r="J449" s="8" t="s">
        <v>57</v>
      </c>
    </row>
    <row r="450" spans="1:10">
      <c r="A450" s="11" t="s">
        <v>22</v>
      </c>
      <c r="B450" s="3"/>
      <c r="C450" s="3"/>
      <c r="D450" s="7"/>
      <c r="E450" s="8"/>
      <c r="F450" s="33">
        <f>SUM(F436:G449)</f>
        <v>153877.32</v>
      </c>
      <c r="G450" s="9"/>
      <c r="I450" s="10"/>
      <c r="J450" s="8"/>
    </row>
    <row r="451" spans="1:10" ht="15.75">
      <c r="A451" s="13" t="s">
        <v>23</v>
      </c>
      <c r="B451" s="13" t="s">
        <v>24</v>
      </c>
      <c r="C451" s="13" t="s">
        <v>25</v>
      </c>
      <c r="D451" s="14">
        <v>112800103</v>
      </c>
      <c r="E451" s="8"/>
      <c r="G451" s="9"/>
      <c r="I451" s="10"/>
      <c r="J451" s="8"/>
    </row>
    <row r="452" spans="1:10">
      <c r="A452" s="5"/>
      <c r="B452" s="6"/>
      <c r="C452" s="5"/>
      <c r="D452" s="7"/>
      <c r="E452" s="8"/>
      <c r="G452" s="9"/>
      <c r="I452" s="10"/>
      <c r="J452" s="8"/>
    </row>
    <row r="453" spans="1:10">
      <c r="A453" s="5"/>
      <c r="B453" s="6"/>
      <c r="C453" s="5"/>
      <c r="D453" s="7"/>
      <c r="E453" s="8"/>
      <c r="G453" s="9"/>
      <c r="I453" s="10"/>
      <c r="J453" s="8"/>
    </row>
    <row r="454" spans="1:10">
      <c r="A454" s="5" t="s">
        <v>958</v>
      </c>
      <c r="B454" s="6">
        <v>44974.819680219909</v>
      </c>
      <c r="C454" s="5" t="s">
        <v>44</v>
      </c>
      <c r="D454" s="15">
        <v>45153185639</v>
      </c>
      <c r="E454" s="8" t="s">
        <v>27</v>
      </c>
      <c r="H454" s="9">
        <v>2700</v>
      </c>
      <c r="I454" s="5" t="s">
        <v>28</v>
      </c>
      <c r="J454" s="5" t="s">
        <v>59</v>
      </c>
    </row>
    <row r="455" spans="1:10">
      <c r="A455" s="5" t="s">
        <v>958</v>
      </c>
      <c r="B455" s="6">
        <v>44974.819680219909</v>
      </c>
      <c r="C455" s="5" t="s">
        <v>44</v>
      </c>
      <c r="D455" s="7">
        <v>418360</v>
      </c>
      <c r="E455" s="8" t="s">
        <v>27</v>
      </c>
      <c r="H455" s="9">
        <v>6135.6</v>
      </c>
      <c r="I455" s="5" t="s">
        <v>28</v>
      </c>
      <c r="J455" s="5" t="s">
        <v>60</v>
      </c>
    </row>
    <row r="456" spans="1:10">
      <c r="A456" s="5" t="s">
        <v>958</v>
      </c>
      <c r="B456" s="6">
        <v>44974.819680219909</v>
      </c>
      <c r="C456" s="5" t="s">
        <v>44</v>
      </c>
      <c r="D456" s="7"/>
      <c r="E456" s="8"/>
      <c r="F456" s="9">
        <v>26022.9</v>
      </c>
      <c r="I456" s="10" t="s">
        <v>9</v>
      </c>
      <c r="J456" s="5" t="s">
        <v>47</v>
      </c>
    </row>
    <row r="457" spans="1:10">
      <c r="A457" s="5" t="s">
        <v>958</v>
      </c>
      <c r="B457" s="6">
        <v>44974.819680219909</v>
      </c>
      <c r="C457" s="5" t="s">
        <v>44</v>
      </c>
      <c r="D457" s="7"/>
      <c r="E457" s="8"/>
      <c r="F457" s="9">
        <v>13819</v>
      </c>
      <c r="I457" s="10" t="s">
        <v>9</v>
      </c>
      <c r="J457" s="8" t="s">
        <v>48</v>
      </c>
    </row>
    <row r="458" spans="1:10">
      <c r="A458" s="5" t="s">
        <v>958</v>
      </c>
      <c r="B458" s="6">
        <v>44974.819680219909</v>
      </c>
      <c r="C458" s="5" t="s">
        <v>44</v>
      </c>
      <c r="D458" s="7"/>
      <c r="E458" s="8"/>
      <c r="F458" s="9">
        <v>6609.6</v>
      </c>
      <c r="I458" s="10" t="s">
        <v>9</v>
      </c>
      <c r="J458" s="8" t="s">
        <v>49</v>
      </c>
    </row>
    <row r="459" spans="1:10">
      <c r="A459" s="5" t="s">
        <v>958</v>
      </c>
      <c r="B459" s="6">
        <v>44974.819680219909</v>
      </c>
      <c r="C459" s="5" t="s">
        <v>44</v>
      </c>
      <c r="D459" s="7"/>
      <c r="E459" s="8"/>
      <c r="F459" s="9">
        <v>501.1</v>
      </c>
      <c r="I459" s="10" t="s">
        <v>9</v>
      </c>
      <c r="J459" s="5" t="s">
        <v>222</v>
      </c>
    </row>
    <row r="460" spans="1:10">
      <c r="A460" s="5" t="s">
        <v>958</v>
      </c>
      <c r="B460" s="6">
        <v>44974.819680219909</v>
      </c>
      <c r="C460" s="5" t="s">
        <v>44</v>
      </c>
      <c r="D460" s="7"/>
      <c r="E460" s="8"/>
      <c r="F460" s="9">
        <v>58612.5</v>
      </c>
      <c r="I460" s="10" t="s">
        <v>9</v>
      </c>
      <c r="J460" s="5" t="s">
        <v>59</v>
      </c>
    </row>
    <row r="461" spans="1:10">
      <c r="A461" s="5" t="s">
        <v>958</v>
      </c>
      <c r="B461" s="6">
        <v>44974.819680219909</v>
      </c>
      <c r="C461" s="5" t="s">
        <v>44</v>
      </c>
      <c r="D461" s="7"/>
      <c r="E461" s="8"/>
      <c r="F461" s="9">
        <v>45344.800000000003</v>
      </c>
      <c r="I461" s="10" t="s">
        <v>9</v>
      </c>
      <c r="J461" s="5" t="s">
        <v>61</v>
      </c>
    </row>
    <row r="462" spans="1:10">
      <c r="A462" s="5" t="s">
        <v>958</v>
      </c>
      <c r="B462" s="6">
        <v>44974.819680219909</v>
      </c>
      <c r="C462" s="5" t="s">
        <v>44</v>
      </c>
      <c r="D462" s="7"/>
      <c r="E462" s="8"/>
      <c r="F462" s="9">
        <v>3859.8</v>
      </c>
      <c r="I462" s="10" t="s">
        <v>9</v>
      </c>
      <c r="J462" s="8" t="s">
        <v>957</v>
      </c>
    </row>
    <row r="463" spans="1:10">
      <c r="A463" s="11" t="s">
        <v>22</v>
      </c>
      <c r="B463" s="3"/>
      <c r="C463" s="3"/>
      <c r="D463" s="7"/>
      <c r="E463" s="8"/>
      <c r="F463" s="31">
        <f>SUM(F454:G462)</f>
        <v>154769.70000000001</v>
      </c>
      <c r="G463" s="9"/>
      <c r="I463" s="10"/>
      <c r="J463" s="8"/>
    </row>
    <row r="464" spans="1:10" ht="15.75">
      <c r="A464" s="13" t="s">
        <v>23</v>
      </c>
      <c r="B464" s="13" t="s">
        <v>24</v>
      </c>
      <c r="C464" s="13" t="s">
        <v>25</v>
      </c>
      <c r="D464" s="49">
        <v>112808038</v>
      </c>
      <c r="E464" s="14">
        <v>112808137</v>
      </c>
      <c r="G464" s="9"/>
      <c r="I464" s="10"/>
      <c r="J464" s="8"/>
    </row>
    <row r="465" spans="1:10">
      <c r="A465" s="5"/>
      <c r="B465" s="6"/>
      <c r="C465" s="5"/>
      <c r="D465" s="29" t="s">
        <v>298</v>
      </c>
      <c r="E465" s="8"/>
      <c r="G465" s="9"/>
      <c r="I465" s="10"/>
      <c r="J465" s="8"/>
    </row>
    <row r="467" spans="1:10">
      <c r="A467" s="1" t="s">
        <v>0</v>
      </c>
      <c r="B467" s="2"/>
      <c r="C467" s="2"/>
      <c r="D467" s="2"/>
      <c r="E467" s="2"/>
      <c r="F467" s="2"/>
      <c r="G467" s="2"/>
      <c r="H467" s="2"/>
      <c r="I467" s="2"/>
      <c r="J467" s="2"/>
    </row>
    <row r="468" spans="1:10">
      <c r="A468" s="3" t="s">
        <v>941</v>
      </c>
      <c r="B468" s="2"/>
      <c r="C468" s="2"/>
      <c r="D468" s="2"/>
      <c r="E468" s="2"/>
      <c r="F468" s="2"/>
      <c r="G468" s="2"/>
      <c r="H468" s="2"/>
      <c r="I468" s="2"/>
      <c r="J468" s="2"/>
    </row>
    <row r="469" spans="1:10">
      <c r="A469" s="69" t="s">
        <v>0</v>
      </c>
      <c r="B469" s="69" t="s">
        <v>2</v>
      </c>
      <c r="C469" s="69" t="s">
        <v>3</v>
      </c>
      <c r="D469" s="69" t="s">
        <v>4</v>
      </c>
      <c r="E469" s="69" t="s">
        <v>5</v>
      </c>
      <c r="F469" s="71" t="s">
        <v>6</v>
      </c>
      <c r="G469" s="72"/>
      <c r="H469" s="73"/>
      <c r="I469" s="69" t="s">
        <v>7</v>
      </c>
      <c r="J469" s="69" t="s">
        <v>8</v>
      </c>
    </row>
    <row r="470" spans="1:10">
      <c r="A470" s="70"/>
      <c r="B470" s="70"/>
      <c r="C470" s="70"/>
      <c r="D470" s="70"/>
      <c r="E470" s="70"/>
      <c r="F470" s="4" t="s">
        <v>9</v>
      </c>
      <c r="G470" s="4" t="s">
        <v>10</v>
      </c>
      <c r="H470" s="4" t="s">
        <v>11</v>
      </c>
      <c r="I470" s="70"/>
      <c r="J470" s="70"/>
    </row>
    <row r="471" spans="1:10">
      <c r="A471" s="5" t="s">
        <v>963</v>
      </c>
      <c r="B471" s="6">
        <v>44975.584456435186</v>
      </c>
      <c r="C471" s="5" t="s">
        <v>44</v>
      </c>
      <c r="D471" s="15">
        <v>45123325411</v>
      </c>
      <c r="E471" s="8" t="s">
        <v>27</v>
      </c>
      <c r="H471" s="9">
        <v>1920</v>
      </c>
      <c r="I471" s="5" t="s">
        <v>28</v>
      </c>
      <c r="J471" s="8" t="s">
        <v>53</v>
      </c>
    </row>
    <row r="472" spans="1:10">
      <c r="A472" s="5" t="s">
        <v>963</v>
      </c>
      <c r="B472" s="6">
        <v>44975.584456435186</v>
      </c>
      <c r="C472" s="5" t="s">
        <v>44</v>
      </c>
      <c r="D472" s="15">
        <v>45133191573</v>
      </c>
      <c r="E472" s="8" t="s">
        <v>27</v>
      </c>
      <c r="H472" s="9">
        <v>1950</v>
      </c>
      <c r="I472" s="5" t="s">
        <v>28</v>
      </c>
      <c r="J472" s="8" t="s">
        <v>53</v>
      </c>
    </row>
    <row r="473" spans="1:10">
      <c r="A473" s="5" t="s">
        <v>963</v>
      </c>
      <c r="B473" s="6">
        <v>44975.584456435186</v>
      </c>
      <c r="C473" s="5" t="s">
        <v>44</v>
      </c>
      <c r="D473" s="15">
        <v>45173255179</v>
      </c>
      <c r="E473" s="8" t="s">
        <v>27</v>
      </c>
      <c r="H473" s="9">
        <v>16000</v>
      </c>
      <c r="I473" s="5" t="s">
        <v>28</v>
      </c>
      <c r="J473" s="5" t="s">
        <v>61</v>
      </c>
    </row>
    <row r="474" spans="1:10">
      <c r="A474" s="5" t="s">
        <v>963</v>
      </c>
      <c r="B474" s="6">
        <v>44975.584456435186</v>
      </c>
      <c r="C474" s="5" t="s">
        <v>44</v>
      </c>
      <c r="D474" s="7">
        <v>474988</v>
      </c>
      <c r="E474" s="8" t="s">
        <v>27</v>
      </c>
      <c r="H474" s="9">
        <v>8874.2999999999993</v>
      </c>
      <c r="I474" s="5" t="s">
        <v>28</v>
      </c>
      <c r="J474" s="5" t="s">
        <v>61</v>
      </c>
    </row>
    <row r="475" spans="1:10">
      <c r="A475" s="5" t="s">
        <v>963</v>
      </c>
      <c r="B475" s="6">
        <v>44975.584456435186</v>
      </c>
      <c r="C475" s="5" t="s">
        <v>44</v>
      </c>
      <c r="D475" s="7">
        <v>474989</v>
      </c>
      <c r="E475" s="8" t="s">
        <v>27</v>
      </c>
      <c r="H475" s="9">
        <v>2627.3</v>
      </c>
      <c r="I475" s="5" t="s">
        <v>28</v>
      </c>
      <c r="J475" s="5" t="s">
        <v>59</v>
      </c>
    </row>
    <row r="476" spans="1:10">
      <c r="A476" s="5" t="s">
        <v>963</v>
      </c>
      <c r="B476" s="6">
        <v>44975.584456435186</v>
      </c>
      <c r="C476" s="5" t="s">
        <v>44</v>
      </c>
      <c r="D476" s="7">
        <v>474997</v>
      </c>
      <c r="E476" s="8" t="s">
        <v>27</v>
      </c>
      <c r="H476" s="9">
        <v>2200</v>
      </c>
      <c r="I476" s="5" t="s">
        <v>28</v>
      </c>
      <c r="J476" s="5" t="s">
        <v>59</v>
      </c>
    </row>
    <row r="477" spans="1:10">
      <c r="A477" s="5" t="s">
        <v>963</v>
      </c>
      <c r="B477" s="6">
        <v>44975.584456435186</v>
      </c>
      <c r="C477" s="5" t="s">
        <v>44</v>
      </c>
      <c r="D477" s="7">
        <v>474996</v>
      </c>
      <c r="E477" s="8" t="s">
        <v>27</v>
      </c>
      <c r="H477" s="9">
        <v>21712</v>
      </c>
      <c r="I477" s="5" t="s">
        <v>28</v>
      </c>
      <c r="J477" s="5" t="s">
        <v>60</v>
      </c>
    </row>
    <row r="478" spans="1:10">
      <c r="A478" s="11" t="s">
        <v>22</v>
      </c>
      <c r="B478" s="3"/>
      <c r="C478" s="3"/>
      <c r="D478" s="7"/>
      <c r="E478" s="8"/>
      <c r="G478" s="9"/>
      <c r="I478" s="10"/>
      <c r="J478" s="8"/>
    </row>
    <row r="479" spans="1:10">
      <c r="A479" s="13" t="s">
        <v>23</v>
      </c>
      <c r="B479" s="13" t="s">
        <v>24</v>
      </c>
      <c r="C479" s="13" t="s">
        <v>25</v>
      </c>
      <c r="D479" s="7"/>
      <c r="E479" s="8"/>
      <c r="G479" s="9"/>
      <c r="I479" s="10"/>
      <c r="J479" s="8"/>
    </row>
    <row r="480" spans="1:10">
      <c r="A480" s="34" t="s">
        <v>320</v>
      </c>
      <c r="B480" s="26"/>
    </row>
    <row r="482" spans="1:10">
      <c r="A482" s="1" t="s">
        <v>0</v>
      </c>
      <c r="B482" s="2"/>
      <c r="C482" s="2"/>
      <c r="D482" s="2"/>
      <c r="E482" s="2"/>
      <c r="F482" s="2"/>
      <c r="G482" s="2"/>
      <c r="H482" s="2"/>
      <c r="I482" s="2"/>
      <c r="J482" s="2"/>
    </row>
    <row r="483" spans="1:10">
      <c r="A483" s="3" t="s">
        <v>1006</v>
      </c>
      <c r="B483" s="2"/>
      <c r="C483" s="2"/>
      <c r="D483" s="2"/>
      <c r="E483" s="2"/>
      <c r="F483" s="2"/>
      <c r="G483" s="2"/>
      <c r="H483" s="2"/>
      <c r="I483" s="2"/>
      <c r="J483" s="2"/>
    </row>
    <row r="484" spans="1:10">
      <c r="A484" s="69" t="s">
        <v>0</v>
      </c>
      <c r="B484" s="69" t="s">
        <v>2</v>
      </c>
      <c r="C484" s="69" t="s">
        <v>3</v>
      </c>
      <c r="D484" s="69" t="s">
        <v>4</v>
      </c>
      <c r="E484" s="69" t="s">
        <v>5</v>
      </c>
      <c r="F484" s="71" t="s">
        <v>6</v>
      </c>
      <c r="G484" s="72"/>
      <c r="H484" s="73"/>
      <c r="I484" s="69" t="s">
        <v>7</v>
      </c>
      <c r="J484" s="69" t="s">
        <v>8</v>
      </c>
    </row>
    <row r="485" spans="1:10">
      <c r="A485" s="70"/>
      <c r="B485" s="70"/>
      <c r="C485" s="70"/>
      <c r="D485" s="70"/>
      <c r="E485" s="70"/>
      <c r="F485" s="4" t="s">
        <v>9</v>
      </c>
      <c r="G485" s="4" t="s">
        <v>10</v>
      </c>
      <c r="H485" s="4" t="s">
        <v>11</v>
      </c>
      <c r="I485" s="70"/>
      <c r="J485" s="70"/>
    </row>
    <row r="486" spans="1:10">
      <c r="A486" s="34" t="s">
        <v>1007</v>
      </c>
      <c r="B486" s="39"/>
      <c r="C486" s="34"/>
      <c r="D486" s="21"/>
      <c r="E486" s="8"/>
      <c r="H486" s="9"/>
      <c r="I486" s="5"/>
      <c r="J486" s="8"/>
    </row>
    <row r="487" spans="1:10">
      <c r="A487" s="11" t="s">
        <v>22</v>
      </c>
      <c r="B487" s="3"/>
      <c r="C487" s="3"/>
      <c r="D487" s="7"/>
      <c r="E487" s="8"/>
      <c r="G487" s="9"/>
      <c r="I487" s="10"/>
      <c r="J487" s="8"/>
    </row>
    <row r="488" spans="1:10">
      <c r="A488" s="13" t="s">
        <v>23</v>
      </c>
      <c r="B488" s="13" t="s">
        <v>24</v>
      </c>
      <c r="C488" s="13" t="s">
        <v>25</v>
      </c>
      <c r="D488" s="7"/>
      <c r="E488" s="8"/>
      <c r="G488" s="9"/>
      <c r="I488" s="10"/>
      <c r="J488" s="8"/>
    </row>
    <row r="490" spans="1:10">
      <c r="A490" s="1" t="s">
        <v>0</v>
      </c>
      <c r="B490" s="2"/>
      <c r="C490" s="2"/>
      <c r="D490" s="2"/>
      <c r="E490" s="2"/>
      <c r="F490" s="2"/>
      <c r="G490" s="2"/>
      <c r="H490" s="2"/>
      <c r="I490" s="2"/>
      <c r="J490" s="2"/>
    </row>
    <row r="491" spans="1:10">
      <c r="A491" s="3" t="s">
        <v>1008</v>
      </c>
      <c r="B491" s="2"/>
      <c r="C491" s="2"/>
      <c r="D491" s="2"/>
      <c r="E491" s="2"/>
      <c r="F491" s="2"/>
      <c r="G491" s="2"/>
      <c r="H491" s="2"/>
      <c r="I491" s="2"/>
      <c r="J491" s="2"/>
    </row>
    <row r="492" spans="1:10">
      <c r="A492" s="69" t="s">
        <v>0</v>
      </c>
      <c r="B492" s="69" t="s">
        <v>2</v>
      </c>
      <c r="C492" s="69" t="s">
        <v>3</v>
      </c>
      <c r="D492" s="69" t="s">
        <v>4</v>
      </c>
      <c r="E492" s="69" t="s">
        <v>5</v>
      </c>
      <c r="F492" s="71" t="s">
        <v>6</v>
      </c>
      <c r="G492" s="72"/>
      <c r="H492" s="73"/>
      <c r="I492" s="69" t="s">
        <v>7</v>
      </c>
      <c r="J492" s="69" t="s">
        <v>8</v>
      </c>
    </row>
    <row r="493" spans="1:10">
      <c r="A493" s="70"/>
      <c r="B493" s="70"/>
      <c r="C493" s="70"/>
      <c r="D493" s="70"/>
      <c r="E493" s="70"/>
      <c r="F493" s="4" t="s">
        <v>9</v>
      </c>
      <c r="G493" s="4" t="s">
        <v>10</v>
      </c>
      <c r="H493" s="4" t="s">
        <v>11</v>
      </c>
      <c r="I493" s="70"/>
      <c r="J493" s="70"/>
    </row>
    <row r="494" spans="1:10">
      <c r="A494" s="34" t="s">
        <v>1007</v>
      </c>
      <c r="B494" s="39"/>
      <c r="C494" s="34"/>
      <c r="D494" s="21"/>
      <c r="E494" s="8"/>
      <c r="H494" s="9"/>
      <c r="I494" s="5"/>
      <c r="J494" s="8"/>
    </row>
    <row r="495" spans="1:10">
      <c r="A495" s="11" t="s">
        <v>22</v>
      </c>
      <c r="B495" s="3"/>
      <c r="C495" s="3"/>
      <c r="D495" s="7"/>
      <c r="E495" s="8"/>
      <c r="G495" s="9"/>
      <c r="I495" s="10"/>
      <c r="J495" s="8"/>
    </row>
    <row r="496" spans="1:10">
      <c r="A496" s="13" t="s">
        <v>23</v>
      </c>
      <c r="B496" s="13" t="s">
        <v>24</v>
      </c>
      <c r="C496" s="13" t="s">
        <v>25</v>
      </c>
    </row>
    <row r="499" spans="1:10">
      <c r="A499" s="1" t="s">
        <v>0</v>
      </c>
      <c r="B499" s="2"/>
      <c r="C499" s="2"/>
      <c r="D499" s="2"/>
      <c r="E499" s="2"/>
      <c r="F499" s="2"/>
      <c r="G499" s="2"/>
      <c r="H499" s="2"/>
      <c r="I499" s="2"/>
      <c r="J499" s="2"/>
    </row>
    <row r="500" spans="1:10">
      <c r="A500" s="3" t="s">
        <v>1020</v>
      </c>
      <c r="B500" s="2"/>
      <c r="C500" s="2"/>
      <c r="D500" s="2"/>
      <c r="E500" s="2"/>
      <c r="F500" s="2"/>
      <c r="G500" s="2"/>
      <c r="H500" s="2"/>
      <c r="I500" s="2"/>
      <c r="J500" s="2"/>
    </row>
    <row r="501" spans="1:10">
      <c r="A501" s="69" t="s">
        <v>0</v>
      </c>
      <c r="B501" s="69" t="s">
        <v>2</v>
      </c>
      <c r="C501" s="69" t="s">
        <v>3</v>
      </c>
      <c r="D501" s="69" t="s">
        <v>4</v>
      </c>
      <c r="E501" s="69" t="s">
        <v>5</v>
      </c>
      <c r="F501" s="71" t="s">
        <v>6</v>
      </c>
      <c r="G501" s="72"/>
      <c r="H501" s="73"/>
      <c r="I501" s="69" t="s">
        <v>7</v>
      </c>
      <c r="J501" s="69" t="s">
        <v>8</v>
      </c>
    </row>
    <row r="502" spans="1:10">
      <c r="A502" s="70"/>
      <c r="B502" s="70"/>
      <c r="C502" s="70"/>
      <c r="D502" s="70"/>
      <c r="E502" s="70"/>
      <c r="F502" s="4" t="s">
        <v>9</v>
      </c>
      <c r="G502" s="4" t="s">
        <v>10</v>
      </c>
      <c r="H502" s="4" t="s">
        <v>11</v>
      </c>
      <c r="I502" s="70"/>
      <c r="J502" s="70"/>
    </row>
    <row r="503" spans="1:10">
      <c r="A503" s="5" t="s">
        <v>1028</v>
      </c>
      <c r="B503" s="6">
        <v>44979.56198885417</v>
      </c>
      <c r="C503" s="5" t="s">
        <v>44</v>
      </c>
      <c r="D503" s="7"/>
      <c r="E503" s="8"/>
      <c r="F503" s="9">
        <v>26368.7</v>
      </c>
      <c r="I503" s="10" t="s">
        <v>9</v>
      </c>
      <c r="J503" s="8" t="s">
        <v>46</v>
      </c>
    </row>
    <row r="504" spans="1:10">
      <c r="A504" s="5" t="s">
        <v>1028</v>
      </c>
      <c r="B504" s="6">
        <v>44979.56198885417</v>
      </c>
      <c r="C504" s="5" t="s">
        <v>44</v>
      </c>
      <c r="D504" s="7"/>
      <c r="E504" s="8"/>
      <c r="F504" s="9">
        <v>9530.4</v>
      </c>
      <c r="I504" s="10" t="s">
        <v>9</v>
      </c>
      <c r="J504" s="5" t="s">
        <v>47</v>
      </c>
    </row>
    <row r="505" spans="1:10">
      <c r="A505" s="5" t="s">
        <v>1028</v>
      </c>
      <c r="B505" s="6">
        <v>44979.56198885417</v>
      </c>
      <c r="C505" s="5" t="s">
        <v>44</v>
      </c>
      <c r="D505" s="7"/>
      <c r="E505" s="8"/>
      <c r="F505" s="9">
        <v>8117.3</v>
      </c>
      <c r="I505" s="10" t="s">
        <v>9</v>
      </c>
      <c r="J505" s="8" t="s">
        <v>48</v>
      </c>
    </row>
    <row r="506" spans="1:10">
      <c r="A506" s="5" t="s">
        <v>1028</v>
      </c>
      <c r="B506" s="6">
        <v>44979.56198885417</v>
      </c>
      <c r="C506" s="5" t="s">
        <v>44</v>
      </c>
      <c r="D506" s="7"/>
      <c r="E506" s="8"/>
      <c r="F506" s="9">
        <v>38427.599999999999</v>
      </c>
      <c r="I506" s="10" t="s">
        <v>9</v>
      </c>
      <c r="J506" s="5" t="s">
        <v>50</v>
      </c>
    </row>
    <row r="507" spans="1:10">
      <c r="A507" s="5" t="s">
        <v>1028</v>
      </c>
      <c r="B507" s="6">
        <v>44979.56198885417</v>
      </c>
      <c r="C507" s="5" t="s">
        <v>44</v>
      </c>
      <c r="D507" s="7"/>
      <c r="E507" s="8"/>
      <c r="F507" s="9">
        <v>9299.2000000000007</v>
      </c>
      <c r="I507" s="10" t="s">
        <v>9</v>
      </c>
      <c r="J507" s="8" t="s">
        <v>188</v>
      </c>
    </row>
    <row r="508" spans="1:10">
      <c r="A508" s="5" t="s">
        <v>1028</v>
      </c>
      <c r="B508" s="6">
        <v>44979.56198885417</v>
      </c>
      <c r="C508" s="5" t="s">
        <v>44</v>
      </c>
      <c r="D508" s="7"/>
      <c r="E508" s="8"/>
      <c r="F508" s="9">
        <v>63118.400000000001</v>
      </c>
      <c r="I508" s="10" t="s">
        <v>9</v>
      </c>
      <c r="J508" s="8" t="s">
        <v>52</v>
      </c>
    </row>
    <row r="509" spans="1:10">
      <c r="A509" s="5" t="s">
        <v>1028</v>
      </c>
      <c r="B509" s="6">
        <v>44979.56198885417</v>
      </c>
      <c r="C509" s="5" t="s">
        <v>44</v>
      </c>
      <c r="D509" s="7"/>
      <c r="E509" s="8"/>
      <c r="F509" s="9">
        <v>19949.900000000001</v>
      </c>
      <c r="I509" s="10" t="s">
        <v>9</v>
      </c>
      <c r="J509" s="5" t="s">
        <v>1031</v>
      </c>
    </row>
    <row r="510" spans="1:10">
      <c r="A510" s="5" t="s">
        <v>1028</v>
      </c>
      <c r="B510" s="6">
        <v>44979.56198885417</v>
      </c>
      <c r="C510" s="5" t="s">
        <v>44</v>
      </c>
      <c r="D510" s="7"/>
      <c r="E510" s="8"/>
      <c r="F510" s="9">
        <v>9349</v>
      </c>
      <c r="I510" s="10" t="s">
        <v>9</v>
      </c>
      <c r="J510" s="5" t="s">
        <v>1030</v>
      </c>
    </row>
    <row r="511" spans="1:10">
      <c r="A511" s="5" t="s">
        <v>1028</v>
      </c>
      <c r="B511" s="6">
        <v>44979.56198885417</v>
      </c>
      <c r="C511" s="5" t="s">
        <v>44</v>
      </c>
      <c r="D511" s="7"/>
      <c r="E511" s="8"/>
      <c r="F511" s="9">
        <v>4664.5</v>
      </c>
      <c r="I511" s="10" t="s">
        <v>9</v>
      </c>
      <c r="J511" s="5" t="s">
        <v>1029</v>
      </c>
    </row>
    <row r="512" spans="1:10">
      <c r="A512" s="5" t="s">
        <v>1028</v>
      </c>
      <c r="B512" s="6">
        <v>44979.56198885417</v>
      </c>
      <c r="C512" s="5" t="s">
        <v>44</v>
      </c>
      <c r="D512" s="7"/>
      <c r="E512" s="8"/>
      <c r="F512" s="9">
        <v>9767.2999999999993</v>
      </c>
      <c r="I512" s="10" t="s">
        <v>9</v>
      </c>
      <c r="J512" s="5" t="s">
        <v>1025</v>
      </c>
    </row>
    <row r="513" spans="1:10">
      <c r="A513" s="5" t="s">
        <v>1028</v>
      </c>
      <c r="B513" s="6">
        <v>44979.56198885417</v>
      </c>
      <c r="C513" s="5" t="s">
        <v>44</v>
      </c>
      <c r="D513" s="7"/>
      <c r="E513" s="8"/>
      <c r="F513" s="9">
        <v>26320.3</v>
      </c>
      <c r="I513" s="10" t="s">
        <v>9</v>
      </c>
      <c r="J513" s="5" t="s">
        <v>1027</v>
      </c>
    </row>
    <row r="514" spans="1:10">
      <c r="A514" s="11" t="s">
        <v>22</v>
      </c>
      <c r="B514" s="3"/>
      <c r="C514" s="3"/>
      <c r="D514" s="7"/>
      <c r="E514" s="8"/>
      <c r="F514" s="31">
        <f>SUM(F503:G513)</f>
        <v>224912.59999999998</v>
      </c>
      <c r="H514" s="9"/>
      <c r="I514" s="10"/>
      <c r="J514" s="5"/>
    </row>
    <row r="515" spans="1:10" ht="15.75">
      <c r="A515" s="13" t="s">
        <v>23</v>
      </c>
      <c r="B515" s="13" t="s">
        <v>24</v>
      </c>
      <c r="C515" s="13" t="s">
        <v>25</v>
      </c>
      <c r="D515" s="49">
        <v>112808037</v>
      </c>
      <c r="E515" s="14">
        <v>112808138</v>
      </c>
      <c r="H515" s="9"/>
      <c r="I515" s="10"/>
      <c r="J515" s="5"/>
    </row>
    <row r="516" spans="1:10">
      <c r="A516" s="5"/>
      <c r="B516" s="6"/>
      <c r="C516" s="5"/>
      <c r="D516" s="29" t="s">
        <v>298</v>
      </c>
      <c r="E516" s="8"/>
      <c r="H516" s="9"/>
      <c r="I516" s="10"/>
      <c r="J516" s="5"/>
    </row>
    <row r="517" spans="1:10">
      <c r="A517" s="5"/>
      <c r="B517" s="6"/>
      <c r="C517" s="5"/>
      <c r="D517" s="7"/>
      <c r="E517" s="8"/>
      <c r="H517" s="9"/>
      <c r="I517" s="10"/>
      <c r="J517" s="5"/>
    </row>
    <row r="518" spans="1:10">
      <c r="A518" s="5" t="s">
        <v>1026</v>
      </c>
      <c r="B518" s="6">
        <v>44979.819189849535</v>
      </c>
      <c r="C518" s="5" t="s">
        <v>44</v>
      </c>
      <c r="D518" s="7">
        <v>3131467820</v>
      </c>
      <c r="E518" s="5" t="s">
        <v>31</v>
      </c>
      <c r="H518" s="9">
        <v>1557</v>
      </c>
      <c r="I518" s="5" t="s">
        <v>28</v>
      </c>
      <c r="J518" s="8" t="s">
        <v>53</v>
      </c>
    </row>
    <row r="519" spans="1:10">
      <c r="A519" s="5" t="s">
        <v>1026</v>
      </c>
      <c r="B519" s="6">
        <v>44979.819189849535</v>
      </c>
      <c r="C519" s="5" t="s">
        <v>44</v>
      </c>
      <c r="D519" s="15">
        <v>51610850683</v>
      </c>
      <c r="E519" s="8" t="s">
        <v>27</v>
      </c>
      <c r="H519" s="9">
        <v>7000</v>
      </c>
      <c r="I519" s="5" t="s">
        <v>28</v>
      </c>
      <c r="J519" s="5" t="s">
        <v>59</v>
      </c>
    </row>
    <row r="520" spans="1:10">
      <c r="A520" s="5" t="s">
        <v>1026</v>
      </c>
      <c r="B520" s="6">
        <v>44979.819189849535</v>
      </c>
      <c r="C520" s="5" t="s">
        <v>44</v>
      </c>
      <c r="D520" s="7">
        <v>584622</v>
      </c>
      <c r="E520" s="8" t="s">
        <v>27</v>
      </c>
      <c r="H520" s="9">
        <v>43705.4</v>
      </c>
      <c r="I520" s="5" t="s">
        <v>28</v>
      </c>
      <c r="J520" s="5" t="s">
        <v>61</v>
      </c>
    </row>
    <row r="521" spans="1:10">
      <c r="A521" s="5" t="s">
        <v>1026</v>
      </c>
      <c r="B521" s="6">
        <v>44979.819189849535</v>
      </c>
      <c r="C521" s="5" t="s">
        <v>44</v>
      </c>
      <c r="D521" s="7">
        <v>131006</v>
      </c>
      <c r="E521" s="8" t="s">
        <v>27</v>
      </c>
      <c r="H521" s="9">
        <v>26320</v>
      </c>
      <c r="I521" s="5" t="s">
        <v>28</v>
      </c>
      <c r="J521" s="5" t="s">
        <v>60</v>
      </c>
    </row>
    <row r="522" spans="1:10">
      <c r="A522" s="5" t="s">
        <v>1026</v>
      </c>
      <c r="B522" s="6">
        <v>44979.819189849535</v>
      </c>
      <c r="C522" s="5" t="s">
        <v>44</v>
      </c>
      <c r="D522" s="7">
        <v>548820</v>
      </c>
      <c r="E522" s="8" t="s">
        <v>27</v>
      </c>
      <c r="H522" s="9">
        <v>17113.5</v>
      </c>
      <c r="I522" s="5" t="s">
        <v>28</v>
      </c>
      <c r="J522" s="5" t="s">
        <v>60</v>
      </c>
    </row>
    <row r="523" spans="1:10">
      <c r="A523" s="5" t="s">
        <v>1026</v>
      </c>
      <c r="B523" s="6">
        <v>44979.819189849535</v>
      </c>
      <c r="C523" s="5" t="s">
        <v>44</v>
      </c>
      <c r="D523" s="7">
        <v>39292188</v>
      </c>
      <c r="E523" s="5" t="s">
        <v>31</v>
      </c>
      <c r="H523" s="9">
        <v>34300</v>
      </c>
      <c r="I523" s="5" t="s">
        <v>28</v>
      </c>
      <c r="J523" s="8" t="s">
        <v>53</v>
      </c>
    </row>
    <row r="524" spans="1:10">
      <c r="A524" s="5" t="s">
        <v>1026</v>
      </c>
      <c r="B524" s="6">
        <v>44979.819189849535</v>
      </c>
      <c r="C524" s="5" t="s">
        <v>44</v>
      </c>
      <c r="D524" s="7">
        <v>3135391590</v>
      </c>
      <c r="E524" s="5" t="s">
        <v>31</v>
      </c>
      <c r="H524" s="9">
        <v>11952</v>
      </c>
      <c r="I524" s="5" t="s">
        <v>28</v>
      </c>
      <c r="J524" s="8" t="s">
        <v>53</v>
      </c>
    </row>
    <row r="525" spans="1:10">
      <c r="A525" s="5" t="s">
        <v>1026</v>
      </c>
      <c r="B525" s="6">
        <v>44979.819189849535</v>
      </c>
      <c r="C525" s="5" t="s">
        <v>44</v>
      </c>
      <c r="D525" s="7">
        <v>39346228</v>
      </c>
      <c r="E525" s="5" t="s">
        <v>31</v>
      </c>
      <c r="H525" s="9">
        <v>2160.5</v>
      </c>
      <c r="I525" s="5" t="s">
        <v>28</v>
      </c>
      <c r="J525" s="8" t="s">
        <v>53</v>
      </c>
    </row>
    <row r="526" spans="1:10">
      <c r="A526" s="5" t="s">
        <v>1026</v>
      </c>
      <c r="B526" s="6">
        <v>44979.819189849535</v>
      </c>
      <c r="C526" s="5" t="s">
        <v>44</v>
      </c>
      <c r="D526" s="7">
        <v>3135352558</v>
      </c>
      <c r="E526" s="5" t="s">
        <v>31</v>
      </c>
      <c r="H526" s="9">
        <v>12321</v>
      </c>
      <c r="I526" s="5" t="s">
        <v>28</v>
      </c>
      <c r="J526" s="8" t="s">
        <v>53</v>
      </c>
    </row>
    <row r="527" spans="1:10">
      <c r="A527" s="5" t="s">
        <v>1026</v>
      </c>
      <c r="B527" s="6">
        <v>44979.819189849535</v>
      </c>
      <c r="C527" s="5" t="s">
        <v>44</v>
      </c>
      <c r="D527" s="7"/>
      <c r="E527" s="8"/>
      <c r="F527" s="9">
        <v>6682</v>
      </c>
      <c r="I527" s="10" t="s">
        <v>9</v>
      </c>
      <c r="J527" s="8" t="s">
        <v>46</v>
      </c>
    </row>
    <row r="528" spans="1:10">
      <c r="A528" s="5" t="s">
        <v>1026</v>
      </c>
      <c r="B528" s="6">
        <v>44979.819189849535</v>
      </c>
      <c r="C528" s="5" t="s">
        <v>44</v>
      </c>
      <c r="D528" s="7"/>
      <c r="E528" s="8"/>
      <c r="F528" s="9">
        <v>45858.3</v>
      </c>
      <c r="I528" s="10" t="s">
        <v>9</v>
      </c>
      <c r="J528" s="5" t="s">
        <v>59</v>
      </c>
    </row>
    <row r="529" spans="1:10">
      <c r="A529" s="5" t="s">
        <v>1026</v>
      </c>
      <c r="B529" s="6">
        <v>44979.819189849535</v>
      </c>
      <c r="C529" s="5" t="s">
        <v>44</v>
      </c>
      <c r="D529" s="7"/>
      <c r="E529" s="8"/>
      <c r="F529" s="9">
        <v>24</v>
      </c>
      <c r="I529" s="10" t="s">
        <v>9</v>
      </c>
      <c r="J529" s="5" t="s">
        <v>61</v>
      </c>
    </row>
    <row r="530" spans="1:10">
      <c r="A530" s="5" t="s">
        <v>1026</v>
      </c>
      <c r="B530" s="6">
        <v>44979.819189849535</v>
      </c>
      <c r="C530" s="5" t="s">
        <v>44</v>
      </c>
      <c r="D530" s="7"/>
      <c r="E530" s="8"/>
      <c r="F530" s="9">
        <v>13748</v>
      </c>
      <c r="I530" s="10" t="s">
        <v>9</v>
      </c>
      <c r="J530" s="5" t="s">
        <v>1025</v>
      </c>
    </row>
    <row r="531" spans="1:10">
      <c r="A531" s="11" t="s">
        <v>22</v>
      </c>
      <c r="B531" s="3"/>
      <c r="C531" s="3"/>
      <c r="D531" s="7"/>
      <c r="E531" s="8"/>
      <c r="F531" s="31">
        <f>SUM(F518:G530)</f>
        <v>66312.3</v>
      </c>
      <c r="H531" s="9"/>
      <c r="I531" s="10"/>
      <c r="J531" s="5"/>
    </row>
    <row r="532" spans="1:10" ht="15.75">
      <c r="A532" s="13" t="s">
        <v>23</v>
      </c>
      <c r="B532" s="13" t="s">
        <v>24</v>
      </c>
      <c r="C532" s="13" t="s">
        <v>25</v>
      </c>
      <c r="D532" s="49">
        <v>112814231</v>
      </c>
      <c r="E532" s="14">
        <v>112814419</v>
      </c>
      <c r="H532" s="9"/>
      <c r="I532" s="10"/>
      <c r="J532" s="5"/>
    </row>
    <row r="533" spans="1:10">
      <c r="D533" s="29" t="s">
        <v>298</v>
      </c>
    </row>
    <row r="535" spans="1:10">
      <c r="A535" s="1" t="s">
        <v>0</v>
      </c>
      <c r="B535" s="2"/>
      <c r="C535" s="2"/>
      <c r="D535" s="2"/>
      <c r="E535" s="2"/>
      <c r="F535" s="2"/>
      <c r="G535" s="2"/>
      <c r="H535" s="2"/>
      <c r="I535" s="2"/>
      <c r="J535" s="2"/>
    </row>
    <row r="536" spans="1:10">
      <c r="A536" s="3" t="s">
        <v>1064</v>
      </c>
      <c r="B536" s="2"/>
      <c r="C536" s="2"/>
      <c r="D536" s="2"/>
      <c r="E536" s="2"/>
      <c r="F536" s="2"/>
      <c r="G536" s="2"/>
      <c r="H536" s="2"/>
      <c r="I536" s="2"/>
      <c r="J536" s="2"/>
    </row>
    <row r="537" spans="1:10">
      <c r="A537" s="69" t="s">
        <v>0</v>
      </c>
      <c r="B537" s="69" t="s">
        <v>2</v>
      </c>
      <c r="C537" s="69" t="s">
        <v>3</v>
      </c>
      <c r="D537" s="69" t="s">
        <v>4</v>
      </c>
      <c r="E537" s="69" t="s">
        <v>5</v>
      </c>
      <c r="F537" s="71" t="s">
        <v>6</v>
      </c>
      <c r="G537" s="72"/>
      <c r="H537" s="73"/>
      <c r="I537" s="69" t="s">
        <v>7</v>
      </c>
      <c r="J537" s="69" t="s">
        <v>8</v>
      </c>
    </row>
    <row r="538" spans="1:10">
      <c r="A538" s="70"/>
      <c r="B538" s="70"/>
      <c r="C538" s="70"/>
      <c r="D538" s="70"/>
      <c r="E538" s="70"/>
      <c r="F538" s="4" t="s">
        <v>9</v>
      </c>
      <c r="G538" s="4" t="s">
        <v>10</v>
      </c>
      <c r="H538" s="4" t="s">
        <v>11</v>
      </c>
      <c r="I538" s="70"/>
      <c r="J538" s="70"/>
    </row>
    <row r="539" spans="1:10">
      <c r="A539" s="5" t="s">
        <v>1070</v>
      </c>
      <c r="B539" s="6">
        <v>44980.505009583336</v>
      </c>
      <c r="C539" s="5" t="s">
        <v>44</v>
      </c>
      <c r="D539" s="10"/>
      <c r="E539" s="8"/>
      <c r="G539" s="9">
        <v>1537.93</v>
      </c>
      <c r="I539" s="10" t="s">
        <v>10</v>
      </c>
      <c r="J539" s="5" t="s">
        <v>222</v>
      </c>
    </row>
    <row r="540" spans="1:10">
      <c r="A540" s="5" t="s">
        <v>1070</v>
      </c>
      <c r="B540" s="6">
        <v>44980.505009583336</v>
      </c>
      <c r="C540" s="5" t="s">
        <v>44</v>
      </c>
      <c r="D540" s="10"/>
      <c r="E540" s="8"/>
      <c r="F540" s="9">
        <v>7829.1</v>
      </c>
      <c r="I540" s="10" t="s">
        <v>9</v>
      </c>
      <c r="J540" s="5" t="s">
        <v>47</v>
      </c>
    </row>
    <row r="541" spans="1:10">
      <c r="A541" s="5" t="s">
        <v>1070</v>
      </c>
      <c r="B541" s="6">
        <v>44980.505009583336</v>
      </c>
      <c r="C541" s="5" t="s">
        <v>44</v>
      </c>
      <c r="D541" s="10"/>
      <c r="E541" s="8"/>
      <c r="F541" s="9">
        <v>3217.8</v>
      </c>
      <c r="I541" s="10" t="s">
        <v>9</v>
      </c>
      <c r="J541" s="8" t="s">
        <v>48</v>
      </c>
    </row>
    <row r="542" spans="1:10">
      <c r="A542" s="5" t="s">
        <v>1070</v>
      </c>
      <c r="B542" s="6">
        <v>44980.505009583336</v>
      </c>
      <c r="C542" s="5" t="s">
        <v>44</v>
      </c>
      <c r="D542" s="10"/>
      <c r="E542" s="8"/>
      <c r="F542" s="9">
        <v>2842</v>
      </c>
      <c r="I542" s="10" t="s">
        <v>9</v>
      </c>
      <c r="J542" s="8" t="s">
        <v>49</v>
      </c>
    </row>
    <row r="543" spans="1:10">
      <c r="A543" s="5" t="s">
        <v>1070</v>
      </c>
      <c r="B543" s="6">
        <v>44980.505009583336</v>
      </c>
      <c r="C543" s="5" t="s">
        <v>44</v>
      </c>
      <c r="D543" s="10"/>
      <c r="E543" s="8"/>
      <c r="F543" s="9">
        <v>3978.1</v>
      </c>
      <c r="I543" s="10" t="s">
        <v>9</v>
      </c>
      <c r="J543" s="5" t="s">
        <v>50</v>
      </c>
    </row>
    <row r="544" spans="1:10">
      <c r="A544" s="5" t="s">
        <v>1070</v>
      </c>
      <c r="B544" s="6">
        <v>44980.505009583336</v>
      </c>
      <c r="C544" s="5" t="s">
        <v>44</v>
      </c>
      <c r="D544" s="10"/>
      <c r="E544" s="8"/>
      <c r="F544" s="9">
        <v>14896.3</v>
      </c>
      <c r="I544" s="10" t="s">
        <v>9</v>
      </c>
      <c r="J544" s="8" t="s">
        <v>188</v>
      </c>
    </row>
    <row r="545" spans="1:10">
      <c r="A545" s="5" t="s">
        <v>1070</v>
      </c>
      <c r="B545" s="6">
        <v>44980.505009583336</v>
      </c>
      <c r="C545" s="5" t="s">
        <v>44</v>
      </c>
      <c r="D545" s="10"/>
      <c r="E545" s="8"/>
      <c r="F545" s="9">
        <v>17413</v>
      </c>
      <c r="I545" s="10" t="s">
        <v>9</v>
      </c>
      <c r="J545" s="8" t="s">
        <v>52</v>
      </c>
    </row>
    <row r="546" spans="1:10">
      <c r="A546" s="5" t="s">
        <v>1070</v>
      </c>
      <c r="B546" s="6">
        <v>44980.505009583336</v>
      </c>
      <c r="C546" s="5" t="s">
        <v>44</v>
      </c>
      <c r="D546" s="10"/>
      <c r="E546" s="8"/>
      <c r="F546" s="9">
        <v>753.4</v>
      </c>
      <c r="I546" s="10" t="s">
        <v>9</v>
      </c>
      <c r="J546" s="5" t="s">
        <v>222</v>
      </c>
    </row>
    <row r="547" spans="1:10">
      <c r="A547" s="5" t="s">
        <v>1070</v>
      </c>
      <c r="B547" s="6">
        <v>44980.505009583336</v>
      </c>
      <c r="C547" s="5" t="s">
        <v>44</v>
      </c>
      <c r="D547" s="10"/>
      <c r="E547" s="8"/>
      <c r="F547" s="9">
        <v>6998.8</v>
      </c>
      <c r="I547" s="10" t="s">
        <v>9</v>
      </c>
      <c r="J547" s="5" t="s">
        <v>1031</v>
      </c>
    </row>
    <row r="548" spans="1:10">
      <c r="A548" s="5" t="s">
        <v>1070</v>
      </c>
      <c r="B548" s="6">
        <v>44980.505009583336</v>
      </c>
      <c r="C548" s="5" t="s">
        <v>44</v>
      </c>
      <c r="D548" s="10"/>
      <c r="E548" s="8"/>
      <c r="F548" s="9">
        <v>5631.7</v>
      </c>
      <c r="I548" s="10" t="s">
        <v>9</v>
      </c>
      <c r="J548" s="5" t="s">
        <v>1029</v>
      </c>
    </row>
    <row r="549" spans="1:10">
      <c r="A549" s="11" t="s">
        <v>22</v>
      </c>
      <c r="B549" s="3"/>
      <c r="C549" s="3"/>
      <c r="D549" s="7"/>
      <c r="E549" s="8"/>
      <c r="F549" s="33">
        <f>SUM(F539:G548)</f>
        <v>65098.13</v>
      </c>
      <c r="H549" s="9"/>
      <c r="I549" s="10"/>
      <c r="J549" s="8"/>
    </row>
    <row r="550" spans="1:10" ht="15.75">
      <c r="A550" s="13" t="s">
        <v>23</v>
      </c>
      <c r="B550" s="13" t="s">
        <v>24</v>
      </c>
      <c r="C550" s="13" t="s">
        <v>25</v>
      </c>
      <c r="D550" s="49">
        <v>112814230</v>
      </c>
      <c r="E550" s="14">
        <v>112814420</v>
      </c>
      <c r="H550" s="9"/>
      <c r="I550" s="10"/>
      <c r="J550" s="8"/>
    </row>
    <row r="551" spans="1:10">
      <c r="A551" s="5"/>
      <c r="B551" s="6"/>
      <c r="C551" s="5"/>
      <c r="D551" s="29" t="s">
        <v>298</v>
      </c>
      <c r="E551" s="8"/>
      <c r="H551" s="9"/>
      <c r="I551" s="10"/>
      <c r="J551" s="8"/>
    </row>
    <row r="552" spans="1:10">
      <c r="A552" s="5"/>
      <c r="B552" s="6"/>
      <c r="C552" s="5"/>
      <c r="D552" s="7"/>
      <c r="E552" s="8"/>
      <c r="H552" s="9"/>
      <c r="I552" s="10"/>
      <c r="J552" s="8"/>
    </row>
    <row r="553" spans="1:10">
      <c r="A553" s="5" t="s">
        <v>1069</v>
      </c>
      <c r="B553" s="6">
        <v>44980.737978634257</v>
      </c>
      <c r="C553" s="5" t="s">
        <v>44</v>
      </c>
      <c r="D553" s="7">
        <v>418787</v>
      </c>
      <c r="E553" s="8" t="s">
        <v>27</v>
      </c>
      <c r="H553" s="9">
        <v>51705.5</v>
      </c>
      <c r="I553" s="5" t="s">
        <v>28</v>
      </c>
      <c r="J553" s="5" t="s">
        <v>60</v>
      </c>
    </row>
    <row r="554" spans="1:10">
      <c r="A554" s="5" t="s">
        <v>1069</v>
      </c>
      <c r="B554" s="6">
        <v>44980.737978634257</v>
      </c>
      <c r="C554" s="5" t="s">
        <v>44</v>
      </c>
      <c r="D554" s="7">
        <v>418788</v>
      </c>
      <c r="E554" s="8" t="s">
        <v>203</v>
      </c>
      <c r="H554" s="9">
        <v>696</v>
      </c>
      <c r="I554" s="5" t="s">
        <v>28</v>
      </c>
      <c r="J554" s="5" t="s">
        <v>60</v>
      </c>
    </row>
    <row r="555" spans="1:10">
      <c r="A555" s="5" t="s">
        <v>1069</v>
      </c>
      <c r="B555" s="6">
        <v>44980.737978634257</v>
      </c>
      <c r="C555" s="5" t="s">
        <v>44</v>
      </c>
      <c r="D555" s="15">
        <v>14545784812</v>
      </c>
      <c r="E555" s="5" t="s">
        <v>58</v>
      </c>
      <c r="H555" s="9">
        <v>1112.4000000000001</v>
      </c>
      <c r="I555" s="5" t="s">
        <v>28</v>
      </c>
      <c r="J555" s="8" t="s">
        <v>53</v>
      </c>
    </row>
    <row r="556" spans="1:10">
      <c r="A556" s="5" t="s">
        <v>1069</v>
      </c>
      <c r="B556" s="6">
        <v>44980.737978634257</v>
      </c>
      <c r="C556" s="5" t="s">
        <v>44</v>
      </c>
      <c r="D556" s="7">
        <v>394599201</v>
      </c>
      <c r="E556" s="5" t="s">
        <v>31</v>
      </c>
      <c r="H556" s="9">
        <v>11115</v>
      </c>
      <c r="I556" s="5" t="s">
        <v>28</v>
      </c>
      <c r="J556" s="8" t="s">
        <v>53</v>
      </c>
    </row>
    <row r="557" spans="1:10">
      <c r="A557" s="5" t="s">
        <v>1069</v>
      </c>
      <c r="B557" s="6">
        <v>44980.737978634257</v>
      </c>
      <c r="C557" s="5" t="s">
        <v>44</v>
      </c>
      <c r="D557" s="7">
        <v>394599202</v>
      </c>
      <c r="E557" s="5" t="s">
        <v>31</v>
      </c>
      <c r="H557" s="9">
        <v>5085</v>
      </c>
      <c r="I557" s="5" t="s">
        <v>28</v>
      </c>
      <c r="J557" s="8" t="s">
        <v>53</v>
      </c>
    </row>
    <row r="558" spans="1:10">
      <c r="A558" s="5" t="s">
        <v>1069</v>
      </c>
      <c r="B558" s="6">
        <v>44980.737978634257</v>
      </c>
      <c r="C558" s="5" t="s">
        <v>44</v>
      </c>
      <c r="D558" s="7"/>
      <c r="E558" s="8"/>
      <c r="F558" s="9">
        <v>190.2</v>
      </c>
      <c r="I558" s="10" t="s">
        <v>9</v>
      </c>
      <c r="J558" s="5" t="s">
        <v>51</v>
      </c>
    </row>
    <row r="559" spans="1:10">
      <c r="A559" s="5" t="s">
        <v>1069</v>
      </c>
      <c r="B559" s="6">
        <v>44980.737978634257</v>
      </c>
      <c r="C559" s="5" t="s">
        <v>44</v>
      </c>
      <c r="D559" s="7"/>
      <c r="E559" s="8"/>
      <c r="F559" s="9">
        <v>32202.3</v>
      </c>
      <c r="I559" s="10" t="s">
        <v>9</v>
      </c>
      <c r="J559" s="5" t="s">
        <v>59</v>
      </c>
    </row>
    <row r="560" spans="1:10">
      <c r="A560" s="5" t="s">
        <v>1069</v>
      </c>
      <c r="B560" s="6">
        <v>44980.737978634257</v>
      </c>
      <c r="C560" s="5" t="s">
        <v>44</v>
      </c>
      <c r="D560" s="7"/>
      <c r="E560" s="8"/>
      <c r="F560" s="9">
        <v>61100.5</v>
      </c>
      <c r="I560" s="10" t="s">
        <v>9</v>
      </c>
      <c r="J560" s="5" t="s">
        <v>61</v>
      </c>
    </row>
    <row r="561" spans="1:10">
      <c r="A561" s="5" t="s">
        <v>1069</v>
      </c>
      <c r="B561" s="6">
        <v>44980.737978634257</v>
      </c>
      <c r="C561" s="5" t="s">
        <v>44</v>
      </c>
      <c r="D561" s="7"/>
      <c r="E561" s="8"/>
      <c r="F561" s="9">
        <v>5869.7</v>
      </c>
      <c r="I561" s="10" t="s">
        <v>9</v>
      </c>
      <c r="J561" s="5" t="s">
        <v>1027</v>
      </c>
    </row>
    <row r="562" spans="1:10">
      <c r="A562" s="11" t="s">
        <v>22</v>
      </c>
      <c r="B562" s="3"/>
      <c r="C562" s="3"/>
      <c r="D562" s="7"/>
      <c r="E562" s="8"/>
      <c r="F562" s="12">
        <f>SUM(F553:G561)</f>
        <v>99362.7</v>
      </c>
      <c r="H562" s="9"/>
      <c r="I562" s="10"/>
      <c r="J562" s="8"/>
    </row>
    <row r="563" spans="1:10">
      <c r="A563" s="13" t="s">
        <v>23</v>
      </c>
      <c r="B563" s="13" t="s">
        <v>24</v>
      </c>
      <c r="C563" s="13" t="s">
        <v>25</v>
      </c>
      <c r="D563" s="7"/>
      <c r="E563" s="8"/>
      <c r="H563" s="9"/>
      <c r="I563" s="10"/>
      <c r="J563" s="8"/>
    </row>
    <row r="564" spans="1:10">
      <c r="A564" s="5"/>
      <c r="B564" s="6"/>
      <c r="C564" s="5"/>
      <c r="D564" s="7"/>
      <c r="E564" s="8"/>
      <c r="H564" s="9"/>
      <c r="I564" s="10"/>
      <c r="J564" s="8"/>
    </row>
  </sheetData>
  <mergeCells count="160">
    <mergeCell ref="A293:A294"/>
    <mergeCell ref="B293:B294"/>
    <mergeCell ref="C293:C294"/>
    <mergeCell ref="D293:D294"/>
    <mergeCell ref="E293:E294"/>
    <mergeCell ref="F293:H293"/>
    <mergeCell ref="I293:I294"/>
    <mergeCell ref="J293:J294"/>
    <mergeCell ref="A366:A367"/>
    <mergeCell ref="B366:B367"/>
    <mergeCell ref="C366:C367"/>
    <mergeCell ref="D366:D367"/>
    <mergeCell ref="E366:E367"/>
    <mergeCell ref="F366:H366"/>
    <mergeCell ref="I366:I367"/>
    <mergeCell ref="J366:J367"/>
    <mergeCell ref="A329:A330"/>
    <mergeCell ref="B329:B330"/>
    <mergeCell ref="C329:C330"/>
    <mergeCell ref="D329:D330"/>
    <mergeCell ref="E329:E330"/>
    <mergeCell ref="F329:H329"/>
    <mergeCell ref="I329:I330"/>
    <mergeCell ref="J329:J330"/>
    <mergeCell ref="A280:A281"/>
    <mergeCell ref="B280:B281"/>
    <mergeCell ref="C280:C281"/>
    <mergeCell ref="D280:D281"/>
    <mergeCell ref="E280:E281"/>
    <mergeCell ref="F280:H280"/>
    <mergeCell ref="I280:I281"/>
    <mergeCell ref="J280:J281"/>
    <mergeCell ref="A3:A4"/>
    <mergeCell ref="B3:B4"/>
    <mergeCell ref="C3:C4"/>
    <mergeCell ref="D3:D4"/>
    <mergeCell ref="E3:E4"/>
    <mergeCell ref="F3:H3"/>
    <mergeCell ref="I3:I4"/>
    <mergeCell ref="J3:J4"/>
    <mergeCell ref="I49:I50"/>
    <mergeCell ref="J49:J50"/>
    <mergeCell ref="A49:A50"/>
    <mergeCell ref="B49:B50"/>
    <mergeCell ref="C49:C50"/>
    <mergeCell ref="D49:D50"/>
    <mergeCell ref="E49:E50"/>
    <mergeCell ref="F49:H49"/>
    <mergeCell ref="C17:C18"/>
    <mergeCell ref="D17:D18"/>
    <mergeCell ref="E17:E18"/>
    <mergeCell ref="F17:H17"/>
    <mergeCell ref="I17:I18"/>
    <mergeCell ref="J17:J18"/>
    <mergeCell ref="A17:A18"/>
    <mergeCell ref="B17:B18"/>
    <mergeCell ref="I90:I91"/>
    <mergeCell ref="J90:J91"/>
    <mergeCell ref="A90:A91"/>
    <mergeCell ref="B90:B91"/>
    <mergeCell ref="C90:C91"/>
    <mergeCell ref="D90:D91"/>
    <mergeCell ref="E90:E91"/>
    <mergeCell ref="F90:H90"/>
    <mergeCell ref="A110:A111"/>
    <mergeCell ref="B110:B111"/>
    <mergeCell ref="C110:C111"/>
    <mergeCell ref="D110:D111"/>
    <mergeCell ref="E110:E111"/>
    <mergeCell ref="F110:H110"/>
    <mergeCell ref="I110:I111"/>
    <mergeCell ref="J110:J111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208:A209"/>
    <mergeCell ref="B208:B209"/>
    <mergeCell ref="C208:C209"/>
    <mergeCell ref="D208:D209"/>
    <mergeCell ref="E208:E209"/>
    <mergeCell ref="F208:H208"/>
    <mergeCell ref="I208:I209"/>
    <mergeCell ref="J208:J209"/>
    <mergeCell ref="A239:A240"/>
    <mergeCell ref="B239:B240"/>
    <mergeCell ref="C239:C240"/>
    <mergeCell ref="D239:D240"/>
    <mergeCell ref="E239:E240"/>
    <mergeCell ref="F239:H239"/>
    <mergeCell ref="I239:I240"/>
    <mergeCell ref="J239:J240"/>
    <mergeCell ref="A434:A435"/>
    <mergeCell ref="B434:B435"/>
    <mergeCell ref="C434:C435"/>
    <mergeCell ref="D434:D435"/>
    <mergeCell ref="E434:E435"/>
    <mergeCell ref="F434:H434"/>
    <mergeCell ref="I434:I435"/>
    <mergeCell ref="J434:J435"/>
    <mergeCell ref="A401:A402"/>
    <mergeCell ref="B401:B402"/>
    <mergeCell ref="C401:C402"/>
    <mergeCell ref="D401:D402"/>
    <mergeCell ref="E401:E402"/>
    <mergeCell ref="F401:H401"/>
    <mergeCell ref="I401:I402"/>
    <mergeCell ref="J401:J402"/>
    <mergeCell ref="I469:I470"/>
    <mergeCell ref="J469:J470"/>
    <mergeCell ref="A469:A470"/>
    <mergeCell ref="B469:B470"/>
    <mergeCell ref="C469:C470"/>
    <mergeCell ref="D469:D470"/>
    <mergeCell ref="E469:E470"/>
    <mergeCell ref="F469:H469"/>
    <mergeCell ref="A484:A485"/>
    <mergeCell ref="B484:B485"/>
    <mergeCell ref="C484:C485"/>
    <mergeCell ref="D484:D485"/>
    <mergeCell ref="E484:E485"/>
    <mergeCell ref="F484:H484"/>
    <mergeCell ref="I484:I485"/>
    <mergeCell ref="J484:J485"/>
    <mergeCell ref="A537:A538"/>
    <mergeCell ref="B537:B538"/>
    <mergeCell ref="C537:C538"/>
    <mergeCell ref="D537:D538"/>
    <mergeCell ref="E537:E538"/>
    <mergeCell ref="F537:H537"/>
    <mergeCell ref="I537:I538"/>
    <mergeCell ref="J537:J538"/>
    <mergeCell ref="A492:A493"/>
    <mergeCell ref="B492:B493"/>
    <mergeCell ref="C492:C493"/>
    <mergeCell ref="D492:D493"/>
    <mergeCell ref="E492:E493"/>
    <mergeCell ref="F492:H492"/>
    <mergeCell ref="I492:I493"/>
    <mergeCell ref="J492:J493"/>
    <mergeCell ref="A501:A502"/>
    <mergeCell ref="B501:B502"/>
    <mergeCell ref="C501:C502"/>
    <mergeCell ref="D501:D502"/>
    <mergeCell ref="E501:E502"/>
    <mergeCell ref="F501:H501"/>
    <mergeCell ref="I501:I502"/>
    <mergeCell ref="J501:J50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D0B-9808-4E56-9FDC-AAF96069B1C4}">
  <sheetPr>
    <tabColor theme="9"/>
  </sheetPr>
  <dimension ref="A1:J197"/>
  <sheetViews>
    <sheetView workbookViewId="0">
      <selection activeCell="C3" sqref="C3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" customWidth="1"/>
    <col min="4" max="4" width="13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3" t="s">
        <v>423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 s="69" t="s">
        <v>0</v>
      </c>
      <c r="B5" s="69" t="s">
        <v>2</v>
      </c>
      <c r="C5" s="69" t="s">
        <v>3</v>
      </c>
      <c r="D5" s="69" t="s">
        <v>4</v>
      </c>
      <c r="E5" s="69" t="s">
        <v>5</v>
      </c>
      <c r="F5" s="71" t="s">
        <v>6</v>
      </c>
      <c r="G5" s="72"/>
      <c r="H5" s="73"/>
      <c r="I5" s="69" t="s">
        <v>7</v>
      </c>
      <c r="J5" s="69" t="s">
        <v>8</v>
      </c>
    </row>
    <row r="6" spans="1:10">
      <c r="A6" s="70"/>
      <c r="B6" s="70"/>
      <c r="C6" s="70"/>
      <c r="D6" s="70"/>
      <c r="E6" s="70"/>
      <c r="F6" s="4" t="s">
        <v>9</v>
      </c>
      <c r="G6" s="4" t="s">
        <v>10</v>
      </c>
      <c r="H6" s="4" t="s">
        <v>11</v>
      </c>
      <c r="I6" s="70"/>
      <c r="J6" s="70"/>
    </row>
    <row r="7" spans="1:10">
      <c r="A7" s="5" t="s">
        <v>428</v>
      </c>
      <c r="B7" s="6">
        <v>44958.811724270832</v>
      </c>
      <c r="C7" s="5" t="s">
        <v>62</v>
      </c>
      <c r="D7" s="7"/>
      <c r="E7" s="8"/>
      <c r="F7" s="9">
        <v>1979.85</v>
      </c>
      <c r="I7" s="10" t="s">
        <v>9</v>
      </c>
      <c r="J7" s="5" t="s">
        <v>62</v>
      </c>
    </row>
    <row r="8" spans="1:10">
      <c r="A8" s="5" t="s">
        <v>428</v>
      </c>
      <c r="B8" s="6">
        <v>44958.811724270832</v>
      </c>
      <c r="C8" s="5" t="s">
        <v>62</v>
      </c>
      <c r="D8" s="7"/>
      <c r="E8" s="8"/>
      <c r="H8" s="9">
        <v>319.8</v>
      </c>
      <c r="I8" s="5" t="s">
        <v>36</v>
      </c>
      <c r="J8" s="5" t="s">
        <v>62</v>
      </c>
    </row>
    <row r="9" spans="1:10">
      <c r="A9" s="11" t="s">
        <v>22</v>
      </c>
      <c r="B9" s="3"/>
      <c r="C9" s="3"/>
      <c r="D9" s="7"/>
      <c r="E9" s="8"/>
      <c r="H9" s="9"/>
      <c r="I9" s="10"/>
      <c r="J9" s="8"/>
    </row>
    <row r="10" spans="1:10" ht="15.75">
      <c r="A10" s="13" t="s">
        <v>23</v>
      </c>
      <c r="B10" s="13" t="s">
        <v>24</v>
      </c>
      <c r="C10" s="13" t="s">
        <v>25</v>
      </c>
      <c r="D10" s="49">
        <v>112695135</v>
      </c>
      <c r="E10" s="14">
        <v>112695345</v>
      </c>
      <c r="H10" s="9"/>
      <c r="I10" s="10"/>
      <c r="J10" s="8"/>
    </row>
    <row r="11" spans="1:10">
      <c r="D11" s="57" t="s">
        <v>298</v>
      </c>
    </row>
    <row r="13" spans="1:10">
      <c r="A13" s="1" t="s">
        <v>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3" t="s">
        <v>461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69" t="s">
        <v>0</v>
      </c>
      <c r="B15" s="69" t="s">
        <v>2</v>
      </c>
      <c r="C15" s="69" t="s">
        <v>3</v>
      </c>
      <c r="D15" s="69" t="s">
        <v>4</v>
      </c>
      <c r="E15" s="69" t="s">
        <v>5</v>
      </c>
      <c r="F15" s="71" t="s">
        <v>6</v>
      </c>
      <c r="G15" s="72"/>
      <c r="H15" s="73"/>
      <c r="I15" s="69" t="s">
        <v>7</v>
      </c>
      <c r="J15" s="69" t="s">
        <v>8</v>
      </c>
    </row>
    <row r="16" spans="1:10">
      <c r="A16" s="70"/>
      <c r="B16" s="70"/>
      <c r="C16" s="70"/>
      <c r="D16" s="70"/>
      <c r="E16" s="70"/>
      <c r="F16" s="4" t="s">
        <v>9</v>
      </c>
      <c r="G16" s="4" t="s">
        <v>10</v>
      </c>
      <c r="H16" s="4" t="s">
        <v>11</v>
      </c>
      <c r="I16" s="70"/>
      <c r="J16" s="70"/>
    </row>
    <row r="17" spans="1:10">
      <c r="A17" s="5" t="s">
        <v>469</v>
      </c>
      <c r="B17" s="6">
        <v>44959.794548912039</v>
      </c>
      <c r="C17" s="5" t="s">
        <v>62</v>
      </c>
      <c r="D17" s="7"/>
      <c r="E17" s="8"/>
      <c r="F17" s="9">
        <v>2491.85</v>
      </c>
      <c r="I17" s="10" t="s">
        <v>9</v>
      </c>
      <c r="J17" s="5" t="s">
        <v>62</v>
      </c>
    </row>
    <row r="18" spans="1:10">
      <c r="A18" s="5" t="s">
        <v>469</v>
      </c>
      <c r="B18" s="6">
        <v>44959.794548912039</v>
      </c>
      <c r="C18" s="5" t="s">
        <v>62</v>
      </c>
      <c r="D18" s="7"/>
      <c r="E18" s="8"/>
      <c r="H18" s="9">
        <v>1072.83</v>
      </c>
      <c r="I18" s="5" t="s">
        <v>36</v>
      </c>
      <c r="J18" s="5" t="s">
        <v>62</v>
      </c>
    </row>
    <row r="19" spans="1:10">
      <c r="A19" s="11" t="s">
        <v>22</v>
      </c>
      <c r="B19" s="3"/>
      <c r="C19" s="3"/>
      <c r="D19" s="7"/>
      <c r="E19" s="8"/>
      <c r="H19" s="9"/>
      <c r="I19" s="10"/>
      <c r="J19" s="5"/>
    </row>
    <row r="20" spans="1:10" ht="15.75">
      <c r="A20" s="13" t="s">
        <v>23</v>
      </c>
      <c r="B20" s="13" t="s">
        <v>24</v>
      </c>
      <c r="C20" s="13" t="s">
        <v>25</v>
      </c>
      <c r="D20" s="49">
        <v>112728639</v>
      </c>
      <c r="E20" s="14">
        <v>112728969</v>
      </c>
      <c r="H20" s="9"/>
      <c r="I20" s="10"/>
      <c r="J20" s="5"/>
    </row>
    <row r="21" spans="1:10">
      <c r="D21" s="57" t="s">
        <v>298</v>
      </c>
    </row>
    <row r="23" spans="1:10">
      <c r="A23" s="1" t="s">
        <v>0</v>
      </c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3" t="s">
        <v>509</v>
      </c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69" t="s">
        <v>0</v>
      </c>
      <c r="B25" s="69" t="s">
        <v>2</v>
      </c>
      <c r="C25" s="69" t="s">
        <v>3</v>
      </c>
      <c r="D25" s="69" t="s">
        <v>4</v>
      </c>
      <c r="E25" s="69" t="s">
        <v>5</v>
      </c>
      <c r="F25" s="71" t="s">
        <v>6</v>
      </c>
      <c r="G25" s="72"/>
      <c r="H25" s="73"/>
      <c r="I25" s="69" t="s">
        <v>7</v>
      </c>
      <c r="J25" s="69" t="s">
        <v>8</v>
      </c>
    </row>
    <row r="26" spans="1:10">
      <c r="A26" s="70"/>
      <c r="B26" s="70"/>
      <c r="C26" s="70"/>
      <c r="D26" s="70"/>
      <c r="E26" s="70"/>
      <c r="F26" s="4" t="s">
        <v>9</v>
      </c>
      <c r="G26" s="4" t="s">
        <v>10</v>
      </c>
      <c r="H26" s="4" t="s">
        <v>11</v>
      </c>
      <c r="I26" s="70"/>
      <c r="J26" s="70"/>
    </row>
    <row r="27" spans="1:10">
      <c r="A27" s="5" t="s">
        <v>522</v>
      </c>
      <c r="B27" s="6">
        <v>44960.794162673614</v>
      </c>
      <c r="C27" s="5" t="s">
        <v>62</v>
      </c>
      <c r="D27" s="7"/>
      <c r="E27" s="8"/>
      <c r="F27" s="9">
        <v>1498.03</v>
      </c>
      <c r="I27" s="10" t="s">
        <v>9</v>
      </c>
      <c r="J27" s="5" t="s">
        <v>62</v>
      </c>
    </row>
    <row r="28" spans="1:10">
      <c r="A28" s="5" t="s">
        <v>522</v>
      </c>
      <c r="B28" s="6">
        <v>44960.794162673614</v>
      </c>
      <c r="C28" s="5" t="s">
        <v>62</v>
      </c>
      <c r="D28" s="7"/>
      <c r="E28" s="8"/>
      <c r="H28" s="9">
        <v>64.819999999999993</v>
      </c>
      <c r="I28" s="5" t="s">
        <v>36</v>
      </c>
      <c r="J28" s="5" t="s">
        <v>62</v>
      </c>
    </row>
    <row r="29" spans="1:10">
      <c r="A29" s="11" t="s">
        <v>22</v>
      </c>
      <c r="B29" s="3"/>
      <c r="C29" s="3"/>
      <c r="D29" s="7"/>
      <c r="E29" s="8"/>
      <c r="H29" s="9"/>
      <c r="I29" s="10"/>
      <c r="J29" s="5"/>
    </row>
    <row r="30" spans="1:10" ht="15.75">
      <c r="A30" s="13" t="s">
        <v>23</v>
      </c>
      <c r="B30" s="13" t="s">
        <v>24</v>
      </c>
      <c r="C30" s="13" t="s">
        <v>25</v>
      </c>
      <c r="D30" s="49">
        <v>112728709</v>
      </c>
      <c r="E30" s="14">
        <v>112728970</v>
      </c>
      <c r="H30" s="9"/>
      <c r="I30" s="10"/>
      <c r="J30" s="5"/>
    </row>
    <row r="31" spans="1:10">
      <c r="A31" s="5"/>
      <c r="B31" s="6"/>
      <c r="C31" s="5"/>
      <c r="D31" s="57" t="s">
        <v>298</v>
      </c>
      <c r="E31" s="8"/>
      <c r="H31" s="9"/>
      <c r="I31" s="10"/>
      <c r="J31" s="5"/>
    </row>
    <row r="32" spans="1:10">
      <c r="A32" s="5"/>
      <c r="B32" s="6"/>
      <c r="C32" s="5"/>
      <c r="D32" s="7"/>
      <c r="E32" s="8"/>
      <c r="H32" s="9"/>
      <c r="I32" s="10"/>
      <c r="J32" s="5"/>
    </row>
    <row r="33" spans="1:10">
      <c r="A33" s="1" t="s">
        <v>0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3" t="s">
        <v>506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69" t="s">
        <v>0</v>
      </c>
      <c r="B35" s="69" t="s">
        <v>2</v>
      </c>
      <c r="C35" s="69" t="s">
        <v>3</v>
      </c>
      <c r="D35" s="69" t="s">
        <v>4</v>
      </c>
      <c r="E35" s="69" t="s">
        <v>5</v>
      </c>
      <c r="F35" s="71" t="s">
        <v>6</v>
      </c>
      <c r="G35" s="72"/>
      <c r="H35" s="73"/>
      <c r="I35" s="69" t="s">
        <v>7</v>
      </c>
      <c r="J35" s="69" t="s">
        <v>8</v>
      </c>
    </row>
    <row r="36" spans="1:10">
      <c r="A36" s="70"/>
      <c r="B36" s="70"/>
      <c r="C36" s="70"/>
      <c r="D36" s="70"/>
      <c r="E36" s="70"/>
      <c r="F36" s="4" t="s">
        <v>9</v>
      </c>
      <c r="G36" s="4" t="s">
        <v>10</v>
      </c>
      <c r="H36" s="4" t="s">
        <v>11</v>
      </c>
      <c r="I36" s="70"/>
      <c r="J36" s="70"/>
    </row>
    <row r="37" spans="1:10">
      <c r="A37" s="5" t="s">
        <v>521</v>
      </c>
      <c r="B37" s="6">
        <v>44961.589432175926</v>
      </c>
      <c r="C37" s="5" t="s">
        <v>62</v>
      </c>
      <c r="D37" s="7"/>
      <c r="E37" s="8"/>
      <c r="F37" s="9">
        <v>1415.26</v>
      </c>
      <c r="I37" s="10" t="s">
        <v>9</v>
      </c>
      <c r="J37" s="5" t="s">
        <v>62</v>
      </c>
    </row>
    <row r="38" spans="1:10">
      <c r="A38" s="5" t="s">
        <v>521</v>
      </c>
      <c r="B38" s="6">
        <v>44961.589432175926</v>
      </c>
      <c r="C38" s="5" t="s">
        <v>62</v>
      </c>
      <c r="D38" s="7"/>
      <c r="E38" s="8"/>
      <c r="H38" s="9">
        <v>230.8</v>
      </c>
      <c r="I38" s="5" t="s">
        <v>36</v>
      </c>
      <c r="J38" s="5" t="s">
        <v>62</v>
      </c>
    </row>
    <row r="39" spans="1:10">
      <c r="A39" s="11" t="s">
        <v>22</v>
      </c>
      <c r="B39" s="3"/>
      <c r="C39" s="3"/>
      <c r="D39" s="7"/>
      <c r="E39" s="8"/>
      <c r="H39" s="9"/>
      <c r="I39" s="10"/>
      <c r="J39" s="5"/>
    </row>
    <row r="40" spans="1:10" ht="15.75">
      <c r="A40" s="13" t="s">
        <v>23</v>
      </c>
      <c r="B40" s="13" t="s">
        <v>24</v>
      </c>
      <c r="C40" s="13" t="s">
        <v>25</v>
      </c>
      <c r="D40" s="49">
        <v>112728615</v>
      </c>
      <c r="E40" s="14">
        <v>112728971</v>
      </c>
      <c r="H40" s="9"/>
      <c r="I40" s="10"/>
      <c r="J40" s="5"/>
    </row>
    <row r="41" spans="1:10">
      <c r="D41" s="57" t="s">
        <v>298</v>
      </c>
    </row>
    <row r="43" spans="1:10">
      <c r="A43" s="1" t="s">
        <v>0</v>
      </c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3" t="s">
        <v>575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69" t="s">
        <v>0</v>
      </c>
      <c r="B45" s="69" t="s">
        <v>2</v>
      </c>
      <c r="C45" s="69" t="s">
        <v>3</v>
      </c>
      <c r="D45" s="69" t="s">
        <v>4</v>
      </c>
      <c r="E45" s="69" t="s">
        <v>5</v>
      </c>
      <c r="F45" s="71" t="s">
        <v>6</v>
      </c>
      <c r="G45" s="72"/>
      <c r="H45" s="73"/>
      <c r="I45" s="69" t="s">
        <v>7</v>
      </c>
      <c r="J45" s="69" t="s">
        <v>8</v>
      </c>
    </row>
    <row r="46" spans="1:10">
      <c r="A46" s="70"/>
      <c r="B46" s="70"/>
      <c r="C46" s="70"/>
      <c r="D46" s="70"/>
      <c r="E46" s="70"/>
      <c r="F46" s="4" t="s">
        <v>9</v>
      </c>
      <c r="G46" s="4" t="s">
        <v>10</v>
      </c>
      <c r="H46" s="4" t="s">
        <v>11</v>
      </c>
      <c r="I46" s="70"/>
      <c r="J46" s="70"/>
    </row>
    <row r="47" spans="1:10">
      <c r="A47" s="5" t="s">
        <v>583</v>
      </c>
      <c r="B47" s="6">
        <v>44963.797382175922</v>
      </c>
      <c r="C47" s="5" t="s">
        <v>62</v>
      </c>
      <c r="D47" s="7"/>
      <c r="E47" s="8"/>
      <c r="F47" s="9">
        <v>1773.36</v>
      </c>
      <c r="I47" s="10" t="s">
        <v>9</v>
      </c>
      <c r="J47" s="5" t="s">
        <v>62</v>
      </c>
    </row>
    <row r="48" spans="1:10">
      <c r="A48" s="5" t="s">
        <v>583</v>
      </c>
      <c r="B48" s="6">
        <v>44963.797382175922</v>
      </c>
      <c r="C48" s="5" t="s">
        <v>62</v>
      </c>
      <c r="D48" s="7"/>
      <c r="E48" s="8"/>
      <c r="H48" s="9">
        <v>150.30000000000001</v>
      </c>
      <c r="I48" s="5" t="s">
        <v>36</v>
      </c>
      <c r="J48" s="5" t="s">
        <v>62</v>
      </c>
    </row>
    <row r="49" spans="1:10">
      <c r="A49" s="5" t="s">
        <v>583</v>
      </c>
      <c r="B49" s="6">
        <v>44963.797382175922</v>
      </c>
      <c r="C49" s="5" t="s">
        <v>62</v>
      </c>
      <c r="D49" s="7"/>
      <c r="E49" s="8"/>
      <c r="H49" s="9">
        <v>19</v>
      </c>
      <c r="I49" s="10" t="s">
        <v>37</v>
      </c>
      <c r="J49" s="5" t="s">
        <v>62</v>
      </c>
    </row>
    <row r="50" spans="1:10">
      <c r="A50" s="11" t="s">
        <v>22</v>
      </c>
      <c r="B50" s="3"/>
      <c r="C50" s="3"/>
      <c r="D50" s="7"/>
      <c r="E50" s="8"/>
      <c r="H50" s="9"/>
      <c r="I50" s="10"/>
      <c r="J50" s="5"/>
    </row>
    <row r="51" spans="1:10" ht="15.75">
      <c r="A51" s="13" t="s">
        <v>23</v>
      </c>
      <c r="B51" s="13" t="s">
        <v>24</v>
      </c>
      <c r="C51" s="13" t="s">
        <v>25</v>
      </c>
      <c r="D51" s="49">
        <v>112730349</v>
      </c>
      <c r="E51" s="14">
        <v>112730441</v>
      </c>
      <c r="H51" s="9"/>
      <c r="I51" s="10"/>
      <c r="J51" s="5"/>
    </row>
    <row r="52" spans="1:10">
      <c r="A52" s="5"/>
      <c r="B52" s="6"/>
      <c r="C52" s="5"/>
      <c r="D52" s="57" t="s">
        <v>298</v>
      </c>
      <c r="E52" s="8"/>
      <c r="H52" s="9"/>
      <c r="I52" s="10"/>
      <c r="J52" s="5"/>
    </row>
    <row r="54" spans="1:10">
      <c r="A54" s="1" t="s">
        <v>0</v>
      </c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3" t="s">
        <v>614</v>
      </c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69" t="s">
        <v>0</v>
      </c>
      <c r="B56" s="69" t="s">
        <v>2</v>
      </c>
      <c r="C56" s="69" t="s">
        <v>3</v>
      </c>
      <c r="D56" s="69" t="s">
        <v>4</v>
      </c>
      <c r="E56" s="69" t="s">
        <v>5</v>
      </c>
      <c r="F56" s="71" t="s">
        <v>6</v>
      </c>
      <c r="G56" s="72"/>
      <c r="H56" s="73"/>
      <c r="I56" s="69" t="s">
        <v>7</v>
      </c>
      <c r="J56" s="69" t="s">
        <v>8</v>
      </c>
    </row>
    <row r="57" spans="1:10">
      <c r="A57" s="70"/>
      <c r="B57" s="70"/>
      <c r="C57" s="70"/>
      <c r="D57" s="70"/>
      <c r="E57" s="70"/>
      <c r="F57" s="4" t="s">
        <v>9</v>
      </c>
      <c r="G57" s="4" t="s">
        <v>10</v>
      </c>
      <c r="H57" s="4" t="s">
        <v>11</v>
      </c>
      <c r="I57" s="70"/>
      <c r="J57" s="70"/>
    </row>
    <row r="58" spans="1:10">
      <c r="A58" s="5" t="s">
        <v>621</v>
      </c>
      <c r="B58" s="6">
        <v>44964.798242187499</v>
      </c>
      <c r="C58" s="5" t="s">
        <v>62</v>
      </c>
      <c r="D58" s="7"/>
      <c r="E58" s="8"/>
      <c r="F58" s="9">
        <v>2270.61</v>
      </c>
      <c r="I58" s="10" t="s">
        <v>9</v>
      </c>
      <c r="J58" s="5" t="s">
        <v>62</v>
      </c>
    </row>
    <row r="59" spans="1:10">
      <c r="A59" s="5" t="s">
        <v>621</v>
      </c>
      <c r="B59" s="6">
        <v>44964.798242187499</v>
      </c>
      <c r="C59" s="5" t="s">
        <v>62</v>
      </c>
      <c r="D59" s="7"/>
      <c r="E59" s="8"/>
      <c r="H59" s="9">
        <v>744.96</v>
      </c>
      <c r="I59" s="5" t="s">
        <v>36</v>
      </c>
      <c r="J59" s="5" t="s">
        <v>62</v>
      </c>
    </row>
    <row r="60" spans="1:10">
      <c r="A60" s="11" t="s">
        <v>22</v>
      </c>
      <c r="B60" s="3"/>
      <c r="C60" s="3"/>
      <c r="D60" s="7"/>
      <c r="E60" s="8"/>
      <c r="H60" s="9"/>
      <c r="I60" s="10"/>
      <c r="J60" s="5"/>
    </row>
    <row r="61" spans="1:10" ht="15.75">
      <c r="A61" s="13" t="s">
        <v>23</v>
      </c>
      <c r="B61" s="13" t="s">
        <v>24</v>
      </c>
      <c r="C61" s="13" t="s">
        <v>25</v>
      </c>
      <c r="D61" s="49">
        <v>112732202</v>
      </c>
      <c r="E61" s="14">
        <v>112732488</v>
      </c>
      <c r="H61" s="9"/>
      <c r="I61" s="10"/>
      <c r="J61" s="5"/>
    </row>
    <row r="62" spans="1:10">
      <c r="D62" s="57" t="s">
        <v>298</v>
      </c>
    </row>
    <row r="64" spans="1:10">
      <c r="A64" s="1" t="s">
        <v>0</v>
      </c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3" t="s">
        <v>647</v>
      </c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69" t="s">
        <v>0</v>
      </c>
      <c r="B66" s="69" t="s">
        <v>2</v>
      </c>
      <c r="C66" s="69" t="s">
        <v>3</v>
      </c>
      <c r="D66" s="69" t="s">
        <v>4</v>
      </c>
      <c r="E66" s="69" t="s">
        <v>5</v>
      </c>
      <c r="F66" s="71" t="s">
        <v>6</v>
      </c>
      <c r="G66" s="72"/>
      <c r="H66" s="73"/>
      <c r="I66" s="69" t="s">
        <v>7</v>
      </c>
      <c r="J66" s="69" t="s">
        <v>8</v>
      </c>
    </row>
    <row r="67" spans="1:10">
      <c r="A67" s="70"/>
      <c r="B67" s="70"/>
      <c r="C67" s="70"/>
      <c r="D67" s="70"/>
      <c r="E67" s="70"/>
      <c r="F67" s="4" t="s">
        <v>9</v>
      </c>
      <c r="G67" s="4" t="s">
        <v>10</v>
      </c>
      <c r="H67" s="4" t="s">
        <v>11</v>
      </c>
      <c r="I67" s="70"/>
      <c r="J67" s="70"/>
    </row>
    <row r="68" spans="1:10">
      <c r="A68" s="5" t="s">
        <v>655</v>
      </c>
      <c r="B68" s="6">
        <v>44965.801699479169</v>
      </c>
      <c r="C68" s="5" t="s">
        <v>62</v>
      </c>
      <c r="D68" s="7"/>
      <c r="E68" s="8"/>
      <c r="F68" s="9">
        <v>2268.02</v>
      </c>
      <c r="I68" s="10" t="s">
        <v>9</v>
      </c>
      <c r="J68" s="5" t="s">
        <v>62</v>
      </c>
    </row>
    <row r="69" spans="1:10">
      <c r="A69" s="11" t="s">
        <v>22</v>
      </c>
      <c r="B69" s="3"/>
      <c r="C69" s="3"/>
      <c r="D69" s="7"/>
      <c r="E69" s="8"/>
      <c r="F69" s="9"/>
      <c r="I69" s="10"/>
      <c r="J69" s="5"/>
    </row>
    <row r="70" spans="1:10" ht="15.75">
      <c r="A70" s="13" t="s">
        <v>23</v>
      </c>
      <c r="B70" s="13" t="s">
        <v>24</v>
      </c>
      <c r="C70" s="13" t="s">
        <v>25</v>
      </c>
      <c r="D70" s="49">
        <v>112733908</v>
      </c>
      <c r="E70" s="14">
        <v>112734077</v>
      </c>
      <c r="F70" s="9"/>
      <c r="I70" s="10"/>
      <c r="J70" s="5"/>
    </row>
    <row r="71" spans="1:10">
      <c r="D71" s="57" t="s">
        <v>298</v>
      </c>
    </row>
    <row r="73" spans="1:10">
      <c r="A73" s="1" t="s">
        <v>0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3" t="s">
        <v>686</v>
      </c>
      <c r="B74" s="2"/>
      <c r="C74" s="2"/>
      <c r="D74" s="2"/>
      <c r="E74" s="2"/>
      <c r="F74" s="2"/>
      <c r="G74" s="2"/>
      <c r="H74" s="2"/>
      <c r="I74" s="2"/>
      <c r="J74" s="2"/>
    </row>
    <row r="75" spans="1:10">
      <c r="A75" s="69" t="s">
        <v>0</v>
      </c>
      <c r="B75" s="69" t="s">
        <v>2</v>
      </c>
      <c r="C75" s="69" t="s">
        <v>3</v>
      </c>
      <c r="D75" s="69" t="s">
        <v>4</v>
      </c>
      <c r="E75" s="69" t="s">
        <v>5</v>
      </c>
      <c r="F75" s="71" t="s">
        <v>6</v>
      </c>
      <c r="G75" s="72"/>
      <c r="H75" s="73"/>
      <c r="I75" s="69" t="s">
        <v>7</v>
      </c>
      <c r="J75" s="69" t="s">
        <v>8</v>
      </c>
    </row>
    <row r="76" spans="1:10">
      <c r="A76" s="70"/>
      <c r="B76" s="70"/>
      <c r="C76" s="70"/>
      <c r="D76" s="70"/>
      <c r="E76" s="70"/>
      <c r="F76" s="4" t="s">
        <v>9</v>
      </c>
      <c r="G76" s="4" t="s">
        <v>10</v>
      </c>
      <c r="H76" s="4" t="s">
        <v>11</v>
      </c>
      <c r="I76" s="70"/>
      <c r="J76" s="70"/>
    </row>
    <row r="77" spans="1:10">
      <c r="A77" s="5" t="s">
        <v>693</v>
      </c>
      <c r="B77" s="6">
        <v>44966.802760451392</v>
      </c>
      <c r="C77" s="5" t="s">
        <v>62</v>
      </c>
      <c r="D77" s="7"/>
      <c r="E77" s="8"/>
      <c r="F77" s="9">
        <v>2561.2800000000002</v>
      </c>
      <c r="I77" s="10" t="s">
        <v>9</v>
      </c>
      <c r="J77" s="5" t="s">
        <v>62</v>
      </c>
    </row>
    <row r="78" spans="1:10">
      <c r="A78" s="5" t="s">
        <v>693</v>
      </c>
      <c r="B78" s="6">
        <v>44966.802760451392</v>
      </c>
      <c r="C78" s="5" t="s">
        <v>62</v>
      </c>
      <c r="D78" s="7"/>
      <c r="E78" s="8"/>
      <c r="H78" s="9">
        <v>795.3</v>
      </c>
      <c r="I78" s="5" t="s">
        <v>36</v>
      </c>
      <c r="J78" s="5" t="s">
        <v>62</v>
      </c>
    </row>
    <row r="79" spans="1:10">
      <c r="A79" s="11" t="s">
        <v>22</v>
      </c>
      <c r="B79" s="3"/>
      <c r="C79" s="3"/>
      <c r="D79" s="7"/>
      <c r="E79" s="8"/>
      <c r="G79" s="9"/>
      <c r="I79" s="10"/>
      <c r="J79" s="8"/>
    </row>
    <row r="80" spans="1:10" ht="15.75">
      <c r="A80" s="13" t="s">
        <v>23</v>
      </c>
      <c r="B80" s="13" t="s">
        <v>24</v>
      </c>
      <c r="C80" s="13" t="s">
        <v>25</v>
      </c>
      <c r="D80" s="49">
        <v>112736192</v>
      </c>
      <c r="E80" s="14">
        <v>112736364</v>
      </c>
      <c r="G80" s="9"/>
      <c r="I80" s="10"/>
      <c r="J80" s="8"/>
    </row>
    <row r="81" spans="1:10">
      <c r="A81" s="5"/>
      <c r="B81" s="6"/>
      <c r="C81" s="5"/>
      <c r="D81" s="57" t="s">
        <v>298</v>
      </c>
      <c r="E81" s="8"/>
      <c r="G81" s="9"/>
      <c r="I81" s="10"/>
      <c r="J81" s="8"/>
    </row>
    <row r="83" spans="1:10">
      <c r="A83" s="1" t="s">
        <v>0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3" t="s">
        <v>725</v>
      </c>
      <c r="B84" s="2"/>
      <c r="C84" s="2"/>
      <c r="D84" s="2"/>
      <c r="E84" s="2"/>
      <c r="F84" s="2"/>
      <c r="G84" s="2"/>
      <c r="H84" s="2"/>
      <c r="I84" s="2"/>
      <c r="J84" s="2"/>
    </row>
    <row r="85" spans="1:10">
      <c r="A85" s="69" t="s">
        <v>0</v>
      </c>
      <c r="B85" s="69" t="s">
        <v>2</v>
      </c>
      <c r="C85" s="69" t="s">
        <v>3</v>
      </c>
      <c r="D85" s="69" t="s">
        <v>4</v>
      </c>
      <c r="E85" s="69" t="s">
        <v>5</v>
      </c>
      <c r="F85" s="71" t="s">
        <v>6</v>
      </c>
      <c r="G85" s="72"/>
      <c r="H85" s="73"/>
      <c r="I85" s="69" t="s">
        <v>7</v>
      </c>
      <c r="J85" s="69" t="s">
        <v>8</v>
      </c>
    </row>
    <row r="86" spans="1:10">
      <c r="A86" s="70"/>
      <c r="B86" s="70"/>
      <c r="C86" s="70"/>
      <c r="D86" s="70"/>
      <c r="E86" s="70"/>
      <c r="F86" s="4" t="s">
        <v>9</v>
      </c>
      <c r="G86" s="4" t="s">
        <v>10</v>
      </c>
      <c r="H86" s="4" t="s">
        <v>11</v>
      </c>
      <c r="I86" s="70"/>
      <c r="J86" s="70"/>
    </row>
    <row r="87" spans="1:10">
      <c r="A87" s="5" t="s">
        <v>737</v>
      </c>
      <c r="B87" s="6">
        <v>44967.803362789353</v>
      </c>
      <c r="C87" s="5" t="s">
        <v>62</v>
      </c>
      <c r="D87" s="7"/>
      <c r="E87" s="8"/>
      <c r="F87" s="9">
        <v>1857.39</v>
      </c>
      <c r="I87" s="10" t="s">
        <v>9</v>
      </c>
      <c r="J87" s="5" t="s">
        <v>62</v>
      </c>
    </row>
    <row r="88" spans="1:10">
      <c r="A88" s="5" t="s">
        <v>737</v>
      </c>
      <c r="B88" s="6">
        <v>44967.803362789353</v>
      </c>
      <c r="C88" s="5" t="s">
        <v>62</v>
      </c>
      <c r="D88" s="7"/>
      <c r="E88" s="8"/>
      <c r="H88" s="9">
        <v>894.16</v>
      </c>
      <c r="I88" s="5" t="s">
        <v>36</v>
      </c>
      <c r="J88" s="5" t="s">
        <v>62</v>
      </c>
    </row>
    <row r="89" spans="1:10">
      <c r="A89" s="11" t="s">
        <v>22</v>
      </c>
      <c r="B89" s="3"/>
      <c r="C89" s="3"/>
      <c r="D89" s="7"/>
      <c r="E89" s="8"/>
      <c r="H89" s="9"/>
      <c r="I89" s="10"/>
      <c r="J89" s="5"/>
    </row>
    <row r="90" spans="1:10" ht="15.75">
      <c r="A90" s="13" t="s">
        <v>23</v>
      </c>
      <c r="B90" s="13" t="s">
        <v>24</v>
      </c>
      <c r="C90" s="13" t="s">
        <v>25</v>
      </c>
      <c r="D90" s="49">
        <v>112736208</v>
      </c>
      <c r="E90" s="14">
        <v>112736365</v>
      </c>
      <c r="H90" s="9"/>
      <c r="I90" s="10"/>
      <c r="J90" s="5"/>
    </row>
    <row r="91" spans="1:10">
      <c r="A91" s="5"/>
      <c r="B91" s="6"/>
      <c r="C91" s="5"/>
      <c r="D91" s="57" t="s">
        <v>298</v>
      </c>
      <c r="E91" s="8"/>
      <c r="H91" s="9"/>
      <c r="I91" s="10"/>
      <c r="J91" s="5"/>
    </row>
    <row r="92" spans="1:10">
      <c r="A92" s="5"/>
      <c r="B92" s="6"/>
      <c r="C92" s="5"/>
      <c r="D92" s="7"/>
      <c r="E92" s="8"/>
      <c r="H92" s="9"/>
      <c r="I92" s="10"/>
      <c r="J92" s="5"/>
    </row>
    <row r="93" spans="1:10">
      <c r="A93" s="1" t="s">
        <v>0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3" t="s">
        <v>721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69" t="s">
        <v>0</v>
      </c>
      <c r="B95" s="69" t="s">
        <v>2</v>
      </c>
      <c r="C95" s="69" t="s">
        <v>3</v>
      </c>
      <c r="D95" s="69" t="s">
        <v>4</v>
      </c>
      <c r="E95" s="69" t="s">
        <v>5</v>
      </c>
      <c r="F95" s="71" t="s">
        <v>6</v>
      </c>
      <c r="G95" s="72"/>
      <c r="H95" s="73"/>
      <c r="I95" s="69" t="s">
        <v>7</v>
      </c>
      <c r="J95" s="69" t="s">
        <v>8</v>
      </c>
    </row>
    <row r="96" spans="1:10">
      <c r="A96" s="70"/>
      <c r="B96" s="70"/>
      <c r="C96" s="70"/>
      <c r="D96" s="70"/>
      <c r="E96" s="70"/>
      <c r="F96" s="4" t="s">
        <v>9</v>
      </c>
      <c r="G96" s="4" t="s">
        <v>10</v>
      </c>
      <c r="H96" s="4" t="s">
        <v>11</v>
      </c>
      <c r="I96" s="70"/>
      <c r="J96" s="70"/>
    </row>
    <row r="97" spans="1:10">
      <c r="A97" s="5" t="s">
        <v>736</v>
      </c>
      <c r="B97" s="6">
        <v>44968.597990150462</v>
      </c>
      <c r="C97" s="5" t="s">
        <v>62</v>
      </c>
      <c r="D97" s="7"/>
      <c r="E97" s="8"/>
      <c r="F97" s="9">
        <v>2874.3</v>
      </c>
      <c r="I97" s="10" t="s">
        <v>9</v>
      </c>
      <c r="J97" s="5" t="s">
        <v>62</v>
      </c>
    </row>
    <row r="98" spans="1:10">
      <c r="A98" s="5" t="s">
        <v>736</v>
      </c>
      <c r="B98" s="6">
        <v>44968.597990150462</v>
      </c>
      <c r="C98" s="5" t="s">
        <v>62</v>
      </c>
      <c r="D98" s="7"/>
      <c r="E98" s="8"/>
      <c r="H98" s="9">
        <v>80.400000000000006</v>
      </c>
      <c r="I98" s="5" t="s">
        <v>36</v>
      </c>
      <c r="J98" s="5" t="s">
        <v>62</v>
      </c>
    </row>
    <row r="99" spans="1:10">
      <c r="A99" s="11" t="s">
        <v>22</v>
      </c>
      <c r="B99" s="3"/>
      <c r="C99" s="3"/>
      <c r="D99" s="7"/>
      <c r="E99" s="8"/>
      <c r="H99" s="9"/>
      <c r="I99" s="10"/>
      <c r="J99" s="5"/>
    </row>
    <row r="100" spans="1:10" ht="15.75">
      <c r="A100" s="13" t="s">
        <v>23</v>
      </c>
      <c r="B100" s="13" t="s">
        <v>24</v>
      </c>
      <c r="C100" s="13" t="s">
        <v>25</v>
      </c>
      <c r="D100" s="49">
        <v>112743511</v>
      </c>
      <c r="E100" s="14">
        <v>112761101</v>
      </c>
      <c r="H100" s="9"/>
      <c r="I100" s="10"/>
      <c r="J100" s="5"/>
    </row>
    <row r="101" spans="1:10">
      <c r="D101" s="57" t="s">
        <v>298</v>
      </c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788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69" t="s">
        <v>0</v>
      </c>
      <c r="B105" s="69" t="s">
        <v>2</v>
      </c>
      <c r="C105" s="69" t="s">
        <v>3</v>
      </c>
      <c r="D105" s="69" t="s">
        <v>4</v>
      </c>
      <c r="E105" s="69" t="s">
        <v>5</v>
      </c>
      <c r="F105" s="71" t="s">
        <v>6</v>
      </c>
      <c r="G105" s="72"/>
      <c r="H105" s="73"/>
      <c r="I105" s="69" t="s">
        <v>7</v>
      </c>
      <c r="J105" s="69" t="s">
        <v>8</v>
      </c>
    </row>
    <row r="106" spans="1:10">
      <c r="A106" s="70"/>
      <c r="B106" s="70"/>
      <c r="C106" s="70"/>
      <c r="D106" s="70"/>
      <c r="E106" s="70"/>
      <c r="F106" s="4" t="s">
        <v>9</v>
      </c>
      <c r="G106" s="4" t="s">
        <v>10</v>
      </c>
      <c r="H106" s="4" t="s">
        <v>11</v>
      </c>
      <c r="I106" s="70"/>
      <c r="J106" s="70"/>
    </row>
    <row r="107" spans="1:10">
      <c r="A107" s="5" t="s">
        <v>796</v>
      </c>
      <c r="B107" s="6">
        <v>44970.797499224536</v>
      </c>
      <c r="C107" s="5" t="s">
        <v>62</v>
      </c>
      <c r="D107" s="7"/>
      <c r="E107" s="8"/>
      <c r="F107" s="9">
        <v>2380.3200000000002</v>
      </c>
      <c r="I107" s="10" t="s">
        <v>9</v>
      </c>
      <c r="J107" s="5" t="s">
        <v>62</v>
      </c>
    </row>
    <row r="108" spans="1:10">
      <c r="A108" s="5" t="s">
        <v>796</v>
      </c>
      <c r="B108" s="6">
        <v>44970.797499224536</v>
      </c>
      <c r="C108" s="5" t="s">
        <v>62</v>
      </c>
      <c r="D108" s="7"/>
      <c r="E108" s="8"/>
      <c r="H108" s="9">
        <v>513.65</v>
      </c>
      <c r="I108" s="5" t="s">
        <v>36</v>
      </c>
      <c r="J108" s="5" t="s">
        <v>62</v>
      </c>
    </row>
    <row r="109" spans="1:10">
      <c r="A109" s="11" t="s">
        <v>22</v>
      </c>
      <c r="B109" s="3"/>
      <c r="C109" s="3"/>
      <c r="D109" s="7"/>
      <c r="E109" s="8"/>
      <c r="H109" s="9"/>
      <c r="I109" s="10"/>
      <c r="J109" s="5"/>
    </row>
    <row r="110" spans="1:10" ht="15.75">
      <c r="A110" s="13" t="s">
        <v>23</v>
      </c>
      <c r="B110" s="13" t="s">
        <v>24</v>
      </c>
      <c r="C110" s="13" t="s">
        <v>25</v>
      </c>
      <c r="D110" s="49">
        <v>112774005</v>
      </c>
      <c r="E110" s="14">
        <v>112774129</v>
      </c>
      <c r="H110" s="9"/>
      <c r="I110" s="10"/>
      <c r="J110" s="5"/>
    </row>
    <row r="111" spans="1:10">
      <c r="D111" s="57" t="s">
        <v>298</v>
      </c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827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69" t="s">
        <v>0</v>
      </c>
      <c r="B115" s="69" t="s">
        <v>2</v>
      </c>
      <c r="C115" s="69" t="s">
        <v>3</v>
      </c>
      <c r="D115" s="69" t="s">
        <v>4</v>
      </c>
      <c r="E115" s="69" t="s">
        <v>5</v>
      </c>
      <c r="F115" s="71" t="s">
        <v>6</v>
      </c>
      <c r="G115" s="72"/>
      <c r="H115" s="73"/>
      <c r="I115" s="69" t="s">
        <v>7</v>
      </c>
      <c r="J115" s="69" t="s">
        <v>8</v>
      </c>
    </row>
    <row r="116" spans="1:10">
      <c r="A116" s="70"/>
      <c r="B116" s="70"/>
      <c r="C116" s="70"/>
      <c r="D116" s="70"/>
      <c r="E116" s="70"/>
      <c r="F116" s="4" t="s">
        <v>9</v>
      </c>
      <c r="G116" s="4" t="s">
        <v>10</v>
      </c>
      <c r="H116" s="4" t="s">
        <v>11</v>
      </c>
      <c r="I116" s="70"/>
      <c r="J116" s="70"/>
    </row>
    <row r="117" spans="1:10">
      <c r="A117" s="5" t="s">
        <v>834</v>
      </c>
      <c r="B117" s="6">
        <v>44971.795933287038</v>
      </c>
      <c r="C117" s="5" t="s">
        <v>62</v>
      </c>
      <c r="D117" s="7"/>
      <c r="E117" s="8"/>
      <c r="F117" s="9">
        <v>2252.4499999999998</v>
      </c>
      <c r="I117" s="10" t="s">
        <v>9</v>
      </c>
      <c r="J117" s="5" t="s">
        <v>62</v>
      </c>
    </row>
    <row r="118" spans="1:10">
      <c r="A118" s="5" t="s">
        <v>834</v>
      </c>
      <c r="B118" s="6">
        <v>44971.795933287038</v>
      </c>
      <c r="C118" s="5" t="s">
        <v>62</v>
      </c>
      <c r="D118" s="7"/>
      <c r="E118" s="8"/>
      <c r="H118" s="9">
        <v>400.7</v>
      </c>
      <c r="I118" s="5" t="s">
        <v>36</v>
      </c>
      <c r="J118" s="5" t="s">
        <v>62</v>
      </c>
    </row>
    <row r="119" spans="1:10">
      <c r="A119" s="11" t="s">
        <v>22</v>
      </c>
      <c r="B119" s="3"/>
      <c r="C119" s="3"/>
      <c r="D119" s="7"/>
      <c r="E119" s="8"/>
      <c r="H119" s="9"/>
      <c r="I119" s="10"/>
      <c r="J119" s="5"/>
    </row>
    <row r="120" spans="1:10" ht="15.75">
      <c r="A120" s="13" t="s">
        <v>23</v>
      </c>
      <c r="B120" s="13" t="s">
        <v>24</v>
      </c>
      <c r="C120" s="13" t="s">
        <v>25</v>
      </c>
      <c r="D120" s="49">
        <v>112775843</v>
      </c>
      <c r="E120" s="14">
        <v>112782207</v>
      </c>
      <c r="H120" s="9"/>
      <c r="I120" s="10"/>
      <c r="J120" s="5"/>
    </row>
    <row r="121" spans="1:10">
      <c r="D121" s="57" t="s">
        <v>298</v>
      </c>
    </row>
    <row r="123" spans="1:10">
      <c r="A123" s="1" t="s">
        <v>0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3" t="s">
        <v>864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>
      <c r="A125" s="69" t="s">
        <v>0</v>
      </c>
      <c r="B125" s="69" t="s">
        <v>2</v>
      </c>
      <c r="C125" s="69" t="s">
        <v>3</v>
      </c>
      <c r="D125" s="69" t="s">
        <v>4</v>
      </c>
      <c r="E125" s="69" t="s">
        <v>5</v>
      </c>
      <c r="F125" s="71" t="s">
        <v>6</v>
      </c>
      <c r="G125" s="72"/>
      <c r="H125" s="73"/>
      <c r="I125" s="69" t="s">
        <v>7</v>
      </c>
      <c r="J125" s="69" t="s">
        <v>8</v>
      </c>
    </row>
    <row r="126" spans="1:10">
      <c r="A126" s="70"/>
      <c r="B126" s="70"/>
      <c r="C126" s="70"/>
      <c r="D126" s="70"/>
      <c r="E126" s="70"/>
      <c r="F126" s="4" t="s">
        <v>9</v>
      </c>
      <c r="G126" s="4" t="s">
        <v>10</v>
      </c>
      <c r="H126" s="4" t="s">
        <v>11</v>
      </c>
      <c r="I126" s="70"/>
      <c r="J126" s="70"/>
    </row>
    <row r="127" spans="1:10">
      <c r="A127" s="5" t="s">
        <v>872</v>
      </c>
      <c r="B127" s="6">
        <v>44972.798569675928</v>
      </c>
      <c r="C127" s="5" t="s">
        <v>62</v>
      </c>
      <c r="D127" s="7"/>
      <c r="E127" s="8"/>
      <c r="F127" s="9">
        <v>2005.13</v>
      </c>
      <c r="I127" s="10" t="s">
        <v>9</v>
      </c>
      <c r="J127" s="5" t="s">
        <v>62</v>
      </c>
    </row>
    <row r="128" spans="1:10">
      <c r="A128" s="5" t="s">
        <v>872</v>
      </c>
      <c r="B128" s="6">
        <v>44972.798569675928</v>
      </c>
      <c r="C128" s="5" t="s">
        <v>62</v>
      </c>
      <c r="D128" s="7"/>
      <c r="E128" s="8"/>
      <c r="H128" s="9">
        <v>87.16</v>
      </c>
      <c r="I128" s="5" t="s">
        <v>36</v>
      </c>
      <c r="J128" s="5" t="s">
        <v>62</v>
      </c>
    </row>
    <row r="129" spans="1:10">
      <c r="A129" s="11" t="s">
        <v>22</v>
      </c>
      <c r="B129" s="3"/>
      <c r="C129" s="3"/>
      <c r="D129" s="7"/>
      <c r="E129" s="8"/>
      <c r="H129" s="9"/>
      <c r="I129" s="10"/>
      <c r="J129" s="5"/>
    </row>
    <row r="130" spans="1:10" ht="15.75">
      <c r="A130" s="13" t="s">
        <v>23</v>
      </c>
      <c r="B130" s="13" t="s">
        <v>24</v>
      </c>
      <c r="C130" s="13" t="s">
        <v>25</v>
      </c>
      <c r="D130" s="49">
        <v>112790245</v>
      </c>
      <c r="E130" s="14">
        <v>112790537</v>
      </c>
      <c r="H130" s="9"/>
      <c r="I130" s="10"/>
      <c r="J130" s="5"/>
    </row>
    <row r="131" spans="1:10">
      <c r="D131" s="57" t="s">
        <v>298</v>
      </c>
    </row>
    <row r="133" spans="1:10">
      <c r="A133" s="1" t="s">
        <v>0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3" t="s">
        <v>904</v>
      </c>
      <c r="B134" s="2"/>
      <c r="C134" s="2"/>
      <c r="D134" s="2"/>
      <c r="E134" s="2"/>
      <c r="F134" s="2"/>
      <c r="G134" s="2"/>
      <c r="H134" s="2"/>
      <c r="I134" s="2"/>
      <c r="J134" s="2"/>
    </row>
    <row r="135" spans="1:10">
      <c r="A135" s="69" t="s">
        <v>0</v>
      </c>
      <c r="B135" s="69" t="s">
        <v>2</v>
      </c>
      <c r="C135" s="69" t="s">
        <v>3</v>
      </c>
      <c r="D135" s="69" t="s">
        <v>4</v>
      </c>
      <c r="E135" s="69" t="s">
        <v>5</v>
      </c>
      <c r="F135" s="71" t="s">
        <v>6</v>
      </c>
      <c r="G135" s="72"/>
      <c r="H135" s="73"/>
      <c r="I135" s="69" t="s">
        <v>7</v>
      </c>
      <c r="J135" s="69" t="s">
        <v>8</v>
      </c>
    </row>
    <row r="136" spans="1:10">
      <c r="A136" s="70"/>
      <c r="B136" s="70"/>
      <c r="C136" s="70"/>
      <c r="D136" s="70"/>
      <c r="E136" s="70"/>
      <c r="F136" s="4" t="s">
        <v>9</v>
      </c>
      <c r="G136" s="4" t="s">
        <v>10</v>
      </c>
      <c r="H136" s="4" t="s">
        <v>11</v>
      </c>
      <c r="I136" s="70"/>
      <c r="J136" s="70"/>
    </row>
    <row r="137" spans="1:10">
      <c r="A137" s="5" t="s">
        <v>911</v>
      </c>
      <c r="B137" s="6">
        <v>44973.804116666666</v>
      </c>
      <c r="C137" s="5" t="s">
        <v>62</v>
      </c>
      <c r="D137" s="7"/>
      <c r="E137" s="8"/>
      <c r="F137" s="9">
        <v>1078.9100000000001</v>
      </c>
      <c r="I137" s="10" t="s">
        <v>9</v>
      </c>
      <c r="J137" s="5" t="s">
        <v>62</v>
      </c>
    </row>
    <row r="138" spans="1:10">
      <c r="A138" s="5" t="s">
        <v>911</v>
      </c>
      <c r="B138" s="6">
        <v>44973.804116666666</v>
      </c>
      <c r="C138" s="5" t="s">
        <v>62</v>
      </c>
      <c r="D138" s="7"/>
      <c r="E138" s="8"/>
      <c r="H138" s="9">
        <v>377.9</v>
      </c>
      <c r="I138" s="5" t="s">
        <v>36</v>
      </c>
      <c r="J138" s="5" t="s">
        <v>62</v>
      </c>
    </row>
    <row r="139" spans="1:10">
      <c r="A139" s="11" t="s">
        <v>22</v>
      </c>
      <c r="B139" s="3"/>
      <c r="C139" s="3"/>
      <c r="D139" s="7"/>
      <c r="E139" s="8"/>
      <c r="H139" s="9"/>
      <c r="I139" s="10"/>
      <c r="J139" s="8"/>
    </row>
    <row r="140" spans="1:10" ht="15.75">
      <c r="A140" s="13" t="s">
        <v>23</v>
      </c>
      <c r="B140" s="13" t="s">
        <v>24</v>
      </c>
      <c r="C140" s="13" t="s">
        <v>25</v>
      </c>
      <c r="D140" s="49">
        <v>112799842</v>
      </c>
      <c r="E140" s="14">
        <v>112799964</v>
      </c>
      <c r="H140" s="9"/>
      <c r="I140" s="10"/>
      <c r="J140" s="8"/>
    </row>
    <row r="141" spans="1:10">
      <c r="A141" s="5"/>
      <c r="B141" s="6"/>
      <c r="C141" s="5"/>
      <c r="D141" s="57" t="s">
        <v>298</v>
      </c>
      <c r="E141" s="8"/>
      <c r="H141" s="9"/>
      <c r="I141" s="10"/>
      <c r="J141" s="8"/>
    </row>
    <row r="143" spans="1:10">
      <c r="A143" s="1" t="s">
        <v>0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3" t="s">
        <v>948</v>
      </c>
      <c r="B144" s="2"/>
      <c r="C144" s="2"/>
      <c r="D144" s="2"/>
      <c r="E144" s="2"/>
      <c r="F144" s="2"/>
      <c r="G144" s="2"/>
      <c r="H144" s="2"/>
      <c r="I144" s="2"/>
      <c r="J144" s="2"/>
    </row>
    <row r="145" spans="1:10">
      <c r="A145" s="69" t="s">
        <v>0</v>
      </c>
      <c r="B145" s="69" t="s">
        <v>2</v>
      </c>
      <c r="C145" s="69" t="s">
        <v>3</v>
      </c>
      <c r="D145" s="69" t="s">
        <v>4</v>
      </c>
      <c r="E145" s="69" t="s">
        <v>5</v>
      </c>
      <c r="F145" s="71" t="s">
        <v>6</v>
      </c>
      <c r="G145" s="72"/>
      <c r="H145" s="73"/>
      <c r="I145" s="69" t="s">
        <v>7</v>
      </c>
      <c r="J145" s="69" t="s">
        <v>8</v>
      </c>
    </row>
    <row r="146" spans="1:10">
      <c r="A146" s="70"/>
      <c r="B146" s="70"/>
      <c r="C146" s="70"/>
      <c r="D146" s="70"/>
      <c r="E146" s="70"/>
      <c r="F146" s="4" t="s">
        <v>9</v>
      </c>
      <c r="G146" s="4" t="s">
        <v>10</v>
      </c>
      <c r="H146" s="4" t="s">
        <v>11</v>
      </c>
      <c r="I146" s="70"/>
      <c r="J146" s="70"/>
    </row>
    <row r="147" spans="1:10">
      <c r="A147" s="5" t="s">
        <v>962</v>
      </c>
      <c r="B147" s="6">
        <v>44974.80113010417</v>
      </c>
      <c r="C147" s="5" t="s">
        <v>62</v>
      </c>
      <c r="D147" s="7"/>
      <c r="E147" s="8"/>
      <c r="F147" s="9">
        <v>2715.8</v>
      </c>
      <c r="I147" s="10" t="s">
        <v>9</v>
      </c>
      <c r="J147" s="5" t="s">
        <v>62</v>
      </c>
    </row>
    <row r="148" spans="1:10">
      <c r="A148" s="5" t="s">
        <v>962</v>
      </c>
      <c r="B148" s="6">
        <v>44974.80113010417</v>
      </c>
      <c r="C148" s="5" t="s">
        <v>62</v>
      </c>
      <c r="D148" s="7"/>
      <c r="E148" s="8"/>
      <c r="H148" s="9">
        <v>162.63</v>
      </c>
      <c r="I148" s="5" t="s">
        <v>36</v>
      </c>
      <c r="J148" s="5" t="s">
        <v>62</v>
      </c>
    </row>
    <row r="149" spans="1:10">
      <c r="A149" s="11" t="s">
        <v>22</v>
      </c>
      <c r="B149" s="3"/>
      <c r="C149" s="3"/>
      <c r="D149" s="7"/>
      <c r="E149" s="8"/>
      <c r="G149" s="9"/>
      <c r="I149" s="10"/>
      <c r="J149" s="8"/>
    </row>
    <row r="150" spans="1:10" ht="15.75">
      <c r="A150" s="13" t="s">
        <v>23</v>
      </c>
      <c r="B150" s="13" t="s">
        <v>24</v>
      </c>
      <c r="C150" s="13" t="s">
        <v>25</v>
      </c>
      <c r="D150" s="49">
        <v>112799805</v>
      </c>
      <c r="E150" s="14">
        <v>112799965</v>
      </c>
      <c r="G150" s="9"/>
      <c r="I150" s="10"/>
      <c r="J150" s="8"/>
    </row>
    <row r="151" spans="1:10">
      <c r="A151" s="5"/>
      <c r="B151" s="6"/>
      <c r="C151" s="5"/>
      <c r="D151" s="57" t="s">
        <v>298</v>
      </c>
      <c r="E151" s="8"/>
      <c r="G151" s="9"/>
      <c r="I151" s="10"/>
      <c r="J151" s="8"/>
    </row>
    <row r="152" spans="1:10">
      <c r="A152" s="5"/>
      <c r="B152" s="6"/>
      <c r="C152" s="5"/>
      <c r="D152" s="7"/>
      <c r="E152" s="8"/>
      <c r="G152" s="9"/>
      <c r="I152" s="10"/>
      <c r="J152" s="8"/>
    </row>
    <row r="153" spans="1:10">
      <c r="A153" s="1" t="s">
        <v>0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3" t="s">
        <v>941</v>
      </c>
      <c r="B154" s="2"/>
      <c r="C154" s="2"/>
      <c r="D154" s="2"/>
      <c r="E154" s="2"/>
      <c r="F154" s="2"/>
      <c r="G154" s="2"/>
      <c r="H154" s="2"/>
      <c r="I154" s="2"/>
      <c r="J154" s="2"/>
    </row>
    <row r="155" spans="1:10">
      <c r="A155" s="69" t="s">
        <v>0</v>
      </c>
      <c r="B155" s="69" t="s">
        <v>2</v>
      </c>
      <c r="C155" s="69" t="s">
        <v>3</v>
      </c>
      <c r="D155" s="69" t="s">
        <v>4</v>
      </c>
      <c r="E155" s="69" t="s">
        <v>5</v>
      </c>
      <c r="F155" s="71" t="s">
        <v>6</v>
      </c>
      <c r="G155" s="72"/>
      <c r="H155" s="73"/>
      <c r="I155" s="69" t="s">
        <v>7</v>
      </c>
      <c r="J155" s="69" t="s">
        <v>8</v>
      </c>
    </row>
    <row r="156" spans="1:10">
      <c r="A156" s="70"/>
      <c r="B156" s="70"/>
      <c r="C156" s="70"/>
      <c r="D156" s="70"/>
      <c r="E156" s="70"/>
      <c r="F156" s="4" t="s">
        <v>9</v>
      </c>
      <c r="G156" s="4" t="s">
        <v>10</v>
      </c>
      <c r="H156" s="4" t="s">
        <v>11</v>
      </c>
      <c r="I156" s="70"/>
      <c r="J156" s="70"/>
    </row>
    <row r="157" spans="1:10">
      <c r="A157" s="5" t="s">
        <v>961</v>
      </c>
      <c r="B157" s="6">
        <v>44975.589685648149</v>
      </c>
      <c r="C157" s="5" t="s">
        <v>62</v>
      </c>
      <c r="D157" s="7"/>
      <c r="E157" s="8"/>
      <c r="F157" s="9">
        <v>2799.61</v>
      </c>
      <c r="I157" s="10" t="s">
        <v>9</v>
      </c>
      <c r="J157" s="5" t="s">
        <v>62</v>
      </c>
    </row>
    <row r="158" spans="1:10">
      <c r="A158" s="5" t="s">
        <v>961</v>
      </c>
      <c r="B158" s="6">
        <v>44975.589685648149</v>
      </c>
      <c r="C158" s="5" t="s">
        <v>62</v>
      </c>
      <c r="D158" s="7"/>
      <c r="E158" s="8"/>
      <c r="H158" s="9">
        <v>70.3</v>
      </c>
      <c r="I158" s="5" t="s">
        <v>36</v>
      </c>
      <c r="J158" s="5" t="s">
        <v>62</v>
      </c>
    </row>
    <row r="159" spans="1:10">
      <c r="A159" s="11" t="s">
        <v>22</v>
      </c>
      <c r="B159" s="3"/>
      <c r="C159" s="3"/>
      <c r="D159" s="7"/>
      <c r="E159" s="8"/>
      <c r="G159" s="9"/>
      <c r="I159" s="10"/>
      <c r="J159" s="8"/>
    </row>
    <row r="160" spans="1:10" ht="15.75">
      <c r="A160" s="13" t="s">
        <v>23</v>
      </c>
      <c r="B160" s="13" t="s">
        <v>24</v>
      </c>
      <c r="C160" s="13" t="s">
        <v>25</v>
      </c>
      <c r="D160" s="49">
        <v>112808019</v>
      </c>
      <c r="E160" s="14">
        <v>112808142</v>
      </c>
      <c r="G160" s="9"/>
      <c r="I160" s="10"/>
      <c r="J160" s="8"/>
    </row>
    <row r="161" spans="1:10">
      <c r="D161" s="57" t="s">
        <v>298</v>
      </c>
    </row>
    <row r="163" spans="1:10">
      <c r="A163" s="1" t="s">
        <v>0</v>
      </c>
      <c r="B163" s="2"/>
      <c r="C163" s="2"/>
      <c r="D163" s="2"/>
      <c r="E163" s="2"/>
      <c r="F163" s="2"/>
      <c r="G163" s="2"/>
      <c r="H163" s="2"/>
      <c r="I163" s="2"/>
      <c r="J163" s="2"/>
    </row>
    <row r="164" spans="1:10">
      <c r="A164" s="3" t="s">
        <v>1006</v>
      </c>
      <c r="B164" s="2"/>
      <c r="C164" s="2"/>
      <c r="D164" s="2"/>
      <c r="E164" s="2"/>
      <c r="F164" s="2"/>
      <c r="G164" s="2"/>
      <c r="H164" s="2"/>
      <c r="I164" s="2"/>
      <c r="J164" s="2"/>
    </row>
    <row r="165" spans="1:10">
      <c r="A165" s="69" t="s">
        <v>0</v>
      </c>
      <c r="B165" s="69" t="s">
        <v>2</v>
      </c>
      <c r="C165" s="69" t="s">
        <v>3</v>
      </c>
      <c r="D165" s="69" t="s">
        <v>4</v>
      </c>
      <c r="E165" s="69" t="s">
        <v>5</v>
      </c>
      <c r="F165" s="71" t="s">
        <v>6</v>
      </c>
      <c r="G165" s="72"/>
      <c r="H165" s="73"/>
      <c r="I165" s="69" t="s">
        <v>7</v>
      </c>
      <c r="J165" s="69" t="s">
        <v>8</v>
      </c>
    </row>
    <row r="166" spans="1:10">
      <c r="A166" s="70"/>
      <c r="B166" s="70"/>
      <c r="C166" s="70"/>
      <c r="D166" s="70"/>
      <c r="E166" s="70"/>
      <c r="F166" s="4" t="s">
        <v>9</v>
      </c>
      <c r="G166" s="4" t="s">
        <v>10</v>
      </c>
      <c r="H166" s="4" t="s">
        <v>11</v>
      </c>
      <c r="I166" s="70"/>
      <c r="J166" s="70"/>
    </row>
    <row r="167" spans="1:10">
      <c r="A167" s="34" t="s">
        <v>1007</v>
      </c>
      <c r="B167" s="39"/>
      <c r="C167" s="34"/>
      <c r="D167" s="21"/>
      <c r="E167" s="8"/>
      <c r="H167" s="9"/>
      <c r="I167" s="5"/>
      <c r="J167" s="8"/>
    </row>
    <row r="168" spans="1:10">
      <c r="A168" s="11" t="s">
        <v>22</v>
      </c>
      <c r="B168" s="3"/>
      <c r="C168" s="3"/>
      <c r="D168" s="7"/>
      <c r="E168" s="8"/>
      <c r="G168" s="9"/>
      <c r="I168" s="10"/>
      <c r="J168" s="8"/>
    </row>
    <row r="169" spans="1:10">
      <c r="A169" s="13" t="s">
        <v>23</v>
      </c>
      <c r="B169" s="13" t="s">
        <v>24</v>
      </c>
      <c r="C169" s="13" t="s">
        <v>25</v>
      </c>
      <c r="D169" s="7"/>
      <c r="E169" s="8"/>
      <c r="G169" s="9"/>
      <c r="I169" s="10"/>
      <c r="J169" s="8"/>
    </row>
    <row r="171" spans="1:10">
      <c r="A171" s="1" t="s">
        <v>0</v>
      </c>
      <c r="B171" s="2"/>
      <c r="C171" s="2"/>
      <c r="D171" s="2"/>
      <c r="E171" s="2"/>
      <c r="F171" s="2"/>
      <c r="G171" s="2"/>
      <c r="H171" s="2"/>
      <c r="I171" s="2"/>
      <c r="J171" s="2"/>
    </row>
    <row r="172" spans="1:10">
      <c r="A172" s="3" t="s">
        <v>1008</v>
      </c>
      <c r="B172" s="2"/>
      <c r="C172" s="2"/>
      <c r="D172" s="2"/>
      <c r="E172" s="2"/>
      <c r="F172" s="2"/>
      <c r="G172" s="2"/>
      <c r="H172" s="2"/>
      <c r="I172" s="2"/>
      <c r="J172" s="2"/>
    </row>
    <row r="173" spans="1:10">
      <c r="A173" s="69" t="s">
        <v>0</v>
      </c>
      <c r="B173" s="69" t="s">
        <v>2</v>
      </c>
      <c r="C173" s="69" t="s">
        <v>3</v>
      </c>
      <c r="D173" s="69" t="s">
        <v>4</v>
      </c>
      <c r="E173" s="69" t="s">
        <v>5</v>
      </c>
      <c r="F173" s="71" t="s">
        <v>6</v>
      </c>
      <c r="G173" s="72"/>
      <c r="H173" s="73"/>
      <c r="I173" s="69" t="s">
        <v>7</v>
      </c>
      <c r="J173" s="69" t="s">
        <v>8</v>
      </c>
    </row>
    <row r="174" spans="1:10">
      <c r="A174" s="70"/>
      <c r="B174" s="70"/>
      <c r="C174" s="70"/>
      <c r="D174" s="70"/>
      <c r="E174" s="70"/>
      <c r="F174" s="4" t="s">
        <v>9</v>
      </c>
      <c r="G174" s="4" t="s">
        <v>10</v>
      </c>
      <c r="H174" s="4" t="s">
        <v>11</v>
      </c>
      <c r="I174" s="70"/>
      <c r="J174" s="70"/>
    </row>
    <row r="175" spans="1:10">
      <c r="A175" s="34" t="s">
        <v>1007</v>
      </c>
      <c r="B175" s="39"/>
      <c r="C175" s="34"/>
      <c r="D175" s="21"/>
      <c r="E175" s="8"/>
      <c r="H175" s="9"/>
      <c r="I175" s="5"/>
      <c r="J175" s="8"/>
    </row>
    <row r="176" spans="1:10">
      <c r="A176" s="11" t="s">
        <v>22</v>
      </c>
      <c r="B176" s="3"/>
      <c r="C176" s="3"/>
      <c r="D176" s="7"/>
      <c r="E176" s="8"/>
      <c r="G176" s="9"/>
      <c r="I176" s="10"/>
      <c r="J176" s="8"/>
    </row>
    <row r="177" spans="1:10">
      <c r="A177" s="13" t="s">
        <v>23</v>
      </c>
      <c r="B177" s="13" t="s">
        <v>24</v>
      </c>
      <c r="C177" s="13" t="s">
        <v>25</v>
      </c>
    </row>
    <row r="180" spans="1:10">
      <c r="A180" s="1" t="s">
        <v>0</v>
      </c>
      <c r="B180" s="2"/>
      <c r="C180" s="2"/>
      <c r="D180" s="2"/>
      <c r="E180" s="2"/>
      <c r="F180" s="2"/>
      <c r="G180" s="2"/>
      <c r="H180" s="2"/>
      <c r="I180" s="2"/>
      <c r="J180" s="2"/>
    </row>
    <row r="181" spans="1:10">
      <c r="A181" s="3" t="s">
        <v>1020</v>
      </c>
      <c r="B181" s="2"/>
      <c r="C181" s="2"/>
      <c r="D181" s="2"/>
      <c r="E181" s="2"/>
      <c r="F181" s="2"/>
      <c r="G181" s="2"/>
      <c r="H181" s="2"/>
      <c r="I181" s="2"/>
      <c r="J181" s="2"/>
    </row>
    <row r="182" spans="1:10">
      <c r="A182" s="69" t="s">
        <v>0</v>
      </c>
      <c r="B182" s="69" t="s">
        <v>2</v>
      </c>
      <c r="C182" s="69" t="s">
        <v>3</v>
      </c>
      <c r="D182" s="69" t="s">
        <v>4</v>
      </c>
      <c r="E182" s="69" t="s">
        <v>5</v>
      </c>
      <c r="F182" s="71" t="s">
        <v>6</v>
      </c>
      <c r="G182" s="72"/>
      <c r="H182" s="73"/>
      <c r="I182" s="69" t="s">
        <v>7</v>
      </c>
      <c r="J182" s="69" t="s">
        <v>8</v>
      </c>
    </row>
    <row r="183" spans="1:10">
      <c r="A183" s="70"/>
      <c r="B183" s="70"/>
      <c r="C183" s="70"/>
      <c r="D183" s="70"/>
      <c r="E183" s="70"/>
      <c r="F183" s="4" t="s">
        <v>9</v>
      </c>
      <c r="G183" s="4" t="s">
        <v>10</v>
      </c>
      <c r="H183" s="4" t="s">
        <v>11</v>
      </c>
      <c r="I183" s="70"/>
      <c r="J183" s="70"/>
    </row>
    <row r="184" spans="1:10">
      <c r="A184" s="5" t="s">
        <v>1032</v>
      </c>
      <c r="B184" s="6">
        <v>44979.796138171296</v>
      </c>
      <c r="C184" s="5" t="s">
        <v>62</v>
      </c>
      <c r="D184" s="7"/>
      <c r="E184" s="8"/>
      <c r="F184" s="9">
        <v>1620.49</v>
      </c>
      <c r="I184" s="10" t="s">
        <v>9</v>
      </c>
      <c r="J184" s="5" t="s">
        <v>62</v>
      </c>
    </row>
    <row r="185" spans="1:10">
      <c r="A185" s="5" t="s">
        <v>1032</v>
      </c>
      <c r="B185" s="6">
        <v>44979.796138171296</v>
      </c>
      <c r="C185" s="5" t="s">
        <v>62</v>
      </c>
      <c r="D185" s="7"/>
      <c r="E185" s="8"/>
      <c r="H185" s="9">
        <v>520.78</v>
      </c>
      <c r="I185" s="5" t="s">
        <v>36</v>
      </c>
      <c r="J185" s="5" t="s">
        <v>62</v>
      </c>
    </row>
    <row r="186" spans="1:10">
      <c r="A186" s="11" t="s">
        <v>22</v>
      </c>
      <c r="B186" s="3"/>
      <c r="C186" s="3"/>
      <c r="D186" s="7"/>
      <c r="E186" s="8"/>
      <c r="H186" s="9"/>
      <c r="I186" s="10"/>
      <c r="J186" s="5"/>
    </row>
    <row r="187" spans="1:10" ht="15.75">
      <c r="A187" s="13" t="s">
        <v>23</v>
      </c>
      <c r="B187" s="13" t="s">
        <v>24</v>
      </c>
      <c r="C187" s="13" t="s">
        <v>25</v>
      </c>
      <c r="D187" s="49">
        <v>112814216</v>
      </c>
      <c r="E187" s="14">
        <v>112814329</v>
      </c>
      <c r="H187" s="9"/>
      <c r="I187" s="10"/>
      <c r="J187" s="5"/>
    </row>
    <row r="188" spans="1:10">
      <c r="D188" s="57" t="s">
        <v>298</v>
      </c>
    </row>
    <row r="190" spans="1:10">
      <c r="A190" s="1" t="s">
        <v>0</v>
      </c>
      <c r="B190" s="2"/>
      <c r="C190" s="2"/>
      <c r="D190" s="2"/>
      <c r="E190" s="2"/>
      <c r="F190" s="2"/>
      <c r="G190" s="2"/>
      <c r="H190" s="2"/>
      <c r="I190" s="2"/>
      <c r="J190" s="2"/>
    </row>
    <row r="191" spans="1:10">
      <c r="A191" s="3" t="s">
        <v>1064</v>
      </c>
      <c r="B191" s="2"/>
      <c r="C191" s="2"/>
      <c r="D191" s="2"/>
      <c r="E191" s="2"/>
      <c r="F191" s="2"/>
      <c r="G191" s="2"/>
      <c r="H191" s="2"/>
      <c r="I191" s="2"/>
      <c r="J191" s="2"/>
    </row>
    <row r="192" spans="1:10">
      <c r="A192" s="69" t="s">
        <v>0</v>
      </c>
      <c r="B192" s="69" t="s">
        <v>2</v>
      </c>
      <c r="C192" s="69" t="s">
        <v>3</v>
      </c>
      <c r="D192" s="69" t="s">
        <v>4</v>
      </c>
      <c r="E192" s="69" t="s">
        <v>5</v>
      </c>
      <c r="F192" s="71" t="s">
        <v>6</v>
      </c>
      <c r="G192" s="72"/>
      <c r="H192" s="73"/>
      <c r="I192" s="69" t="s">
        <v>7</v>
      </c>
      <c r="J192" s="69" t="s">
        <v>8</v>
      </c>
    </row>
    <row r="193" spans="1:10">
      <c r="A193" s="70"/>
      <c r="B193" s="70"/>
      <c r="C193" s="70"/>
      <c r="D193" s="70"/>
      <c r="E193" s="70"/>
      <c r="F193" s="4" t="s">
        <v>9</v>
      </c>
      <c r="G193" s="4" t="s">
        <v>10</v>
      </c>
      <c r="H193" s="4" t="s">
        <v>11</v>
      </c>
      <c r="I193" s="70"/>
      <c r="J193" s="70"/>
    </row>
    <row r="194" spans="1:10">
      <c r="A194" s="5" t="s">
        <v>1071</v>
      </c>
      <c r="B194" s="6">
        <v>44980.795456666667</v>
      </c>
      <c r="C194" s="5" t="s">
        <v>62</v>
      </c>
      <c r="D194" s="7"/>
      <c r="E194" s="8"/>
      <c r="F194" s="9">
        <v>1909.24</v>
      </c>
      <c r="I194" s="10" t="s">
        <v>9</v>
      </c>
      <c r="J194" s="5" t="s">
        <v>62</v>
      </c>
    </row>
    <row r="195" spans="1:10">
      <c r="A195" s="5" t="s">
        <v>1071</v>
      </c>
      <c r="B195" s="6">
        <v>44980.795456666667</v>
      </c>
      <c r="C195" s="5" t="s">
        <v>62</v>
      </c>
      <c r="D195" s="7"/>
      <c r="E195" s="8"/>
      <c r="H195" s="9">
        <v>536.89</v>
      </c>
      <c r="I195" s="5" t="s">
        <v>36</v>
      </c>
      <c r="J195" s="5" t="s">
        <v>62</v>
      </c>
    </row>
    <row r="196" spans="1:10">
      <c r="A196" s="11" t="s">
        <v>22</v>
      </c>
      <c r="B196" s="3"/>
      <c r="C196" s="3"/>
      <c r="D196" s="7"/>
      <c r="E196" s="8"/>
      <c r="H196" s="9"/>
      <c r="I196" s="10"/>
      <c r="J196" s="8"/>
    </row>
    <row r="197" spans="1:10">
      <c r="A197" s="13" t="s">
        <v>23</v>
      </c>
      <c r="B197" s="13" t="s">
        <v>24</v>
      </c>
      <c r="C197" s="13" t="s">
        <v>25</v>
      </c>
      <c r="D197" s="7"/>
      <c r="E197" s="8"/>
      <c r="H197" s="9"/>
      <c r="I197" s="10"/>
      <c r="J197" s="8"/>
    </row>
  </sheetData>
  <mergeCells count="160"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A155:A156"/>
    <mergeCell ref="B155:B156"/>
    <mergeCell ref="C155:C156"/>
    <mergeCell ref="D155:D156"/>
    <mergeCell ref="E155:E156"/>
    <mergeCell ref="F155:H155"/>
    <mergeCell ref="I155:I156"/>
    <mergeCell ref="J155:J156"/>
    <mergeCell ref="A145:A146"/>
    <mergeCell ref="B145:B146"/>
    <mergeCell ref="C145:C146"/>
    <mergeCell ref="D145:D146"/>
    <mergeCell ref="E145:E146"/>
    <mergeCell ref="F145:H145"/>
    <mergeCell ref="I145:I146"/>
    <mergeCell ref="J145:J146"/>
    <mergeCell ref="I105:I106"/>
    <mergeCell ref="J105:J106"/>
    <mergeCell ref="A105:A106"/>
    <mergeCell ref="B105:B106"/>
    <mergeCell ref="C105:C106"/>
    <mergeCell ref="D105:D106"/>
    <mergeCell ref="E105:E106"/>
    <mergeCell ref="F105:H105"/>
    <mergeCell ref="I125:I126"/>
    <mergeCell ref="J125:J126"/>
    <mergeCell ref="A125:A126"/>
    <mergeCell ref="B125:B126"/>
    <mergeCell ref="C125:C126"/>
    <mergeCell ref="D125:D126"/>
    <mergeCell ref="E125:E126"/>
    <mergeCell ref="F125:H125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I95:I96"/>
    <mergeCell ref="J95:J96"/>
    <mergeCell ref="A95:A96"/>
    <mergeCell ref="B95:B96"/>
    <mergeCell ref="C95:C96"/>
    <mergeCell ref="D95:D96"/>
    <mergeCell ref="E95:E96"/>
    <mergeCell ref="F95:H95"/>
    <mergeCell ref="I5:I6"/>
    <mergeCell ref="J5:J6"/>
    <mergeCell ref="A5:A6"/>
    <mergeCell ref="B5:B6"/>
    <mergeCell ref="C5:C6"/>
    <mergeCell ref="D5:D6"/>
    <mergeCell ref="E5:E6"/>
    <mergeCell ref="F5:H5"/>
    <mergeCell ref="A25:A26"/>
    <mergeCell ref="B25:B26"/>
    <mergeCell ref="C25:C26"/>
    <mergeCell ref="D25:D26"/>
    <mergeCell ref="E25:E26"/>
    <mergeCell ref="F25:H25"/>
    <mergeCell ref="I25:I26"/>
    <mergeCell ref="J25:J26"/>
    <mergeCell ref="E15:E16"/>
    <mergeCell ref="F15:H15"/>
    <mergeCell ref="I15:I16"/>
    <mergeCell ref="J15:J16"/>
    <mergeCell ref="A15:A16"/>
    <mergeCell ref="B15:B16"/>
    <mergeCell ref="C15:C16"/>
    <mergeCell ref="D15:D16"/>
    <mergeCell ref="A35:A36"/>
    <mergeCell ref="B35:B36"/>
    <mergeCell ref="C35:C36"/>
    <mergeCell ref="D35:D36"/>
    <mergeCell ref="E35:E36"/>
    <mergeCell ref="F35:H35"/>
    <mergeCell ref="I35:I36"/>
    <mergeCell ref="J35:J36"/>
    <mergeCell ref="I45:I46"/>
    <mergeCell ref="J45:J46"/>
    <mergeCell ref="A45:A46"/>
    <mergeCell ref="B45:B46"/>
    <mergeCell ref="C45:C46"/>
    <mergeCell ref="D45:D46"/>
    <mergeCell ref="E45:E46"/>
    <mergeCell ref="F45:H45"/>
    <mergeCell ref="I56:I57"/>
    <mergeCell ref="J56:J57"/>
    <mergeCell ref="A56:A57"/>
    <mergeCell ref="B56:B57"/>
    <mergeCell ref="C56:C57"/>
    <mergeCell ref="D56:D57"/>
    <mergeCell ref="E56:E57"/>
    <mergeCell ref="F56:H56"/>
    <mergeCell ref="I66:I67"/>
    <mergeCell ref="J66:J67"/>
    <mergeCell ref="A66:A67"/>
    <mergeCell ref="B66:B67"/>
    <mergeCell ref="C66:C67"/>
    <mergeCell ref="D66:D67"/>
    <mergeCell ref="E66:E67"/>
    <mergeCell ref="F66:H66"/>
    <mergeCell ref="I75:I76"/>
    <mergeCell ref="J75:J76"/>
    <mergeCell ref="A75:A76"/>
    <mergeCell ref="B75:B76"/>
    <mergeCell ref="C75:C76"/>
    <mergeCell ref="D75:D76"/>
    <mergeCell ref="E75:E76"/>
    <mergeCell ref="F75:H75"/>
    <mergeCell ref="I85:I86"/>
    <mergeCell ref="J85:J86"/>
    <mergeCell ref="A85:A86"/>
    <mergeCell ref="B85:B86"/>
    <mergeCell ref="C85:C86"/>
    <mergeCell ref="D85:D86"/>
    <mergeCell ref="E85:E86"/>
    <mergeCell ref="F85:H85"/>
    <mergeCell ref="A165:A166"/>
    <mergeCell ref="B165:B166"/>
    <mergeCell ref="C165:C166"/>
    <mergeCell ref="D165:D166"/>
    <mergeCell ref="E165:E166"/>
    <mergeCell ref="F165:H165"/>
    <mergeCell ref="I165:I166"/>
    <mergeCell ref="J165:J166"/>
    <mergeCell ref="A173:A174"/>
    <mergeCell ref="B173:B174"/>
    <mergeCell ref="C173:C174"/>
    <mergeCell ref="D173:D174"/>
    <mergeCell ref="E173:E174"/>
    <mergeCell ref="F173:H173"/>
    <mergeCell ref="I173:I174"/>
    <mergeCell ref="J173:J174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I182:I183"/>
    <mergeCell ref="J182:J183"/>
    <mergeCell ref="A182:A183"/>
    <mergeCell ref="B182:B183"/>
    <mergeCell ref="C182:C183"/>
    <mergeCell ref="D182:D183"/>
    <mergeCell ref="E182:E183"/>
    <mergeCell ref="F182:H18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821A-DEDB-440F-9055-9E46AA9B185B}">
  <sheetPr>
    <tabColor theme="8"/>
  </sheetPr>
  <dimension ref="A2:J1495"/>
  <sheetViews>
    <sheetView workbookViewId="0">
      <selection activeCell="B2" sqref="B2"/>
    </sheetView>
  </sheetViews>
  <sheetFormatPr baseColWidth="10" defaultRowHeight="15"/>
  <cols>
    <col min="1" max="1" width="16.28515625" bestFit="1" customWidth="1"/>
    <col min="2" max="2" width="11" customWidth="1"/>
    <col min="3" max="3" width="37.42578125" bestFit="1" customWidth="1"/>
    <col min="4" max="4" width="12.7109375" customWidth="1"/>
    <col min="5" max="5" width="25.28515625" customWidth="1"/>
    <col min="6" max="6" width="10.42578125" customWidth="1"/>
    <col min="7" max="7" width="8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2" spans="1:10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3" t="s">
        <v>423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69" t="s">
        <v>0</v>
      </c>
      <c r="B4" s="69" t="s">
        <v>2</v>
      </c>
      <c r="C4" s="69" t="s">
        <v>3</v>
      </c>
      <c r="D4" s="69" t="s">
        <v>4</v>
      </c>
      <c r="E4" s="69" t="s">
        <v>5</v>
      </c>
      <c r="F4" s="71" t="s">
        <v>6</v>
      </c>
      <c r="G4" s="72"/>
      <c r="H4" s="73"/>
      <c r="I4" s="69" t="s">
        <v>7</v>
      </c>
      <c r="J4" s="69" t="s">
        <v>8</v>
      </c>
    </row>
    <row r="5" spans="1:10">
      <c r="A5" s="70"/>
      <c r="B5" s="70"/>
      <c r="C5" s="70"/>
      <c r="D5" s="70"/>
      <c r="E5" s="70"/>
      <c r="F5" s="4" t="s">
        <v>9</v>
      </c>
      <c r="G5" s="4" t="s">
        <v>10</v>
      </c>
      <c r="H5" s="4" t="s">
        <v>11</v>
      </c>
      <c r="I5" s="70"/>
      <c r="J5" s="70"/>
    </row>
    <row r="6" spans="1:10">
      <c r="A6" s="5" t="s">
        <v>429</v>
      </c>
      <c r="B6" s="6">
        <v>44958.843877997686</v>
      </c>
      <c r="C6" s="5" t="s">
        <v>63</v>
      </c>
      <c r="D6" s="7"/>
      <c r="E6" s="8"/>
      <c r="G6" s="9">
        <v>8832.7000000000007</v>
      </c>
      <c r="I6" s="10" t="s">
        <v>10</v>
      </c>
      <c r="J6" s="5" t="s">
        <v>72</v>
      </c>
    </row>
    <row r="7" spans="1:10">
      <c r="A7" s="5" t="s">
        <v>429</v>
      </c>
      <c r="B7" s="6">
        <v>44958.843877997686</v>
      </c>
      <c r="C7" s="5" t="s">
        <v>63</v>
      </c>
      <c r="D7" s="15">
        <v>45123274660</v>
      </c>
      <c r="E7" s="5" t="s">
        <v>74</v>
      </c>
      <c r="H7" s="9">
        <v>251.62</v>
      </c>
      <c r="I7" s="5" t="s">
        <v>28</v>
      </c>
      <c r="J7" s="5" t="s">
        <v>72</v>
      </c>
    </row>
    <row r="8" spans="1:10">
      <c r="A8" s="5" t="s">
        <v>429</v>
      </c>
      <c r="B8" s="6">
        <v>44958.843877997686</v>
      </c>
      <c r="C8" s="5" t="s">
        <v>63</v>
      </c>
      <c r="D8" s="15">
        <v>45173203397</v>
      </c>
      <c r="E8" s="5" t="s">
        <v>74</v>
      </c>
      <c r="H8" s="9">
        <v>721.62</v>
      </c>
      <c r="I8" s="5" t="s">
        <v>28</v>
      </c>
      <c r="J8" s="5" t="s">
        <v>72</v>
      </c>
    </row>
    <row r="9" spans="1:10">
      <c r="A9" s="5" t="s">
        <v>429</v>
      </c>
      <c r="B9" s="6">
        <v>44958.843877997686</v>
      </c>
      <c r="C9" s="5" t="s">
        <v>63</v>
      </c>
      <c r="D9" s="15">
        <v>45123274625</v>
      </c>
      <c r="E9" s="5" t="s">
        <v>74</v>
      </c>
      <c r="H9" s="9">
        <v>793.8</v>
      </c>
      <c r="I9" s="5" t="s">
        <v>28</v>
      </c>
      <c r="J9" s="5" t="s">
        <v>72</v>
      </c>
    </row>
    <row r="10" spans="1:10">
      <c r="A10" s="5" t="s">
        <v>429</v>
      </c>
      <c r="B10" s="6">
        <v>44958.843877997686</v>
      </c>
      <c r="C10" s="5" t="s">
        <v>63</v>
      </c>
      <c r="D10" s="15">
        <v>45113291011</v>
      </c>
      <c r="E10" s="5" t="s">
        <v>74</v>
      </c>
      <c r="H10" s="9">
        <v>11585.52</v>
      </c>
      <c r="I10" s="5" t="s">
        <v>28</v>
      </c>
      <c r="J10" s="5" t="s">
        <v>72</v>
      </c>
    </row>
    <row r="11" spans="1:10">
      <c r="A11" s="5" t="s">
        <v>429</v>
      </c>
      <c r="B11" s="6">
        <v>44958.843877997686</v>
      </c>
      <c r="C11" s="5" t="s">
        <v>63</v>
      </c>
      <c r="D11" s="15">
        <v>45133143631</v>
      </c>
      <c r="E11" s="5" t="s">
        <v>74</v>
      </c>
      <c r="H11" s="9">
        <v>360</v>
      </c>
      <c r="I11" s="5" t="s">
        <v>28</v>
      </c>
      <c r="J11" s="5" t="s">
        <v>72</v>
      </c>
    </row>
    <row r="12" spans="1:10">
      <c r="A12" s="5" t="s">
        <v>429</v>
      </c>
      <c r="B12" s="6">
        <v>44958.843877997686</v>
      </c>
      <c r="C12" s="5" t="s">
        <v>63</v>
      </c>
      <c r="D12" s="15">
        <v>51317429044</v>
      </c>
      <c r="E12" s="5" t="s">
        <v>74</v>
      </c>
      <c r="H12" s="9">
        <v>1048</v>
      </c>
      <c r="I12" s="5" t="s">
        <v>28</v>
      </c>
      <c r="J12" s="5" t="s">
        <v>72</v>
      </c>
    </row>
    <row r="13" spans="1:10">
      <c r="A13" s="5" t="s">
        <v>429</v>
      </c>
      <c r="B13" s="6">
        <v>44958.843877997686</v>
      </c>
      <c r="C13" s="5" t="s">
        <v>63</v>
      </c>
      <c r="D13" s="15">
        <v>45123274812</v>
      </c>
      <c r="E13" s="5" t="s">
        <v>74</v>
      </c>
      <c r="H13" s="9">
        <v>1924.76</v>
      </c>
      <c r="I13" s="5" t="s">
        <v>28</v>
      </c>
      <c r="J13" s="8" t="s">
        <v>75</v>
      </c>
    </row>
    <row r="14" spans="1:10">
      <c r="A14" s="5" t="s">
        <v>429</v>
      </c>
      <c r="B14" s="6">
        <v>44958.843877997686</v>
      </c>
      <c r="C14" s="5" t="s">
        <v>63</v>
      </c>
      <c r="D14" s="7">
        <v>398101</v>
      </c>
      <c r="E14" s="5" t="s">
        <v>80</v>
      </c>
      <c r="H14" s="9">
        <v>2000</v>
      </c>
      <c r="I14" s="5" t="s">
        <v>28</v>
      </c>
      <c r="J14" s="8" t="s">
        <v>83</v>
      </c>
    </row>
    <row r="15" spans="1:10">
      <c r="A15" s="5" t="s">
        <v>429</v>
      </c>
      <c r="B15" s="6">
        <v>44958.843877997686</v>
      </c>
      <c r="C15" s="5" t="s">
        <v>63</v>
      </c>
      <c r="D15" s="15">
        <v>297501005900017</v>
      </c>
      <c r="E15" s="5" t="s">
        <v>76</v>
      </c>
      <c r="H15" s="9">
        <v>57246.8</v>
      </c>
      <c r="I15" s="5" t="s">
        <v>28</v>
      </c>
      <c r="J15" s="5" t="s">
        <v>77</v>
      </c>
    </row>
    <row r="16" spans="1:10">
      <c r="A16" s="5" t="s">
        <v>429</v>
      </c>
      <c r="B16" s="6">
        <v>44958.843877997686</v>
      </c>
      <c r="C16" s="5" t="s">
        <v>63</v>
      </c>
      <c r="D16" s="15">
        <v>295401006880027</v>
      </c>
      <c r="E16" s="5" t="s">
        <v>76</v>
      </c>
      <c r="H16" s="9">
        <v>37918.03</v>
      </c>
      <c r="I16" s="5" t="s">
        <v>28</v>
      </c>
      <c r="J16" s="8" t="s">
        <v>83</v>
      </c>
    </row>
    <row r="17" spans="1:10">
      <c r="A17" s="5" t="s">
        <v>429</v>
      </c>
      <c r="B17" s="6">
        <v>44958.843877997686</v>
      </c>
      <c r="C17" s="5" t="s">
        <v>63</v>
      </c>
      <c r="D17" s="15">
        <v>45133144532</v>
      </c>
      <c r="E17" s="5" t="s">
        <v>74</v>
      </c>
      <c r="H17" s="9">
        <v>2000</v>
      </c>
      <c r="I17" s="5" t="s">
        <v>28</v>
      </c>
      <c r="J17" s="5" t="s">
        <v>78</v>
      </c>
    </row>
    <row r="18" spans="1:10">
      <c r="A18" s="5" t="s">
        <v>429</v>
      </c>
      <c r="B18" s="6">
        <v>44958.843877997686</v>
      </c>
      <c r="C18" s="5" t="s">
        <v>63</v>
      </c>
      <c r="D18" s="7">
        <v>172952</v>
      </c>
      <c r="E18" s="5" t="s">
        <v>79</v>
      </c>
      <c r="H18" s="9">
        <v>191036.3</v>
      </c>
      <c r="I18" s="5" t="s">
        <v>28</v>
      </c>
      <c r="J18" s="5" t="s">
        <v>78</v>
      </c>
    </row>
    <row r="19" spans="1:10">
      <c r="A19" s="5" t="s">
        <v>430</v>
      </c>
      <c r="B19" s="6">
        <v>44958.843877997686</v>
      </c>
      <c r="C19" s="5" t="s">
        <v>73</v>
      </c>
      <c r="D19" s="7"/>
      <c r="E19" s="8"/>
      <c r="F19" s="9">
        <v>15611.2</v>
      </c>
      <c r="I19" s="10" t="s">
        <v>9</v>
      </c>
      <c r="J19" s="5" t="s">
        <v>65</v>
      </c>
    </row>
    <row r="20" spans="1:10">
      <c r="A20" s="5" t="s">
        <v>429</v>
      </c>
      <c r="B20" s="6">
        <v>44958.843877997686</v>
      </c>
      <c r="C20" s="5" t="s">
        <v>63</v>
      </c>
      <c r="D20" s="7"/>
      <c r="E20" s="8"/>
      <c r="F20" s="9">
        <v>31279.1</v>
      </c>
      <c r="I20" s="10" t="s">
        <v>9</v>
      </c>
      <c r="J20" s="8" t="s">
        <v>189</v>
      </c>
    </row>
    <row r="21" spans="1:10">
      <c r="A21" s="5" t="s">
        <v>429</v>
      </c>
      <c r="B21" s="6">
        <v>44958.843877997686</v>
      </c>
      <c r="C21" s="5" t="s">
        <v>63</v>
      </c>
      <c r="D21" s="7"/>
      <c r="E21" s="8"/>
      <c r="F21" s="9">
        <v>17577.599999999999</v>
      </c>
      <c r="I21" s="10" t="s">
        <v>9</v>
      </c>
      <c r="J21" s="8" t="s">
        <v>64</v>
      </c>
    </row>
    <row r="22" spans="1:10">
      <c r="A22" s="5" t="s">
        <v>429</v>
      </c>
      <c r="B22" s="6">
        <v>44958.843877997686</v>
      </c>
      <c r="C22" s="5" t="s">
        <v>63</v>
      </c>
      <c r="D22" s="7"/>
      <c r="E22" s="8"/>
      <c r="F22" s="9">
        <v>9166.7999999999993</v>
      </c>
      <c r="I22" s="10" t="s">
        <v>9</v>
      </c>
      <c r="J22" s="8" t="s">
        <v>88</v>
      </c>
    </row>
    <row r="23" spans="1:10">
      <c r="A23" s="5" t="s">
        <v>429</v>
      </c>
      <c r="B23" s="6">
        <v>44958.843877997686</v>
      </c>
      <c r="C23" s="5" t="s">
        <v>63</v>
      </c>
      <c r="D23" s="7"/>
      <c r="E23" s="8"/>
      <c r="F23" s="9">
        <v>2091</v>
      </c>
      <c r="I23" s="10" t="s">
        <v>9</v>
      </c>
      <c r="J23" s="5" t="s">
        <v>89</v>
      </c>
    </row>
    <row r="24" spans="1:10">
      <c r="A24" s="5" t="s">
        <v>429</v>
      </c>
      <c r="B24" s="6">
        <v>44958.843877997686</v>
      </c>
      <c r="C24" s="5" t="s">
        <v>63</v>
      </c>
      <c r="D24" s="7"/>
      <c r="E24" s="8"/>
      <c r="F24" s="9">
        <v>37792.1</v>
      </c>
      <c r="I24" s="10" t="s">
        <v>9</v>
      </c>
      <c r="J24" s="8" t="s">
        <v>190</v>
      </c>
    </row>
    <row r="25" spans="1:10">
      <c r="A25" s="5" t="s">
        <v>429</v>
      </c>
      <c r="B25" s="6">
        <v>44958.843877997686</v>
      </c>
      <c r="C25" s="5" t="s">
        <v>63</v>
      </c>
      <c r="D25" s="7"/>
      <c r="E25" s="8"/>
      <c r="F25" s="9">
        <v>164.2</v>
      </c>
      <c r="I25" s="10" t="s">
        <v>9</v>
      </c>
      <c r="J25" s="8" t="s">
        <v>192</v>
      </c>
    </row>
    <row r="26" spans="1:10">
      <c r="A26" s="5" t="s">
        <v>429</v>
      </c>
      <c r="B26" s="6">
        <v>44958.843877997686</v>
      </c>
      <c r="C26" s="5" t="s">
        <v>63</v>
      </c>
      <c r="D26" s="7"/>
      <c r="E26" s="8"/>
      <c r="F26" s="9">
        <v>7470.9</v>
      </c>
      <c r="I26" s="10" t="s">
        <v>9</v>
      </c>
      <c r="J26" s="8" t="s">
        <v>67</v>
      </c>
    </row>
    <row r="27" spans="1:10">
      <c r="A27" s="5" t="s">
        <v>429</v>
      </c>
      <c r="B27" s="6">
        <v>44958.843877997686</v>
      </c>
      <c r="C27" s="5" t="s">
        <v>63</v>
      </c>
      <c r="D27" s="7"/>
      <c r="E27" s="8"/>
      <c r="F27" s="9">
        <v>22231.200000000001</v>
      </c>
      <c r="I27" s="10" t="s">
        <v>9</v>
      </c>
      <c r="J27" s="8" t="s">
        <v>90</v>
      </c>
    </row>
    <row r="28" spans="1:10">
      <c r="A28" s="5" t="s">
        <v>429</v>
      </c>
      <c r="B28" s="6">
        <v>44958.843877997686</v>
      </c>
      <c r="C28" s="5" t="s">
        <v>63</v>
      </c>
      <c r="D28" s="7"/>
      <c r="E28" s="8"/>
      <c r="F28" s="9">
        <v>6496.4</v>
      </c>
      <c r="I28" s="10" t="s">
        <v>9</v>
      </c>
      <c r="J28" s="8" t="s">
        <v>85</v>
      </c>
    </row>
    <row r="29" spans="1:10">
      <c r="A29" s="5" t="s">
        <v>429</v>
      </c>
      <c r="B29" s="6">
        <v>44958.843877997686</v>
      </c>
      <c r="C29" s="5" t="s">
        <v>63</v>
      </c>
      <c r="D29" s="7"/>
      <c r="E29" s="8"/>
      <c r="F29" s="9">
        <v>21319.1</v>
      </c>
      <c r="I29" s="10" t="s">
        <v>9</v>
      </c>
      <c r="J29" s="8" t="s">
        <v>193</v>
      </c>
    </row>
    <row r="30" spans="1:10">
      <c r="A30" s="5" t="s">
        <v>429</v>
      </c>
      <c r="B30" s="6">
        <v>44958.843877997686</v>
      </c>
      <c r="C30" s="5" t="s">
        <v>63</v>
      </c>
      <c r="D30" s="7"/>
      <c r="E30" s="8"/>
      <c r="F30" s="9">
        <v>5424.3</v>
      </c>
      <c r="I30" s="10" t="s">
        <v>9</v>
      </c>
      <c r="J30" s="8" t="s">
        <v>91</v>
      </c>
    </row>
    <row r="31" spans="1:10">
      <c r="A31" s="5" t="s">
        <v>429</v>
      </c>
      <c r="B31" s="6">
        <v>44958.843877997686</v>
      </c>
      <c r="C31" s="5" t="s">
        <v>63</v>
      </c>
      <c r="D31" s="7"/>
      <c r="E31" s="8"/>
      <c r="F31" s="9">
        <v>6137.2</v>
      </c>
      <c r="I31" s="10" t="s">
        <v>9</v>
      </c>
      <c r="J31" s="8" t="s">
        <v>69</v>
      </c>
    </row>
    <row r="32" spans="1:10">
      <c r="A32" s="5" t="s">
        <v>429</v>
      </c>
      <c r="B32" s="6">
        <v>44958.843877997686</v>
      </c>
      <c r="C32" s="5" t="s">
        <v>63</v>
      </c>
      <c r="D32" s="7"/>
      <c r="E32" s="8"/>
      <c r="F32" s="9">
        <v>5445.6</v>
      </c>
      <c r="I32" s="10" t="s">
        <v>9</v>
      </c>
      <c r="J32" s="8" t="s">
        <v>92</v>
      </c>
    </row>
    <row r="33" spans="1:10">
      <c r="A33" s="5" t="s">
        <v>429</v>
      </c>
      <c r="B33" s="6">
        <v>44958.843877997686</v>
      </c>
      <c r="C33" s="5" t="s">
        <v>63</v>
      </c>
      <c r="D33" s="7"/>
      <c r="E33" s="8"/>
      <c r="F33" s="9">
        <v>6581.4</v>
      </c>
      <c r="I33" s="10" t="s">
        <v>9</v>
      </c>
      <c r="J33" s="8" t="s">
        <v>93</v>
      </c>
    </row>
    <row r="34" spans="1:10">
      <c r="A34" s="5" t="s">
        <v>429</v>
      </c>
      <c r="B34" s="6">
        <v>44958.843877997686</v>
      </c>
      <c r="C34" s="5" t="s">
        <v>63</v>
      </c>
      <c r="D34" s="7"/>
      <c r="E34" s="8"/>
      <c r="F34" s="9">
        <v>4232.1000000000004</v>
      </c>
      <c r="I34" s="10" t="s">
        <v>9</v>
      </c>
      <c r="J34" s="8" t="s">
        <v>70</v>
      </c>
    </row>
    <row r="35" spans="1:10">
      <c r="A35" s="5" t="s">
        <v>429</v>
      </c>
      <c r="B35" s="6">
        <v>44958.843877997686</v>
      </c>
      <c r="C35" s="5" t="s">
        <v>63</v>
      </c>
      <c r="D35" s="7"/>
      <c r="E35" s="8"/>
      <c r="F35" s="9">
        <v>1255.3</v>
      </c>
      <c r="I35" s="10" t="s">
        <v>9</v>
      </c>
      <c r="J35" s="8" t="s">
        <v>240</v>
      </c>
    </row>
    <row r="36" spans="1:10">
      <c r="A36" s="11" t="s">
        <v>22</v>
      </c>
      <c r="B36" s="3"/>
      <c r="C36" s="3"/>
      <c r="D36" s="17">
        <f>207020.2+2088</f>
        <v>209108.2</v>
      </c>
      <c r="E36" s="8"/>
      <c r="F36" s="12">
        <f>SUM(F6:G35)</f>
        <v>209108.19999999998</v>
      </c>
      <c r="H36" s="9"/>
      <c r="I36" s="10"/>
      <c r="J36" s="8"/>
    </row>
    <row r="37" spans="1:10">
      <c r="A37" s="13" t="s">
        <v>23</v>
      </c>
      <c r="B37" s="13" t="s">
        <v>24</v>
      </c>
      <c r="C37" s="13" t="s">
        <v>25</v>
      </c>
      <c r="D37" s="7"/>
      <c r="E37" s="8"/>
      <c r="H37" s="9"/>
      <c r="I37" s="10"/>
      <c r="J37" s="8"/>
    </row>
    <row r="38" spans="1:10" ht="15.75">
      <c r="D38" s="14">
        <v>112695347</v>
      </c>
    </row>
    <row r="39" spans="1:10" ht="15.75">
      <c r="D39" s="14">
        <v>112695397</v>
      </c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461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69" t="s">
        <v>0</v>
      </c>
      <c r="B43" s="69" t="s">
        <v>2</v>
      </c>
      <c r="C43" s="69" t="s">
        <v>3</v>
      </c>
      <c r="D43" s="69" t="s">
        <v>4</v>
      </c>
      <c r="E43" s="69" t="s">
        <v>5</v>
      </c>
      <c r="F43" s="71" t="s">
        <v>6</v>
      </c>
      <c r="G43" s="72"/>
      <c r="H43" s="73"/>
      <c r="I43" s="69" t="s">
        <v>7</v>
      </c>
      <c r="J43" s="69" t="s">
        <v>8</v>
      </c>
    </row>
    <row r="44" spans="1:10">
      <c r="A44" s="70"/>
      <c r="B44" s="70"/>
      <c r="C44" s="70"/>
      <c r="D44" s="70"/>
      <c r="E44" s="70"/>
      <c r="F44" s="4" t="s">
        <v>9</v>
      </c>
      <c r="G44" s="4" t="s">
        <v>10</v>
      </c>
      <c r="H44" s="4" t="s">
        <v>11</v>
      </c>
      <c r="I44" s="70"/>
      <c r="J44" s="70"/>
    </row>
    <row r="45" spans="1:10">
      <c r="A45" s="5" t="s">
        <v>472</v>
      </c>
      <c r="B45" s="6">
        <v>44959.445199409725</v>
      </c>
      <c r="C45" s="5" t="s">
        <v>63</v>
      </c>
      <c r="D45" s="10"/>
      <c r="E45" s="8"/>
      <c r="F45" s="9">
        <v>69573.8</v>
      </c>
      <c r="I45" s="10" t="s">
        <v>9</v>
      </c>
      <c r="J45" s="8" t="s">
        <v>86</v>
      </c>
    </row>
    <row r="46" spans="1:10">
      <c r="A46" s="5" t="s">
        <v>472</v>
      </c>
      <c r="B46" s="6">
        <v>44959.445199409725</v>
      </c>
      <c r="C46" s="5" t="s">
        <v>63</v>
      </c>
      <c r="D46" s="10"/>
      <c r="E46" s="8"/>
      <c r="F46" s="9">
        <v>5400</v>
      </c>
      <c r="I46" s="10" t="s">
        <v>9</v>
      </c>
      <c r="J46" s="5" t="s">
        <v>87</v>
      </c>
    </row>
    <row r="47" spans="1:10">
      <c r="A47" s="5" t="s">
        <v>472</v>
      </c>
      <c r="B47" s="6">
        <v>44959.445199409725</v>
      </c>
      <c r="C47" s="5" t="s">
        <v>63</v>
      </c>
      <c r="D47" s="10"/>
      <c r="E47" s="8"/>
      <c r="F47" s="9">
        <v>3497.1</v>
      </c>
      <c r="I47" s="10" t="s">
        <v>9</v>
      </c>
      <c r="J47" s="8" t="s">
        <v>68</v>
      </c>
    </row>
    <row r="48" spans="1:10">
      <c r="A48" s="5" t="s">
        <v>472</v>
      </c>
      <c r="B48" s="6">
        <v>44959.445199409725</v>
      </c>
      <c r="C48" s="5" t="s">
        <v>63</v>
      </c>
      <c r="D48" s="10"/>
      <c r="E48" s="8"/>
      <c r="F48" s="9">
        <v>31292.6</v>
      </c>
      <c r="I48" s="10" t="s">
        <v>9</v>
      </c>
      <c r="J48" s="8" t="s">
        <v>94</v>
      </c>
    </row>
    <row r="49" spans="1:10">
      <c r="A49" s="11" t="s">
        <v>22</v>
      </c>
      <c r="B49" s="3"/>
      <c r="C49" s="3"/>
      <c r="D49" s="17">
        <f>109067.5+696</f>
        <v>109763.5</v>
      </c>
      <c r="E49" s="8"/>
      <c r="F49" s="12">
        <f>SUM(F45:G48)</f>
        <v>109763.5</v>
      </c>
      <c r="H49" s="9"/>
      <c r="I49" s="10"/>
      <c r="J49" s="5"/>
    </row>
    <row r="50" spans="1:10">
      <c r="A50" s="13" t="s">
        <v>23</v>
      </c>
      <c r="B50" s="13" t="s">
        <v>24</v>
      </c>
      <c r="C50" s="13" t="s">
        <v>25</v>
      </c>
      <c r="E50" s="8"/>
      <c r="H50" s="9"/>
      <c r="I50" s="10"/>
      <c r="J50" s="5"/>
    </row>
    <row r="51" spans="1:10" ht="15.75">
      <c r="A51" s="5"/>
      <c r="B51" s="6"/>
      <c r="C51" s="5"/>
      <c r="D51" s="14">
        <v>112695348</v>
      </c>
      <c r="E51" s="8"/>
      <c r="H51" s="9"/>
      <c r="I51" s="10"/>
      <c r="J51" s="5"/>
    </row>
    <row r="52" spans="1:10">
      <c r="A52" s="5"/>
      <c r="B52" s="6"/>
      <c r="C52" s="5"/>
      <c r="D52" s="7"/>
      <c r="E52" s="8"/>
      <c r="H52" s="9"/>
      <c r="I52" s="10"/>
      <c r="J52" s="5"/>
    </row>
    <row r="53" spans="1:10">
      <c r="A53" s="5"/>
      <c r="B53" s="6"/>
      <c r="C53" s="5"/>
      <c r="D53" s="7"/>
      <c r="E53" s="8"/>
      <c r="H53" s="9"/>
      <c r="I53" s="10"/>
      <c r="J53" s="5"/>
    </row>
    <row r="54" spans="1:10">
      <c r="A54" s="5" t="s">
        <v>470</v>
      </c>
      <c r="B54" s="6">
        <v>44959.865378784722</v>
      </c>
      <c r="C54" s="5" t="s">
        <v>63</v>
      </c>
      <c r="D54" s="7"/>
      <c r="E54" s="8"/>
      <c r="G54" s="9">
        <v>1407.66</v>
      </c>
      <c r="I54" s="10" t="s">
        <v>10</v>
      </c>
      <c r="J54" s="8" t="s">
        <v>64</v>
      </c>
    </row>
    <row r="55" spans="1:10">
      <c r="A55" s="5" t="s">
        <v>471</v>
      </c>
      <c r="B55" s="6">
        <v>44959.865378784722</v>
      </c>
      <c r="C55" s="5" t="s">
        <v>73</v>
      </c>
      <c r="D55" s="7">
        <v>352094</v>
      </c>
      <c r="E55" s="5" t="s">
        <v>80</v>
      </c>
      <c r="H55" s="9">
        <v>1000</v>
      </c>
      <c r="I55" s="5" t="s">
        <v>28</v>
      </c>
      <c r="J55" s="8" t="s">
        <v>83</v>
      </c>
    </row>
    <row r="56" spans="1:10">
      <c r="A56" s="5" t="s">
        <v>470</v>
      </c>
      <c r="B56" s="6">
        <v>44959.865378784722</v>
      </c>
      <c r="C56" s="5" t="s">
        <v>63</v>
      </c>
      <c r="D56" s="7">
        <v>3112388573</v>
      </c>
      <c r="E56" s="8" t="s">
        <v>81</v>
      </c>
      <c r="H56" s="9">
        <v>10562.5</v>
      </c>
      <c r="I56" s="5" t="s">
        <v>28</v>
      </c>
      <c r="J56" s="5" t="s">
        <v>82</v>
      </c>
    </row>
    <row r="57" spans="1:10">
      <c r="A57" s="5" t="s">
        <v>470</v>
      </c>
      <c r="B57" s="6">
        <v>44959.865378784722</v>
      </c>
      <c r="C57" s="5" t="s">
        <v>63</v>
      </c>
      <c r="D57" s="7">
        <v>461393</v>
      </c>
      <c r="E57" s="5" t="s">
        <v>80</v>
      </c>
      <c r="H57" s="9">
        <v>649</v>
      </c>
      <c r="I57" s="5" t="s">
        <v>28</v>
      </c>
      <c r="J57" s="5" t="s">
        <v>82</v>
      </c>
    </row>
    <row r="58" spans="1:10">
      <c r="A58" s="5" t="s">
        <v>470</v>
      </c>
      <c r="B58" s="6">
        <v>44959.865378784722</v>
      </c>
      <c r="C58" s="5" t="s">
        <v>63</v>
      </c>
      <c r="D58" s="7">
        <v>369798</v>
      </c>
      <c r="E58" s="5" t="s">
        <v>80</v>
      </c>
      <c r="H58" s="9">
        <v>4587</v>
      </c>
      <c r="I58" s="5" t="s">
        <v>28</v>
      </c>
      <c r="J58" s="5" t="s">
        <v>82</v>
      </c>
    </row>
    <row r="59" spans="1:10">
      <c r="A59" s="5" t="s">
        <v>470</v>
      </c>
      <c r="B59" s="6">
        <v>44959.865378784722</v>
      </c>
      <c r="C59" s="5" t="s">
        <v>63</v>
      </c>
      <c r="D59" s="15">
        <v>45153136591</v>
      </c>
      <c r="E59" s="5" t="s">
        <v>74</v>
      </c>
      <c r="H59" s="9">
        <v>72</v>
      </c>
      <c r="I59" s="5" t="s">
        <v>28</v>
      </c>
      <c r="J59" s="5" t="s">
        <v>82</v>
      </c>
    </row>
    <row r="60" spans="1:10">
      <c r="A60" s="5" t="s">
        <v>470</v>
      </c>
      <c r="B60" s="6">
        <v>44959.865378784722</v>
      </c>
      <c r="C60" s="5" t="s">
        <v>63</v>
      </c>
      <c r="D60" s="15">
        <v>45113291062</v>
      </c>
      <c r="E60" s="5" t="s">
        <v>74</v>
      </c>
      <c r="H60" s="9">
        <v>27</v>
      </c>
      <c r="I60" s="5" t="s">
        <v>28</v>
      </c>
      <c r="J60" s="5" t="s">
        <v>82</v>
      </c>
    </row>
    <row r="61" spans="1:10">
      <c r="A61" s="5" t="s">
        <v>470</v>
      </c>
      <c r="B61" s="6">
        <v>44959.865378784722</v>
      </c>
      <c r="C61" s="5" t="s">
        <v>63</v>
      </c>
      <c r="D61" s="15">
        <v>45143510215</v>
      </c>
      <c r="E61" s="5" t="s">
        <v>74</v>
      </c>
      <c r="H61" s="9">
        <v>1297.1199999999999</v>
      </c>
      <c r="I61" s="5" t="s">
        <v>28</v>
      </c>
      <c r="J61" s="5" t="s">
        <v>82</v>
      </c>
    </row>
    <row r="62" spans="1:10">
      <c r="A62" s="5" t="s">
        <v>470</v>
      </c>
      <c r="B62" s="6">
        <v>44959.865378784722</v>
      </c>
      <c r="C62" s="5" t="s">
        <v>63</v>
      </c>
      <c r="D62" s="15">
        <v>45133143338</v>
      </c>
      <c r="E62" s="5" t="s">
        <v>74</v>
      </c>
      <c r="H62" s="9">
        <v>721.2</v>
      </c>
      <c r="I62" s="5" t="s">
        <v>28</v>
      </c>
      <c r="J62" s="5" t="s">
        <v>82</v>
      </c>
    </row>
    <row r="63" spans="1:10">
      <c r="A63" s="5" t="s">
        <v>470</v>
      </c>
      <c r="B63" s="6">
        <v>44959.865378784722</v>
      </c>
      <c r="C63" s="5" t="s">
        <v>63</v>
      </c>
      <c r="D63" s="15">
        <v>45163231227</v>
      </c>
      <c r="E63" s="5" t="s">
        <v>74</v>
      </c>
      <c r="H63" s="9">
        <v>90.7</v>
      </c>
      <c r="I63" s="5" t="s">
        <v>28</v>
      </c>
      <c r="J63" s="5" t="s">
        <v>82</v>
      </c>
    </row>
    <row r="64" spans="1:10">
      <c r="A64" s="5" t="s">
        <v>470</v>
      </c>
      <c r="B64" s="6">
        <v>44959.865378784722</v>
      </c>
      <c r="C64" s="5" t="s">
        <v>63</v>
      </c>
      <c r="D64" s="15">
        <v>45113291450</v>
      </c>
      <c r="E64" s="5" t="s">
        <v>74</v>
      </c>
      <c r="H64" s="9">
        <v>195</v>
      </c>
      <c r="I64" s="5" t="s">
        <v>28</v>
      </c>
      <c r="J64" s="5" t="s">
        <v>82</v>
      </c>
    </row>
    <row r="65" spans="1:10">
      <c r="A65" s="5" t="s">
        <v>470</v>
      </c>
      <c r="B65" s="6">
        <v>44959.865378784722</v>
      </c>
      <c r="C65" s="5" t="s">
        <v>63</v>
      </c>
      <c r="D65" s="15">
        <v>45113291735</v>
      </c>
      <c r="E65" s="5" t="s">
        <v>74</v>
      </c>
      <c r="H65" s="9">
        <v>376</v>
      </c>
      <c r="I65" s="5" t="s">
        <v>28</v>
      </c>
      <c r="J65" s="5" t="s">
        <v>82</v>
      </c>
    </row>
    <row r="66" spans="1:10">
      <c r="A66" s="5" t="s">
        <v>470</v>
      </c>
      <c r="B66" s="6">
        <v>44959.865378784722</v>
      </c>
      <c r="C66" s="5" t="s">
        <v>63</v>
      </c>
      <c r="D66" s="15">
        <v>45113291759</v>
      </c>
      <c r="E66" s="5" t="s">
        <v>74</v>
      </c>
      <c r="H66" s="9">
        <v>390</v>
      </c>
      <c r="I66" s="5" t="s">
        <v>28</v>
      </c>
      <c r="J66" s="5" t="s">
        <v>82</v>
      </c>
    </row>
    <row r="67" spans="1:10">
      <c r="A67" s="5" t="s">
        <v>470</v>
      </c>
      <c r="B67" s="6">
        <v>44959.865378784722</v>
      </c>
      <c r="C67" s="5" t="s">
        <v>63</v>
      </c>
      <c r="D67" s="15">
        <v>45123275329</v>
      </c>
      <c r="E67" s="5" t="s">
        <v>74</v>
      </c>
      <c r="H67" s="9">
        <v>439.8</v>
      </c>
      <c r="I67" s="5" t="s">
        <v>28</v>
      </c>
      <c r="J67" s="5" t="s">
        <v>82</v>
      </c>
    </row>
    <row r="68" spans="1:10">
      <c r="A68" s="5" t="s">
        <v>470</v>
      </c>
      <c r="B68" s="6">
        <v>44959.865378784722</v>
      </c>
      <c r="C68" s="5" t="s">
        <v>63</v>
      </c>
      <c r="D68" s="15">
        <v>45163231874</v>
      </c>
      <c r="E68" s="5" t="s">
        <v>74</v>
      </c>
      <c r="H68" s="9">
        <v>374.4</v>
      </c>
      <c r="I68" s="5" t="s">
        <v>28</v>
      </c>
      <c r="J68" s="5" t="s">
        <v>82</v>
      </c>
    </row>
    <row r="69" spans="1:10">
      <c r="A69" s="5" t="s">
        <v>470</v>
      </c>
      <c r="B69" s="6">
        <v>44959.865378784722</v>
      </c>
      <c r="C69" s="5" t="s">
        <v>63</v>
      </c>
      <c r="D69" s="15">
        <v>45113292091</v>
      </c>
      <c r="E69" s="5" t="s">
        <v>74</v>
      </c>
      <c r="H69" s="9">
        <v>544.61</v>
      </c>
      <c r="I69" s="5" t="s">
        <v>28</v>
      </c>
      <c r="J69" s="5" t="s">
        <v>82</v>
      </c>
    </row>
    <row r="70" spans="1:10">
      <c r="A70" s="5" t="s">
        <v>470</v>
      </c>
      <c r="B70" s="6">
        <v>44959.865378784722</v>
      </c>
      <c r="C70" s="5" t="s">
        <v>63</v>
      </c>
      <c r="D70" s="15">
        <v>45113292299</v>
      </c>
      <c r="E70" s="5" t="s">
        <v>74</v>
      </c>
      <c r="H70" s="9">
        <v>242.99</v>
      </c>
      <c r="I70" s="5" t="s">
        <v>28</v>
      </c>
      <c r="J70" s="5" t="s">
        <v>82</v>
      </c>
    </row>
    <row r="71" spans="1:10">
      <c r="A71" s="5" t="s">
        <v>470</v>
      </c>
      <c r="B71" s="6">
        <v>44959.865378784722</v>
      </c>
      <c r="C71" s="5" t="s">
        <v>63</v>
      </c>
      <c r="D71" s="15">
        <v>45163232490</v>
      </c>
      <c r="E71" s="5" t="s">
        <v>74</v>
      </c>
      <c r="H71" s="9">
        <v>789.11</v>
      </c>
      <c r="I71" s="5" t="s">
        <v>28</v>
      </c>
      <c r="J71" s="5" t="s">
        <v>82</v>
      </c>
    </row>
    <row r="72" spans="1:10">
      <c r="A72" s="5" t="s">
        <v>470</v>
      </c>
      <c r="B72" s="6">
        <v>44959.865378784722</v>
      </c>
      <c r="C72" s="5" t="s">
        <v>63</v>
      </c>
      <c r="D72" s="15">
        <v>45173205735</v>
      </c>
      <c r="E72" s="5" t="s">
        <v>74</v>
      </c>
      <c r="H72" s="9">
        <v>801</v>
      </c>
      <c r="I72" s="5" t="s">
        <v>28</v>
      </c>
      <c r="J72" s="5" t="s">
        <v>82</v>
      </c>
    </row>
    <row r="73" spans="1:10">
      <c r="A73" s="5" t="s">
        <v>470</v>
      </c>
      <c r="B73" s="6">
        <v>44959.865378784722</v>
      </c>
      <c r="C73" s="5" t="s">
        <v>63</v>
      </c>
      <c r="D73" s="15">
        <v>45163231724</v>
      </c>
      <c r="E73" s="5" t="s">
        <v>74</v>
      </c>
      <c r="H73" s="9">
        <v>395.92</v>
      </c>
      <c r="I73" s="5" t="s">
        <v>28</v>
      </c>
      <c r="J73" s="5" t="s">
        <v>82</v>
      </c>
    </row>
    <row r="74" spans="1:10">
      <c r="A74" s="5" t="s">
        <v>470</v>
      </c>
      <c r="B74" s="6">
        <v>44959.865378784722</v>
      </c>
      <c r="C74" s="5" t="s">
        <v>63</v>
      </c>
      <c r="D74" s="15">
        <v>45133144497</v>
      </c>
      <c r="E74" s="5" t="s">
        <v>74</v>
      </c>
      <c r="H74" s="9">
        <v>10458.6</v>
      </c>
      <c r="I74" s="5" t="s">
        <v>28</v>
      </c>
      <c r="J74" s="5" t="s">
        <v>72</v>
      </c>
    </row>
    <row r="75" spans="1:10">
      <c r="A75" s="5" t="s">
        <v>470</v>
      </c>
      <c r="B75" s="6">
        <v>44959.865378784722</v>
      </c>
      <c r="C75" s="5" t="s">
        <v>63</v>
      </c>
      <c r="D75" s="15">
        <v>45143511427</v>
      </c>
      <c r="E75" s="5" t="s">
        <v>74</v>
      </c>
      <c r="H75" s="9">
        <v>5549.5</v>
      </c>
      <c r="I75" s="5" t="s">
        <v>28</v>
      </c>
      <c r="J75" s="5" t="s">
        <v>72</v>
      </c>
    </row>
    <row r="76" spans="1:10">
      <c r="A76" s="5" t="s">
        <v>470</v>
      </c>
      <c r="B76" s="6">
        <v>44959.865378784722</v>
      </c>
      <c r="C76" s="5" t="s">
        <v>63</v>
      </c>
      <c r="D76" s="15">
        <v>45163229505</v>
      </c>
      <c r="E76" s="5" t="s">
        <v>74</v>
      </c>
      <c r="H76" s="9">
        <v>891.2</v>
      </c>
      <c r="I76" s="5" t="s">
        <v>28</v>
      </c>
      <c r="J76" s="5" t="s">
        <v>72</v>
      </c>
    </row>
    <row r="77" spans="1:10">
      <c r="A77" s="5" t="s">
        <v>470</v>
      </c>
      <c r="B77" s="6">
        <v>44959.865378784722</v>
      </c>
      <c r="C77" s="5" t="s">
        <v>63</v>
      </c>
      <c r="D77" s="15">
        <v>45163233257</v>
      </c>
      <c r="E77" s="5" t="s">
        <v>74</v>
      </c>
      <c r="H77" s="9">
        <v>12259.45</v>
      </c>
      <c r="I77" s="5" t="s">
        <v>28</v>
      </c>
      <c r="J77" s="5" t="s">
        <v>72</v>
      </c>
    </row>
    <row r="78" spans="1:10">
      <c r="A78" s="5" t="s">
        <v>470</v>
      </c>
      <c r="B78" s="6">
        <v>44959.865378784722</v>
      </c>
      <c r="C78" s="5" t="s">
        <v>63</v>
      </c>
      <c r="D78" s="15">
        <v>45163233150</v>
      </c>
      <c r="E78" s="5" t="s">
        <v>74</v>
      </c>
      <c r="H78" s="9">
        <v>262.64</v>
      </c>
      <c r="I78" s="5" t="s">
        <v>28</v>
      </c>
      <c r="J78" s="5" t="s">
        <v>72</v>
      </c>
    </row>
    <row r="79" spans="1:10">
      <c r="A79" s="5" t="s">
        <v>470</v>
      </c>
      <c r="B79" s="6">
        <v>44959.865378784722</v>
      </c>
      <c r="C79" s="5" t="s">
        <v>63</v>
      </c>
      <c r="D79" s="15">
        <v>45123276271</v>
      </c>
      <c r="E79" s="5" t="s">
        <v>74</v>
      </c>
      <c r="H79" s="9">
        <v>1681.2</v>
      </c>
      <c r="I79" s="5" t="s">
        <v>28</v>
      </c>
      <c r="J79" s="5" t="s">
        <v>72</v>
      </c>
    </row>
    <row r="80" spans="1:10">
      <c r="A80" s="5" t="s">
        <v>470</v>
      </c>
      <c r="B80" s="6">
        <v>44959.865378784722</v>
      </c>
      <c r="C80" s="5" t="s">
        <v>63</v>
      </c>
      <c r="D80" s="7">
        <v>294056</v>
      </c>
      <c r="E80" s="5" t="s">
        <v>80</v>
      </c>
      <c r="H80" s="9">
        <v>520.87</v>
      </c>
      <c r="I80" s="5" t="s">
        <v>28</v>
      </c>
      <c r="J80" s="8" t="s">
        <v>83</v>
      </c>
    </row>
    <row r="81" spans="1:10">
      <c r="A81" s="5" t="s">
        <v>470</v>
      </c>
      <c r="B81" s="6">
        <v>44959.865378784722</v>
      </c>
      <c r="C81" s="5" t="s">
        <v>63</v>
      </c>
      <c r="D81" s="15">
        <v>45113294013</v>
      </c>
      <c r="E81" s="5" t="s">
        <v>74</v>
      </c>
      <c r="H81" s="9">
        <v>7597.2</v>
      </c>
      <c r="I81" s="5" t="s">
        <v>28</v>
      </c>
      <c r="J81" s="5" t="s">
        <v>72</v>
      </c>
    </row>
    <row r="82" spans="1:10">
      <c r="A82" s="5" t="s">
        <v>470</v>
      </c>
      <c r="B82" s="6">
        <v>44959.865378784722</v>
      </c>
      <c r="C82" s="5" t="s">
        <v>63</v>
      </c>
      <c r="D82" s="15">
        <v>45143513301</v>
      </c>
      <c r="E82" s="5" t="s">
        <v>74</v>
      </c>
      <c r="H82" s="9">
        <v>30000</v>
      </c>
      <c r="I82" s="5" t="s">
        <v>28</v>
      </c>
      <c r="J82" s="5" t="s">
        <v>78</v>
      </c>
    </row>
    <row r="83" spans="1:10">
      <c r="A83" s="5" t="s">
        <v>470</v>
      </c>
      <c r="B83" s="6">
        <v>44959.865378784722</v>
      </c>
      <c r="C83" s="5" t="s">
        <v>63</v>
      </c>
      <c r="D83" s="15">
        <v>45153139936</v>
      </c>
      <c r="E83" s="5" t="s">
        <v>74</v>
      </c>
      <c r="H83" s="9">
        <v>9119.6</v>
      </c>
      <c r="I83" s="5" t="s">
        <v>28</v>
      </c>
      <c r="J83" s="5" t="s">
        <v>72</v>
      </c>
    </row>
    <row r="84" spans="1:10">
      <c r="A84" s="5" t="s">
        <v>470</v>
      </c>
      <c r="B84" s="6">
        <v>44959.865378784722</v>
      </c>
      <c r="C84" s="5" t="s">
        <v>63</v>
      </c>
      <c r="D84" s="7">
        <v>624171</v>
      </c>
      <c r="E84" s="5" t="s">
        <v>74</v>
      </c>
      <c r="H84" s="9">
        <v>10566.03</v>
      </c>
      <c r="I84" s="5" t="s">
        <v>28</v>
      </c>
      <c r="J84" s="8" t="s">
        <v>83</v>
      </c>
    </row>
    <row r="85" spans="1:10">
      <c r="A85" s="5" t="s">
        <v>470</v>
      </c>
      <c r="B85" s="6">
        <v>44959.865378784722</v>
      </c>
      <c r="C85" s="5" t="s">
        <v>63</v>
      </c>
      <c r="D85" s="15">
        <v>297501005910022</v>
      </c>
      <c r="E85" s="5" t="s">
        <v>76</v>
      </c>
      <c r="H85" s="9">
        <v>11175.1</v>
      </c>
      <c r="I85" s="5" t="s">
        <v>28</v>
      </c>
      <c r="J85" s="5" t="s">
        <v>77</v>
      </c>
    </row>
    <row r="86" spans="1:10">
      <c r="A86" s="5" t="s">
        <v>470</v>
      </c>
      <c r="B86" s="6">
        <v>44959.865378784722</v>
      </c>
      <c r="C86" s="5" t="s">
        <v>63</v>
      </c>
      <c r="D86" s="15">
        <v>297501005910022</v>
      </c>
      <c r="E86" s="5" t="s">
        <v>194</v>
      </c>
      <c r="H86" s="9">
        <v>4872</v>
      </c>
      <c r="I86" s="5" t="s">
        <v>28</v>
      </c>
      <c r="J86" s="5" t="s">
        <v>77</v>
      </c>
    </row>
    <row r="87" spans="1:10">
      <c r="A87" s="5" t="s">
        <v>470</v>
      </c>
      <c r="B87" s="6">
        <v>44959.865378784722</v>
      </c>
      <c r="C87" s="5" t="s">
        <v>63</v>
      </c>
      <c r="D87" s="7">
        <v>183347</v>
      </c>
      <c r="E87" s="5" t="s">
        <v>79</v>
      </c>
      <c r="H87" s="9">
        <v>149595.6</v>
      </c>
      <c r="I87" s="5" t="s">
        <v>28</v>
      </c>
      <c r="J87" s="5" t="s">
        <v>78</v>
      </c>
    </row>
    <row r="88" spans="1:10">
      <c r="A88" s="5" t="s">
        <v>470</v>
      </c>
      <c r="B88" s="6">
        <v>44959.865378784722</v>
      </c>
      <c r="C88" s="5" t="s">
        <v>63</v>
      </c>
      <c r="D88" s="7"/>
      <c r="E88" s="8"/>
      <c r="F88" s="9">
        <v>6946.2</v>
      </c>
      <c r="I88" s="10" t="s">
        <v>9</v>
      </c>
      <c r="J88" s="8" t="s">
        <v>64</v>
      </c>
    </row>
    <row r="89" spans="1:10">
      <c r="A89" s="5" t="s">
        <v>470</v>
      </c>
      <c r="B89" s="6">
        <v>44959.865378784722</v>
      </c>
      <c r="C89" s="5" t="s">
        <v>63</v>
      </c>
      <c r="D89" s="7"/>
      <c r="E89" s="8"/>
      <c r="F89" s="9">
        <v>19150.599999999999</v>
      </c>
      <c r="I89" s="10" t="s">
        <v>9</v>
      </c>
      <c r="J89" s="5" t="s">
        <v>65</v>
      </c>
    </row>
    <row r="90" spans="1:10">
      <c r="A90" s="5" t="s">
        <v>470</v>
      </c>
      <c r="B90" s="6">
        <v>44959.865378784722</v>
      </c>
      <c r="C90" s="5" t="s">
        <v>63</v>
      </c>
      <c r="D90" s="7"/>
      <c r="E90" s="8"/>
      <c r="F90" s="9">
        <v>12811.2</v>
      </c>
      <c r="I90" s="10" t="s">
        <v>9</v>
      </c>
      <c r="J90" s="8" t="s">
        <v>86</v>
      </c>
    </row>
    <row r="91" spans="1:10">
      <c r="A91" s="5" t="s">
        <v>470</v>
      </c>
      <c r="B91" s="6">
        <v>44959.865378784722</v>
      </c>
      <c r="C91" s="5" t="s">
        <v>63</v>
      </c>
      <c r="D91" s="7"/>
      <c r="E91" s="8"/>
      <c r="F91" s="9">
        <v>9789.2999999999993</v>
      </c>
      <c r="I91" s="10" t="s">
        <v>9</v>
      </c>
      <c r="J91" s="8" t="s">
        <v>88</v>
      </c>
    </row>
    <row r="92" spans="1:10">
      <c r="A92" s="5" t="s">
        <v>470</v>
      </c>
      <c r="B92" s="6">
        <v>44959.865378784722</v>
      </c>
      <c r="C92" s="5" t="s">
        <v>63</v>
      </c>
      <c r="D92" s="7"/>
      <c r="E92" s="8"/>
      <c r="F92" s="9">
        <v>4718</v>
      </c>
      <c r="I92" s="10" t="s">
        <v>9</v>
      </c>
      <c r="J92" s="5" t="s">
        <v>89</v>
      </c>
    </row>
    <row r="93" spans="1:10">
      <c r="A93" s="5" t="s">
        <v>470</v>
      </c>
      <c r="B93" s="6">
        <v>44959.865378784722</v>
      </c>
      <c r="C93" s="5" t="s">
        <v>63</v>
      </c>
      <c r="D93" s="7"/>
      <c r="E93" s="8"/>
      <c r="F93" s="9">
        <v>17304.599999999999</v>
      </c>
      <c r="I93" s="10" t="s">
        <v>9</v>
      </c>
      <c r="J93" s="8" t="s">
        <v>190</v>
      </c>
    </row>
    <row r="94" spans="1:10">
      <c r="A94" s="5" t="s">
        <v>470</v>
      </c>
      <c r="B94" s="6">
        <v>44959.865378784722</v>
      </c>
      <c r="C94" s="5" t="s">
        <v>63</v>
      </c>
      <c r="D94" s="7"/>
      <c r="E94" s="8"/>
      <c r="F94" s="9">
        <v>2620</v>
      </c>
      <c r="I94" s="10" t="s">
        <v>9</v>
      </c>
      <c r="J94" s="5" t="s">
        <v>72</v>
      </c>
    </row>
    <row r="95" spans="1:10">
      <c r="A95" s="5" t="s">
        <v>470</v>
      </c>
      <c r="B95" s="6">
        <v>44959.865378784722</v>
      </c>
      <c r="C95" s="5" t="s">
        <v>63</v>
      </c>
      <c r="D95" s="7"/>
      <c r="E95" s="8"/>
      <c r="F95" s="9">
        <v>1942.3</v>
      </c>
      <c r="I95" s="10" t="s">
        <v>9</v>
      </c>
      <c r="J95" s="8" t="s">
        <v>66</v>
      </c>
    </row>
    <row r="96" spans="1:10">
      <c r="A96" s="5" t="s">
        <v>470</v>
      </c>
      <c r="B96" s="6">
        <v>44959.865378784722</v>
      </c>
      <c r="C96" s="5" t="s">
        <v>63</v>
      </c>
      <c r="D96" s="7"/>
      <c r="E96" s="8"/>
      <c r="F96" s="9">
        <v>2939.5</v>
      </c>
      <c r="I96" s="10" t="s">
        <v>9</v>
      </c>
      <c r="J96" s="8" t="s">
        <v>67</v>
      </c>
    </row>
    <row r="97" spans="1:10">
      <c r="A97" s="5" t="s">
        <v>470</v>
      </c>
      <c r="B97" s="6">
        <v>44959.865378784722</v>
      </c>
      <c r="C97" s="5" t="s">
        <v>63</v>
      </c>
      <c r="D97" s="7"/>
      <c r="E97" s="8"/>
      <c r="F97" s="9">
        <v>1812.2</v>
      </c>
      <c r="I97" s="10" t="s">
        <v>9</v>
      </c>
      <c r="J97" s="8" t="s">
        <v>68</v>
      </c>
    </row>
    <row r="98" spans="1:10">
      <c r="A98" s="5" t="s">
        <v>470</v>
      </c>
      <c r="B98" s="6">
        <v>44959.865378784722</v>
      </c>
      <c r="C98" s="5" t="s">
        <v>63</v>
      </c>
      <c r="D98" s="7"/>
      <c r="E98" s="8"/>
      <c r="F98" s="9">
        <v>33132.6</v>
      </c>
      <c r="I98" s="10" t="s">
        <v>9</v>
      </c>
      <c r="J98" s="8" t="s">
        <v>90</v>
      </c>
    </row>
    <row r="99" spans="1:10">
      <c r="A99" s="5" t="s">
        <v>470</v>
      </c>
      <c r="B99" s="6">
        <v>44959.865378784722</v>
      </c>
      <c r="C99" s="5" t="s">
        <v>63</v>
      </c>
      <c r="D99" s="7"/>
      <c r="E99" s="8"/>
      <c r="F99" s="9">
        <v>1579.6</v>
      </c>
      <c r="I99" s="10" t="s">
        <v>9</v>
      </c>
      <c r="J99" s="8" t="s">
        <v>85</v>
      </c>
    </row>
    <row r="100" spans="1:10">
      <c r="A100" s="5" t="s">
        <v>470</v>
      </c>
      <c r="B100" s="6">
        <v>44959.865378784722</v>
      </c>
      <c r="C100" s="5" t="s">
        <v>63</v>
      </c>
      <c r="D100" s="7"/>
      <c r="E100" s="8"/>
      <c r="F100" s="9">
        <v>24115.5</v>
      </c>
      <c r="I100" s="10" t="s">
        <v>9</v>
      </c>
      <c r="J100" s="8" t="s">
        <v>193</v>
      </c>
    </row>
    <row r="101" spans="1:10">
      <c r="A101" s="5" t="s">
        <v>470</v>
      </c>
      <c r="B101" s="6">
        <v>44959.865378784722</v>
      </c>
      <c r="C101" s="5" t="s">
        <v>63</v>
      </c>
      <c r="D101" s="7"/>
      <c r="E101" s="8"/>
      <c r="F101" s="9">
        <v>3419.7</v>
      </c>
      <c r="I101" s="10" t="s">
        <v>9</v>
      </c>
      <c r="J101" s="8" t="s">
        <v>91</v>
      </c>
    </row>
    <row r="102" spans="1:10">
      <c r="A102" s="5" t="s">
        <v>470</v>
      </c>
      <c r="B102" s="6">
        <v>44959.865378784722</v>
      </c>
      <c r="C102" s="5" t="s">
        <v>63</v>
      </c>
      <c r="D102" s="7"/>
      <c r="E102" s="8"/>
      <c r="F102" s="9">
        <v>9822.6</v>
      </c>
      <c r="I102" s="10" t="s">
        <v>9</v>
      </c>
      <c r="J102" s="8" t="s">
        <v>69</v>
      </c>
    </row>
    <row r="103" spans="1:10">
      <c r="A103" s="5" t="s">
        <v>470</v>
      </c>
      <c r="B103" s="6">
        <v>44959.865378784722</v>
      </c>
      <c r="C103" s="5" t="s">
        <v>63</v>
      </c>
      <c r="D103" s="7"/>
      <c r="E103" s="8"/>
      <c r="F103" s="9">
        <v>4787.5</v>
      </c>
      <c r="I103" s="10" t="s">
        <v>9</v>
      </c>
      <c r="J103" s="8" t="s">
        <v>92</v>
      </c>
    </row>
    <row r="104" spans="1:10">
      <c r="A104" s="5" t="s">
        <v>470</v>
      </c>
      <c r="B104" s="6">
        <v>44959.865378784722</v>
      </c>
      <c r="C104" s="5" t="s">
        <v>63</v>
      </c>
      <c r="D104" s="7"/>
      <c r="E104" s="8"/>
      <c r="F104" s="9">
        <v>3561.8</v>
      </c>
      <c r="I104" s="10" t="s">
        <v>9</v>
      </c>
      <c r="J104" s="8" t="s">
        <v>93</v>
      </c>
    </row>
    <row r="105" spans="1:10">
      <c r="A105" s="5" t="s">
        <v>470</v>
      </c>
      <c r="B105" s="6">
        <v>44959.865378784722</v>
      </c>
      <c r="C105" s="5" t="s">
        <v>63</v>
      </c>
      <c r="D105" s="7"/>
      <c r="E105" s="8"/>
      <c r="F105" s="9">
        <v>1179.9000000000001</v>
      </c>
      <c r="I105" s="10" t="s">
        <v>9</v>
      </c>
      <c r="J105" s="8" t="s">
        <v>70</v>
      </c>
    </row>
    <row r="106" spans="1:10">
      <c r="A106" s="5" t="s">
        <v>470</v>
      </c>
      <c r="B106" s="6">
        <v>44959.865378784722</v>
      </c>
      <c r="C106" s="5" t="s">
        <v>63</v>
      </c>
      <c r="D106" s="7"/>
      <c r="E106" s="8"/>
      <c r="F106" s="9">
        <v>9035.7999999999993</v>
      </c>
      <c r="I106" s="10" t="s">
        <v>9</v>
      </c>
      <c r="J106" s="8" t="s">
        <v>71</v>
      </c>
    </row>
    <row r="107" spans="1:10">
      <c r="A107" s="5" t="s">
        <v>470</v>
      </c>
      <c r="B107" s="6">
        <v>44959.865378784722</v>
      </c>
      <c r="C107" s="5" t="s">
        <v>63</v>
      </c>
      <c r="D107" s="7"/>
      <c r="E107" s="8"/>
      <c r="F107" s="9">
        <v>6373.7</v>
      </c>
      <c r="I107" s="10" t="s">
        <v>9</v>
      </c>
      <c r="J107" s="8" t="s">
        <v>94</v>
      </c>
    </row>
    <row r="108" spans="1:10">
      <c r="A108" s="5" t="s">
        <v>470</v>
      </c>
      <c r="B108" s="6">
        <v>44959.865378784722</v>
      </c>
      <c r="C108" s="5" t="s">
        <v>63</v>
      </c>
      <c r="D108" s="7"/>
      <c r="E108" s="8"/>
      <c r="F108" s="9">
        <v>427.5</v>
      </c>
      <c r="I108" s="10" t="s">
        <v>9</v>
      </c>
      <c r="J108" s="8" t="s">
        <v>240</v>
      </c>
    </row>
    <row r="109" spans="1:10">
      <c r="A109" s="11" t="s">
        <v>22</v>
      </c>
      <c r="B109" s="3"/>
      <c r="C109" s="3"/>
      <c r="D109" s="17">
        <f>166697.76+12180</f>
        <v>178877.76</v>
      </c>
      <c r="E109" s="8"/>
      <c r="F109" s="12">
        <f>SUM(F54:G108)</f>
        <v>178877.76</v>
      </c>
      <c r="H109" s="9"/>
      <c r="I109" s="10"/>
      <c r="J109" s="5"/>
    </row>
    <row r="110" spans="1:10">
      <c r="A110" s="13" t="s">
        <v>23</v>
      </c>
      <c r="B110" s="13" t="s">
        <v>24</v>
      </c>
      <c r="C110" s="13" t="s">
        <v>25</v>
      </c>
      <c r="E110" s="8"/>
      <c r="H110" s="9"/>
      <c r="I110" s="10"/>
      <c r="J110" s="5"/>
    </row>
    <row r="111" spans="1:10" ht="15.75">
      <c r="D111" s="14">
        <v>112722295</v>
      </c>
    </row>
    <row r="112" spans="1:10" ht="15.75">
      <c r="D112" s="14">
        <v>112722319</v>
      </c>
    </row>
    <row r="113" spans="1:10">
      <c r="A113" s="59" t="s">
        <v>570</v>
      </c>
      <c r="B113" s="60"/>
      <c r="C113" s="60"/>
      <c r="D113" s="61"/>
    </row>
    <row r="115" spans="1:10">
      <c r="A115" s="1" t="s">
        <v>0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>
      <c r="A116" s="3" t="s">
        <v>509</v>
      </c>
      <c r="B116" s="2"/>
      <c r="C116" s="2"/>
      <c r="D116" s="2"/>
      <c r="E116" s="2"/>
      <c r="F116" s="2"/>
      <c r="G116" s="2"/>
      <c r="H116" s="2"/>
      <c r="I116" s="2"/>
      <c r="J116" s="2"/>
    </row>
    <row r="117" spans="1:10">
      <c r="A117" s="69" t="s">
        <v>0</v>
      </c>
      <c r="B117" s="69" t="s">
        <v>2</v>
      </c>
      <c r="C117" s="69" t="s">
        <v>3</v>
      </c>
      <c r="D117" s="69" t="s">
        <v>4</v>
      </c>
      <c r="E117" s="69" t="s">
        <v>5</v>
      </c>
      <c r="F117" s="71" t="s">
        <v>6</v>
      </c>
      <c r="G117" s="72"/>
      <c r="H117" s="73"/>
      <c r="I117" s="69" t="s">
        <v>7</v>
      </c>
      <c r="J117" s="69" t="s">
        <v>8</v>
      </c>
    </row>
    <row r="118" spans="1:10">
      <c r="A118" s="70"/>
      <c r="B118" s="70"/>
      <c r="C118" s="70"/>
      <c r="D118" s="70"/>
      <c r="E118" s="70"/>
      <c r="F118" s="4" t="s">
        <v>9</v>
      </c>
      <c r="G118" s="4" t="s">
        <v>10</v>
      </c>
      <c r="H118" s="4" t="s">
        <v>11</v>
      </c>
      <c r="I118" s="70"/>
      <c r="J118" s="70"/>
    </row>
    <row r="119" spans="1:10">
      <c r="A119" s="5" t="s">
        <v>529</v>
      </c>
      <c r="B119" s="6">
        <v>44960.44096403935</v>
      </c>
      <c r="C119" s="5" t="s">
        <v>63</v>
      </c>
      <c r="D119" s="7">
        <v>224175</v>
      </c>
      <c r="E119" s="5" t="s">
        <v>80</v>
      </c>
      <c r="H119" s="9">
        <v>1818.64</v>
      </c>
      <c r="I119" s="5" t="s">
        <v>28</v>
      </c>
      <c r="J119" s="5" t="s">
        <v>82</v>
      </c>
    </row>
    <row r="120" spans="1:10">
      <c r="A120" s="5" t="s">
        <v>529</v>
      </c>
      <c r="B120" s="6">
        <v>44960.44096403935</v>
      </c>
      <c r="C120" s="5" t="s">
        <v>63</v>
      </c>
      <c r="D120" s="15">
        <v>51717366995</v>
      </c>
      <c r="E120" s="5" t="s">
        <v>74</v>
      </c>
      <c r="H120" s="9">
        <v>783.92</v>
      </c>
      <c r="I120" s="5" t="s">
        <v>28</v>
      </c>
      <c r="J120" s="5" t="s">
        <v>82</v>
      </c>
    </row>
    <row r="121" spans="1:10">
      <c r="A121" s="5" t="s">
        <v>529</v>
      </c>
      <c r="B121" s="6">
        <v>44960.44096403935</v>
      </c>
      <c r="C121" s="5" t="s">
        <v>63</v>
      </c>
      <c r="D121" s="15">
        <v>45173206185</v>
      </c>
      <c r="E121" s="5" t="s">
        <v>74</v>
      </c>
      <c r="H121" s="9">
        <v>165.67</v>
      </c>
      <c r="I121" s="5" t="s">
        <v>28</v>
      </c>
      <c r="J121" s="5" t="s">
        <v>82</v>
      </c>
    </row>
    <row r="122" spans="1:10">
      <c r="A122" s="5" t="s">
        <v>529</v>
      </c>
      <c r="B122" s="6">
        <v>44960.44096403935</v>
      </c>
      <c r="C122" s="5" t="s">
        <v>63</v>
      </c>
      <c r="D122" s="15">
        <v>45113294006</v>
      </c>
      <c r="E122" s="5" t="s">
        <v>74</v>
      </c>
      <c r="H122" s="9">
        <v>367.64</v>
      </c>
      <c r="I122" s="5" t="s">
        <v>28</v>
      </c>
      <c r="J122" s="5" t="s">
        <v>82</v>
      </c>
    </row>
    <row r="123" spans="1:10">
      <c r="A123" s="5" t="s">
        <v>529</v>
      </c>
      <c r="B123" s="6">
        <v>44960.44096403935</v>
      </c>
      <c r="C123" s="5" t="s">
        <v>63</v>
      </c>
      <c r="D123" s="15">
        <v>45133145902</v>
      </c>
      <c r="E123" s="5" t="s">
        <v>74</v>
      </c>
      <c r="H123" s="9">
        <v>547.82000000000005</v>
      </c>
      <c r="I123" s="5" t="s">
        <v>28</v>
      </c>
      <c r="J123" s="5" t="s">
        <v>82</v>
      </c>
    </row>
    <row r="124" spans="1:10">
      <c r="A124" s="5" t="s">
        <v>529</v>
      </c>
      <c r="B124" s="6">
        <v>44960.44096403935</v>
      </c>
      <c r="C124" s="5" t="s">
        <v>63</v>
      </c>
      <c r="D124" s="15">
        <v>45153139706</v>
      </c>
      <c r="E124" s="5" t="s">
        <v>74</v>
      </c>
      <c r="H124" s="9">
        <v>1075.3</v>
      </c>
      <c r="I124" s="5" t="s">
        <v>28</v>
      </c>
      <c r="J124" s="5" t="s">
        <v>82</v>
      </c>
    </row>
    <row r="125" spans="1:10">
      <c r="A125" s="5" t="s">
        <v>529</v>
      </c>
      <c r="B125" s="6">
        <v>44960.44096403935</v>
      </c>
      <c r="C125" s="5" t="s">
        <v>63</v>
      </c>
      <c r="D125" s="7"/>
      <c r="E125" s="8"/>
      <c r="F125" s="9">
        <v>4629.5</v>
      </c>
      <c r="I125" s="10" t="s">
        <v>9</v>
      </c>
      <c r="J125" s="5" t="s">
        <v>87</v>
      </c>
    </row>
    <row r="126" spans="1:10">
      <c r="A126" s="11" t="s">
        <v>22</v>
      </c>
      <c r="B126" s="3"/>
      <c r="C126" s="3"/>
      <c r="D126" s="7"/>
      <c r="E126" s="8"/>
      <c r="H126" s="9"/>
      <c r="I126" s="10"/>
      <c r="J126" s="5"/>
    </row>
    <row r="127" spans="1:10" ht="15.75">
      <c r="A127" s="13" t="s">
        <v>23</v>
      </c>
      <c r="B127" s="13" t="s">
        <v>24</v>
      </c>
      <c r="C127" s="13" t="s">
        <v>25</v>
      </c>
      <c r="D127" s="14">
        <v>112722297</v>
      </c>
      <c r="E127" s="8"/>
      <c r="H127" s="9"/>
      <c r="I127" s="10"/>
      <c r="J127" s="5"/>
    </row>
    <row r="128" spans="1:10">
      <c r="A128" s="5"/>
      <c r="B128" s="6"/>
      <c r="C128" s="5"/>
      <c r="D128" s="7"/>
      <c r="E128" s="8"/>
      <c r="H128" s="9"/>
      <c r="I128" s="10"/>
      <c r="J128" s="5"/>
    </row>
    <row r="129" spans="1:10">
      <c r="A129" s="59" t="s">
        <v>570</v>
      </c>
      <c r="B129" s="60"/>
      <c r="C129" s="60"/>
      <c r="D129" s="61"/>
    </row>
    <row r="130" spans="1:10">
      <c r="A130" s="5"/>
      <c r="B130" s="6"/>
      <c r="C130" s="5"/>
      <c r="D130" s="7"/>
      <c r="E130" s="8"/>
      <c r="H130" s="9"/>
      <c r="I130" s="10"/>
      <c r="J130" s="5"/>
    </row>
    <row r="131" spans="1:10">
      <c r="A131" s="5" t="s">
        <v>527</v>
      </c>
      <c r="B131" s="6">
        <v>44960.865539999999</v>
      </c>
      <c r="C131" s="5" t="s">
        <v>63</v>
      </c>
      <c r="D131" s="7"/>
      <c r="E131" s="8"/>
      <c r="G131" s="9">
        <v>1315.58</v>
      </c>
      <c r="I131" s="10" t="s">
        <v>10</v>
      </c>
      <c r="J131" s="5" t="s">
        <v>72</v>
      </c>
    </row>
    <row r="132" spans="1:10">
      <c r="A132" s="5" t="s">
        <v>527</v>
      </c>
      <c r="B132" s="6">
        <v>44960.865539999999</v>
      </c>
      <c r="C132" s="5" t="s">
        <v>63</v>
      </c>
      <c r="D132" s="7"/>
      <c r="E132" s="8"/>
      <c r="G132" s="9">
        <v>1440</v>
      </c>
      <c r="I132" s="10" t="s">
        <v>10</v>
      </c>
      <c r="J132" s="8" t="s">
        <v>192</v>
      </c>
    </row>
    <row r="133" spans="1:10">
      <c r="A133" s="5" t="s">
        <v>528</v>
      </c>
      <c r="B133" s="6">
        <v>44960.865539999999</v>
      </c>
      <c r="C133" s="5" t="s">
        <v>73</v>
      </c>
      <c r="D133" s="15">
        <v>52216914943</v>
      </c>
      <c r="E133" s="5" t="s">
        <v>74</v>
      </c>
      <c r="H133" s="9">
        <v>291.23</v>
      </c>
      <c r="I133" s="5" t="s">
        <v>28</v>
      </c>
      <c r="J133" s="5" t="s">
        <v>82</v>
      </c>
    </row>
    <row r="134" spans="1:10">
      <c r="A134" s="5" t="s">
        <v>527</v>
      </c>
      <c r="B134" s="6">
        <v>44960.865539999999</v>
      </c>
      <c r="C134" s="5" t="s">
        <v>63</v>
      </c>
      <c r="D134" s="15">
        <v>30330000031</v>
      </c>
      <c r="E134" s="5" t="s">
        <v>74</v>
      </c>
      <c r="H134" s="9">
        <v>2804</v>
      </c>
      <c r="I134" s="5" t="s">
        <v>28</v>
      </c>
      <c r="J134" s="8" t="s">
        <v>83</v>
      </c>
    </row>
    <row r="135" spans="1:10">
      <c r="A135" s="5" t="s">
        <v>527</v>
      </c>
      <c r="B135" s="6">
        <v>44960.865539999999</v>
      </c>
      <c r="C135" s="5" t="s">
        <v>63</v>
      </c>
      <c r="D135" s="15">
        <v>45153136757</v>
      </c>
      <c r="E135" s="5" t="s">
        <v>74</v>
      </c>
      <c r="H135" s="9">
        <v>1128</v>
      </c>
      <c r="I135" s="5" t="s">
        <v>28</v>
      </c>
      <c r="J135" s="8" t="s">
        <v>75</v>
      </c>
    </row>
    <row r="136" spans="1:10">
      <c r="A136" s="5" t="s">
        <v>527</v>
      </c>
      <c r="B136" s="6">
        <v>44960.865539999999</v>
      </c>
      <c r="C136" s="5" t="s">
        <v>63</v>
      </c>
      <c r="D136" s="15">
        <v>45153136757</v>
      </c>
      <c r="E136" s="5" t="s">
        <v>74</v>
      </c>
      <c r="H136" s="9">
        <v>2256</v>
      </c>
      <c r="I136" s="5" t="s">
        <v>28</v>
      </c>
      <c r="J136" s="8" t="s">
        <v>75</v>
      </c>
    </row>
    <row r="137" spans="1:10">
      <c r="A137" s="5" t="s">
        <v>527</v>
      </c>
      <c r="B137" s="6">
        <v>44960.865539999999</v>
      </c>
      <c r="C137" s="5" t="s">
        <v>63</v>
      </c>
      <c r="D137" s="15">
        <v>45153136757</v>
      </c>
      <c r="E137" s="5" t="s">
        <v>74</v>
      </c>
      <c r="H137" s="9">
        <v>1974.4</v>
      </c>
      <c r="I137" s="5" t="s">
        <v>28</v>
      </c>
      <c r="J137" s="8" t="s">
        <v>75</v>
      </c>
    </row>
    <row r="138" spans="1:10">
      <c r="A138" s="5" t="s">
        <v>527</v>
      </c>
      <c r="B138" s="6">
        <v>44960.865539999999</v>
      </c>
      <c r="C138" s="5" t="s">
        <v>63</v>
      </c>
      <c r="D138" s="15">
        <v>451531367571</v>
      </c>
      <c r="E138" s="5" t="s">
        <v>74</v>
      </c>
      <c r="H138" s="9">
        <v>2256</v>
      </c>
      <c r="I138" s="5" t="s">
        <v>28</v>
      </c>
      <c r="J138" s="8" t="s">
        <v>75</v>
      </c>
    </row>
    <row r="139" spans="1:10">
      <c r="A139" s="5" t="s">
        <v>527</v>
      </c>
      <c r="B139" s="6">
        <v>44960.865539999999</v>
      </c>
      <c r="C139" s="5" t="s">
        <v>63</v>
      </c>
      <c r="D139" s="15">
        <v>451531367572</v>
      </c>
      <c r="E139" s="5" t="s">
        <v>74</v>
      </c>
      <c r="H139" s="9">
        <v>1128</v>
      </c>
      <c r="I139" s="5" t="s">
        <v>28</v>
      </c>
      <c r="J139" s="8" t="s">
        <v>75</v>
      </c>
    </row>
    <row r="140" spans="1:10">
      <c r="A140" s="5" t="s">
        <v>527</v>
      </c>
      <c r="B140" s="6">
        <v>44960.865539999999</v>
      </c>
      <c r="C140" s="5" t="s">
        <v>63</v>
      </c>
      <c r="D140" s="7">
        <v>349071</v>
      </c>
      <c r="E140" s="5" t="s">
        <v>80</v>
      </c>
      <c r="H140" s="9">
        <v>50</v>
      </c>
      <c r="I140" s="5" t="s">
        <v>28</v>
      </c>
      <c r="J140" s="5" t="s">
        <v>82</v>
      </c>
    </row>
    <row r="141" spans="1:10">
      <c r="A141" s="5" t="s">
        <v>527</v>
      </c>
      <c r="B141" s="6">
        <v>44960.865539999999</v>
      </c>
      <c r="C141" s="5" t="s">
        <v>63</v>
      </c>
      <c r="D141" s="15">
        <v>45133146565</v>
      </c>
      <c r="E141" s="5" t="s">
        <v>74</v>
      </c>
      <c r="H141" s="9">
        <v>4773.2</v>
      </c>
      <c r="I141" s="5" t="s">
        <v>28</v>
      </c>
      <c r="J141" s="5" t="s">
        <v>82</v>
      </c>
    </row>
    <row r="142" spans="1:10">
      <c r="A142" s="5" t="s">
        <v>527</v>
      </c>
      <c r="B142" s="6">
        <v>44960.865539999999</v>
      </c>
      <c r="C142" s="5" t="s">
        <v>63</v>
      </c>
      <c r="D142" s="15">
        <v>45173206782</v>
      </c>
      <c r="E142" s="5" t="s">
        <v>74</v>
      </c>
      <c r="H142" s="9">
        <v>3500</v>
      </c>
      <c r="I142" s="5" t="s">
        <v>28</v>
      </c>
      <c r="J142" s="5" t="s">
        <v>82</v>
      </c>
    </row>
    <row r="143" spans="1:10">
      <c r="A143" s="5" t="s">
        <v>527</v>
      </c>
      <c r="B143" s="6">
        <v>44960.865539999999</v>
      </c>
      <c r="C143" s="5" t="s">
        <v>63</v>
      </c>
      <c r="D143" s="15">
        <v>45123278006</v>
      </c>
      <c r="E143" s="5" t="s">
        <v>74</v>
      </c>
      <c r="H143" s="9">
        <v>60</v>
      </c>
      <c r="I143" s="5" t="s">
        <v>28</v>
      </c>
      <c r="J143" s="5" t="s">
        <v>82</v>
      </c>
    </row>
    <row r="144" spans="1:10">
      <c r="A144" s="5" t="s">
        <v>527</v>
      </c>
      <c r="B144" s="6">
        <v>44960.865539999999</v>
      </c>
      <c r="C144" s="5" t="s">
        <v>63</v>
      </c>
      <c r="D144" s="15">
        <v>45143513580</v>
      </c>
      <c r="E144" s="5" t="s">
        <v>74</v>
      </c>
      <c r="H144" s="9">
        <v>2633</v>
      </c>
      <c r="I144" s="5" t="s">
        <v>28</v>
      </c>
      <c r="J144" s="5" t="s">
        <v>82</v>
      </c>
    </row>
    <row r="145" spans="1:10">
      <c r="A145" s="5" t="s">
        <v>527</v>
      </c>
      <c r="B145" s="6">
        <v>44960.865539999999</v>
      </c>
      <c r="C145" s="5" t="s">
        <v>63</v>
      </c>
      <c r="D145" s="15">
        <v>45113294730</v>
      </c>
      <c r="E145" s="5" t="s">
        <v>74</v>
      </c>
      <c r="H145" s="9">
        <v>1788</v>
      </c>
      <c r="I145" s="5" t="s">
        <v>28</v>
      </c>
      <c r="J145" s="5" t="s">
        <v>82</v>
      </c>
    </row>
    <row r="146" spans="1:10">
      <c r="A146" s="5" t="s">
        <v>527</v>
      </c>
      <c r="B146" s="6">
        <v>44960.865539999999</v>
      </c>
      <c r="C146" s="5" t="s">
        <v>63</v>
      </c>
      <c r="D146" s="15">
        <v>45123278332</v>
      </c>
      <c r="E146" s="5" t="s">
        <v>74</v>
      </c>
      <c r="H146" s="9">
        <v>791.24</v>
      </c>
      <c r="I146" s="5" t="s">
        <v>28</v>
      </c>
      <c r="J146" s="5" t="s">
        <v>82</v>
      </c>
    </row>
    <row r="147" spans="1:10">
      <c r="A147" s="5" t="s">
        <v>527</v>
      </c>
      <c r="B147" s="6">
        <v>44960.865539999999</v>
      </c>
      <c r="C147" s="5" t="s">
        <v>63</v>
      </c>
      <c r="D147" s="15">
        <v>45153140465</v>
      </c>
      <c r="E147" s="5" t="s">
        <v>74</v>
      </c>
      <c r="H147" s="9">
        <v>226.43</v>
      </c>
      <c r="I147" s="5" t="s">
        <v>28</v>
      </c>
      <c r="J147" s="5" t="s">
        <v>82</v>
      </c>
    </row>
    <row r="148" spans="1:10">
      <c r="A148" s="5" t="s">
        <v>527</v>
      </c>
      <c r="B148" s="6">
        <v>44960.865539999999</v>
      </c>
      <c r="C148" s="5" t="s">
        <v>63</v>
      </c>
      <c r="D148" s="15">
        <v>45153141238</v>
      </c>
      <c r="E148" s="5" t="s">
        <v>74</v>
      </c>
      <c r="H148" s="9">
        <v>261</v>
      </c>
      <c r="I148" s="5" t="s">
        <v>28</v>
      </c>
      <c r="J148" s="5" t="s">
        <v>82</v>
      </c>
    </row>
    <row r="149" spans="1:10">
      <c r="A149" s="5" t="s">
        <v>527</v>
      </c>
      <c r="B149" s="6">
        <v>44960.865539999999</v>
      </c>
      <c r="C149" s="5" t="s">
        <v>63</v>
      </c>
      <c r="D149" s="15">
        <v>45173208137</v>
      </c>
      <c r="E149" s="5" t="s">
        <v>74</v>
      </c>
      <c r="H149" s="9">
        <v>104.27</v>
      </c>
      <c r="I149" s="5" t="s">
        <v>28</v>
      </c>
      <c r="J149" s="5" t="s">
        <v>82</v>
      </c>
    </row>
    <row r="150" spans="1:10">
      <c r="A150" s="5" t="s">
        <v>527</v>
      </c>
      <c r="B150" s="6">
        <v>44960.865539999999</v>
      </c>
      <c r="C150" s="5" t="s">
        <v>63</v>
      </c>
      <c r="D150" s="15">
        <v>45143515110</v>
      </c>
      <c r="E150" s="5" t="s">
        <v>74</v>
      </c>
      <c r="H150" s="9">
        <v>163.35</v>
      </c>
      <c r="I150" s="5" t="s">
        <v>28</v>
      </c>
      <c r="J150" s="5" t="s">
        <v>82</v>
      </c>
    </row>
    <row r="151" spans="1:10">
      <c r="A151" s="5" t="s">
        <v>527</v>
      </c>
      <c r="B151" s="6">
        <v>44960.865539999999</v>
      </c>
      <c r="C151" s="5" t="s">
        <v>63</v>
      </c>
      <c r="D151" s="15">
        <v>45143515110</v>
      </c>
      <c r="E151" s="5" t="s">
        <v>74</v>
      </c>
      <c r="H151" s="9">
        <v>283.47000000000003</v>
      </c>
      <c r="I151" s="5" t="s">
        <v>28</v>
      </c>
      <c r="J151" s="5" t="s">
        <v>82</v>
      </c>
    </row>
    <row r="152" spans="1:10">
      <c r="A152" s="5" t="s">
        <v>527</v>
      </c>
      <c r="B152" s="6">
        <v>44960.865539999999</v>
      </c>
      <c r="C152" s="5" t="s">
        <v>63</v>
      </c>
      <c r="D152" s="15">
        <v>45143515110</v>
      </c>
      <c r="E152" s="5" t="s">
        <v>74</v>
      </c>
      <c r="H152" s="9">
        <v>29.9</v>
      </c>
      <c r="I152" s="5" t="s">
        <v>28</v>
      </c>
      <c r="J152" s="5" t="s">
        <v>82</v>
      </c>
    </row>
    <row r="153" spans="1:10">
      <c r="A153" s="5" t="s">
        <v>527</v>
      </c>
      <c r="B153" s="6">
        <v>44960.865539999999</v>
      </c>
      <c r="C153" s="5" t="s">
        <v>63</v>
      </c>
      <c r="D153" s="15">
        <v>45143515110</v>
      </c>
      <c r="E153" s="5" t="s">
        <v>74</v>
      </c>
      <c r="H153" s="9">
        <v>157.59</v>
      </c>
      <c r="I153" s="5" t="s">
        <v>28</v>
      </c>
      <c r="J153" s="5" t="s">
        <v>82</v>
      </c>
    </row>
    <row r="154" spans="1:10">
      <c r="A154" s="5" t="s">
        <v>527</v>
      </c>
      <c r="B154" s="6">
        <v>44960.865539999999</v>
      </c>
      <c r="C154" s="5" t="s">
        <v>63</v>
      </c>
      <c r="D154" s="15">
        <v>45143515110</v>
      </c>
      <c r="E154" s="5" t="s">
        <v>74</v>
      </c>
      <c r="H154" s="9">
        <v>198.46</v>
      </c>
      <c r="I154" s="5" t="s">
        <v>28</v>
      </c>
      <c r="J154" s="5" t="s">
        <v>82</v>
      </c>
    </row>
    <row r="155" spans="1:10">
      <c r="A155" s="5" t="s">
        <v>527</v>
      </c>
      <c r="B155" s="6">
        <v>44960.865539999999</v>
      </c>
      <c r="C155" s="5" t="s">
        <v>63</v>
      </c>
      <c r="D155" s="15">
        <v>45143515110</v>
      </c>
      <c r="E155" s="5" t="s">
        <v>74</v>
      </c>
      <c r="H155" s="9">
        <v>233.44</v>
      </c>
      <c r="I155" s="5" t="s">
        <v>28</v>
      </c>
      <c r="J155" s="5" t="s">
        <v>82</v>
      </c>
    </row>
    <row r="156" spans="1:10">
      <c r="A156" s="5" t="s">
        <v>527</v>
      </c>
      <c r="B156" s="6">
        <v>44960.865539999999</v>
      </c>
      <c r="C156" s="5" t="s">
        <v>63</v>
      </c>
      <c r="D156" s="15">
        <v>45143515110</v>
      </c>
      <c r="E156" s="5" t="s">
        <v>74</v>
      </c>
      <c r="H156" s="9">
        <v>518.33000000000004</v>
      </c>
      <c r="I156" s="5" t="s">
        <v>28</v>
      </c>
      <c r="J156" s="5" t="s">
        <v>82</v>
      </c>
    </row>
    <row r="157" spans="1:10">
      <c r="A157" s="5" t="s">
        <v>527</v>
      </c>
      <c r="B157" s="6">
        <v>44960.865539999999</v>
      </c>
      <c r="C157" s="5" t="s">
        <v>63</v>
      </c>
      <c r="D157" s="15">
        <v>45143515110</v>
      </c>
      <c r="E157" s="5" t="s">
        <v>74</v>
      </c>
      <c r="H157" s="9">
        <v>85.17</v>
      </c>
      <c r="I157" s="5" t="s">
        <v>28</v>
      </c>
      <c r="J157" s="5" t="s">
        <v>82</v>
      </c>
    </row>
    <row r="158" spans="1:10">
      <c r="A158" s="5" t="s">
        <v>527</v>
      </c>
      <c r="B158" s="6">
        <v>44960.865539999999</v>
      </c>
      <c r="C158" s="5" t="s">
        <v>63</v>
      </c>
      <c r="D158" s="15">
        <v>45143515155</v>
      </c>
      <c r="E158" s="5" t="s">
        <v>74</v>
      </c>
      <c r="H158" s="9">
        <v>250.3</v>
      </c>
      <c r="I158" s="5" t="s">
        <v>28</v>
      </c>
      <c r="J158" s="5" t="s">
        <v>82</v>
      </c>
    </row>
    <row r="159" spans="1:10">
      <c r="A159" s="5" t="s">
        <v>527</v>
      </c>
      <c r="B159" s="6">
        <v>44960.865539999999</v>
      </c>
      <c r="C159" s="5" t="s">
        <v>63</v>
      </c>
      <c r="D159" s="15">
        <v>45133148297</v>
      </c>
      <c r="E159" s="5" t="s">
        <v>74</v>
      </c>
      <c r="H159" s="9">
        <v>726</v>
      </c>
      <c r="I159" s="5" t="s">
        <v>28</v>
      </c>
      <c r="J159" s="5" t="s">
        <v>82</v>
      </c>
    </row>
    <row r="160" spans="1:10">
      <c r="A160" s="5" t="s">
        <v>527</v>
      </c>
      <c r="B160" s="6">
        <v>44960.865539999999</v>
      </c>
      <c r="C160" s="5" t="s">
        <v>63</v>
      </c>
      <c r="D160" s="15">
        <v>45113296837</v>
      </c>
      <c r="E160" s="5" t="s">
        <v>74</v>
      </c>
      <c r="H160" s="9">
        <v>857.49</v>
      </c>
      <c r="I160" s="5" t="s">
        <v>28</v>
      </c>
      <c r="J160" s="5" t="s">
        <v>82</v>
      </c>
    </row>
    <row r="161" spans="1:10">
      <c r="A161" s="5" t="s">
        <v>527</v>
      </c>
      <c r="B161" s="6">
        <v>44960.865539999999</v>
      </c>
      <c r="C161" s="5" t="s">
        <v>63</v>
      </c>
      <c r="D161" s="15">
        <v>53112308060</v>
      </c>
      <c r="E161" s="5" t="s">
        <v>74</v>
      </c>
      <c r="H161" s="9">
        <v>900.09</v>
      </c>
      <c r="I161" s="5" t="s">
        <v>28</v>
      </c>
      <c r="J161" s="5" t="s">
        <v>82</v>
      </c>
    </row>
    <row r="162" spans="1:10">
      <c r="A162" s="5" t="s">
        <v>527</v>
      </c>
      <c r="B162" s="6">
        <v>44960.865539999999</v>
      </c>
      <c r="C162" s="5" t="s">
        <v>63</v>
      </c>
      <c r="D162" s="7">
        <v>305908</v>
      </c>
      <c r="E162" s="5" t="s">
        <v>80</v>
      </c>
      <c r="H162" s="9">
        <v>287</v>
      </c>
      <c r="I162" s="5" t="s">
        <v>28</v>
      </c>
      <c r="J162" s="5" t="s">
        <v>82</v>
      </c>
    </row>
    <row r="163" spans="1:10">
      <c r="A163" s="5" t="s">
        <v>527</v>
      </c>
      <c r="B163" s="6">
        <v>44960.865539999999</v>
      </c>
      <c r="C163" s="5" t="s">
        <v>63</v>
      </c>
      <c r="D163" s="15">
        <v>45163232804</v>
      </c>
      <c r="E163" s="5" t="s">
        <v>74</v>
      </c>
      <c r="H163" s="9">
        <v>1121.92</v>
      </c>
      <c r="I163" s="5" t="s">
        <v>28</v>
      </c>
      <c r="J163" s="5" t="s">
        <v>82</v>
      </c>
    </row>
    <row r="164" spans="1:10">
      <c r="A164" s="5" t="s">
        <v>527</v>
      </c>
      <c r="B164" s="6">
        <v>44960.865539999999</v>
      </c>
      <c r="C164" s="5" t="s">
        <v>63</v>
      </c>
      <c r="D164" s="15">
        <v>30330000032</v>
      </c>
      <c r="E164" s="5" t="s">
        <v>74</v>
      </c>
      <c r="H164" s="9">
        <v>4882.8</v>
      </c>
      <c r="I164" s="5" t="s">
        <v>28</v>
      </c>
      <c r="J164" s="5" t="s">
        <v>72</v>
      </c>
    </row>
    <row r="165" spans="1:10">
      <c r="A165" s="5" t="s">
        <v>527</v>
      </c>
      <c r="B165" s="6">
        <v>44960.865539999999</v>
      </c>
      <c r="C165" s="5" t="s">
        <v>63</v>
      </c>
      <c r="D165" s="15">
        <v>45133147803</v>
      </c>
      <c r="E165" s="5" t="s">
        <v>74</v>
      </c>
      <c r="H165" s="9">
        <v>5260</v>
      </c>
      <c r="I165" s="5" t="s">
        <v>28</v>
      </c>
      <c r="J165" s="5" t="s">
        <v>72</v>
      </c>
    </row>
    <row r="166" spans="1:10">
      <c r="A166" s="5" t="s">
        <v>527</v>
      </c>
      <c r="B166" s="6">
        <v>44960.865539999999</v>
      </c>
      <c r="C166" s="5" t="s">
        <v>63</v>
      </c>
      <c r="D166" s="7">
        <v>173641</v>
      </c>
      <c r="E166" s="5" t="s">
        <v>79</v>
      </c>
      <c r="H166" s="9">
        <v>1128</v>
      </c>
      <c r="I166" s="5" t="s">
        <v>28</v>
      </c>
      <c r="J166" s="5" t="s">
        <v>78</v>
      </c>
    </row>
    <row r="167" spans="1:10">
      <c r="A167" s="5" t="s">
        <v>527</v>
      </c>
      <c r="B167" s="6">
        <v>44960.865539999999</v>
      </c>
      <c r="C167" s="5" t="s">
        <v>63</v>
      </c>
      <c r="D167" s="7">
        <v>173641</v>
      </c>
      <c r="E167" s="5" t="s">
        <v>79</v>
      </c>
      <c r="H167" s="9">
        <v>4254.7</v>
      </c>
      <c r="I167" s="5" t="s">
        <v>28</v>
      </c>
      <c r="J167" s="5" t="s">
        <v>77</v>
      </c>
    </row>
    <row r="168" spans="1:10">
      <c r="A168" s="5" t="s">
        <v>527</v>
      </c>
      <c r="B168" s="6">
        <v>44960.865539999999</v>
      </c>
      <c r="C168" s="5" t="s">
        <v>63</v>
      </c>
      <c r="D168" s="7">
        <v>180302</v>
      </c>
      <c r="E168" s="5" t="s">
        <v>79</v>
      </c>
      <c r="H168" s="9">
        <v>21912.5</v>
      </c>
      <c r="I168" s="5" t="s">
        <v>28</v>
      </c>
      <c r="J168" s="8" t="s">
        <v>83</v>
      </c>
    </row>
    <row r="169" spans="1:10">
      <c r="A169" s="5" t="s">
        <v>528</v>
      </c>
      <c r="B169" s="6">
        <v>44960.865539999999</v>
      </c>
      <c r="C169" s="5" t="s">
        <v>73</v>
      </c>
      <c r="D169" s="7"/>
      <c r="E169" s="8"/>
      <c r="F169" s="9">
        <v>17504.400000000001</v>
      </c>
      <c r="I169" s="10" t="s">
        <v>9</v>
      </c>
      <c r="J169" s="8" t="s">
        <v>95</v>
      </c>
    </row>
    <row r="170" spans="1:10">
      <c r="A170" s="5" t="s">
        <v>527</v>
      </c>
      <c r="B170" s="6">
        <v>44960.865539999999</v>
      </c>
      <c r="C170" s="5" t="s">
        <v>63</v>
      </c>
      <c r="D170" s="7"/>
      <c r="E170" s="8"/>
      <c r="F170" s="9">
        <v>14155.7</v>
      </c>
      <c r="I170" s="10" t="s">
        <v>9</v>
      </c>
      <c r="J170" s="8" t="s">
        <v>64</v>
      </c>
    </row>
    <row r="171" spans="1:10">
      <c r="A171" s="5" t="s">
        <v>527</v>
      </c>
      <c r="B171" s="6">
        <v>44960.865539999999</v>
      </c>
      <c r="C171" s="5" t="s">
        <v>63</v>
      </c>
      <c r="D171" s="7"/>
      <c r="E171" s="8"/>
      <c r="F171" s="9">
        <v>35807.800000000003</v>
      </c>
      <c r="I171" s="10" t="s">
        <v>9</v>
      </c>
      <c r="J171" s="5" t="s">
        <v>65</v>
      </c>
    </row>
    <row r="172" spans="1:10">
      <c r="A172" s="5" t="s">
        <v>527</v>
      </c>
      <c r="B172" s="6">
        <v>44960.865539999999</v>
      </c>
      <c r="C172" s="5" t="s">
        <v>63</v>
      </c>
      <c r="D172" s="7"/>
      <c r="E172" s="8"/>
      <c r="F172" s="9">
        <v>3390.2</v>
      </c>
      <c r="I172" s="10" t="s">
        <v>9</v>
      </c>
      <c r="J172" s="5" t="s">
        <v>87</v>
      </c>
    </row>
    <row r="173" spans="1:10">
      <c r="A173" s="5" t="s">
        <v>527</v>
      </c>
      <c r="B173" s="6">
        <v>44960.865539999999</v>
      </c>
      <c r="C173" s="5" t="s">
        <v>63</v>
      </c>
      <c r="D173" s="7"/>
      <c r="E173" s="8"/>
      <c r="F173" s="9">
        <v>17958.400000000001</v>
      </c>
      <c r="I173" s="10" t="s">
        <v>9</v>
      </c>
      <c r="J173" s="8" t="s">
        <v>88</v>
      </c>
    </row>
    <row r="174" spans="1:10">
      <c r="A174" s="5" t="s">
        <v>527</v>
      </c>
      <c r="B174" s="6">
        <v>44960.865539999999</v>
      </c>
      <c r="C174" s="5" t="s">
        <v>63</v>
      </c>
      <c r="D174" s="7"/>
      <c r="E174" s="8"/>
      <c r="F174" s="9">
        <v>2613.3000000000002</v>
      </c>
      <c r="I174" s="10" t="s">
        <v>9</v>
      </c>
      <c r="J174" s="5" t="s">
        <v>89</v>
      </c>
    </row>
    <row r="175" spans="1:10">
      <c r="A175" s="5" t="s">
        <v>527</v>
      </c>
      <c r="B175" s="6">
        <v>44960.865539999999</v>
      </c>
      <c r="C175" s="5" t="s">
        <v>63</v>
      </c>
      <c r="D175" s="7"/>
      <c r="E175" s="8"/>
      <c r="F175" s="9">
        <v>37250.199999999997</v>
      </c>
      <c r="I175" s="10" t="s">
        <v>9</v>
      </c>
      <c r="J175" s="5" t="s">
        <v>72</v>
      </c>
    </row>
    <row r="176" spans="1:10">
      <c r="A176" s="5" t="s">
        <v>527</v>
      </c>
      <c r="B176" s="6">
        <v>44960.865539999999</v>
      </c>
      <c r="C176" s="5" t="s">
        <v>63</v>
      </c>
      <c r="D176" s="7"/>
      <c r="E176" s="8"/>
      <c r="F176" s="9">
        <v>5224</v>
      </c>
      <c r="I176" s="10" t="s">
        <v>9</v>
      </c>
      <c r="J176" s="8" t="s">
        <v>192</v>
      </c>
    </row>
    <row r="177" spans="1:10">
      <c r="A177" s="5" t="s">
        <v>527</v>
      </c>
      <c r="B177" s="6">
        <v>44960.865539999999</v>
      </c>
      <c r="C177" s="5" t="s">
        <v>63</v>
      </c>
      <c r="D177" s="7"/>
      <c r="E177" s="8"/>
      <c r="F177" s="9">
        <v>11789.6</v>
      </c>
      <c r="I177" s="10" t="s">
        <v>9</v>
      </c>
      <c r="J177" s="8" t="s">
        <v>66</v>
      </c>
    </row>
    <row r="178" spans="1:10">
      <c r="A178" s="5" t="s">
        <v>527</v>
      </c>
      <c r="B178" s="6">
        <v>44960.865539999999</v>
      </c>
      <c r="C178" s="5" t="s">
        <v>63</v>
      </c>
      <c r="D178" s="7"/>
      <c r="E178" s="8"/>
      <c r="F178" s="9">
        <v>4393.3</v>
      </c>
      <c r="I178" s="10" t="s">
        <v>9</v>
      </c>
      <c r="J178" s="8" t="s">
        <v>67</v>
      </c>
    </row>
    <row r="179" spans="1:10">
      <c r="A179" s="5" t="s">
        <v>527</v>
      </c>
      <c r="B179" s="6">
        <v>44960.865539999999</v>
      </c>
      <c r="C179" s="5" t="s">
        <v>63</v>
      </c>
      <c r="D179" s="7"/>
      <c r="E179" s="8"/>
      <c r="F179" s="9">
        <v>2244.6999999999998</v>
      </c>
      <c r="I179" s="10" t="s">
        <v>9</v>
      </c>
      <c r="J179" s="8" t="s">
        <v>68</v>
      </c>
    </row>
    <row r="180" spans="1:10">
      <c r="A180" s="5" t="s">
        <v>527</v>
      </c>
      <c r="B180" s="6">
        <v>44960.865539999999</v>
      </c>
      <c r="C180" s="5" t="s">
        <v>63</v>
      </c>
      <c r="D180" s="7"/>
      <c r="E180" s="8"/>
      <c r="F180" s="9">
        <v>8908.2000000000007</v>
      </c>
      <c r="I180" s="10" t="s">
        <v>9</v>
      </c>
      <c r="J180" s="8" t="s">
        <v>90</v>
      </c>
    </row>
    <row r="181" spans="1:10">
      <c r="A181" s="5" t="s">
        <v>527</v>
      </c>
      <c r="B181" s="6">
        <v>44960.865539999999</v>
      </c>
      <c r="C181" s="5" t="s">
        <v>63</v>
      </c>
      <c r="D181" s="7"/>
      <c r="E181" s="8"/>
      <c r="F181" s="9">
        <v>10889.9</v>
      </c>
      <c r="I181" s="10" t="s">
        <v>9</v>
      </c>
      <c r="J181" s="8" t="s">
        <v>85</v>
      </c>
    </row>
    <row r="182" spans="1:10">
      <c r="A182" s="5" t="s">
        <v>527</v>
      </c>
      <c r="B182" s="6">
        <v>44960.865539999999</v>
      </c>
      <c r="C182" s="5" t="s">
        <v>63</v>
      </c>
      <c r="D182" s="7"/>
      <c r="E182" s="8"/>
      <c r="F182" s="9">
        <v>6338.3</v>
      </c>
      <c r="I182" s="10" t="s">
        <v>9</v>
      </c>
      <c r="J182" s="8" t="s">
        <v>91</v>
      </c>
    </row>
    <row r="183" spans="1:10">
      <c r="A183" s="5" t="s">
        <v>527</v>
      </c>
      <c r="B183" s="6">
        <v>44960.865539999999</v>
      </c>
      <c r="C183" s="5" t="s">
        <v>63</v>
      </c>
      <c r="D183" s="7"/>
      <c r="E183" s="8"/>
      <c r="F183" s="9">
        <v>4109</v>
      </c>
      <c r="I183" s="10" t="s">
        <v>9</v>
      </c>
      <c r="J183" s="8" t="s">
        <v>69</v>
      </c>
    </row>
    <row r="184" spans="1:10">
      <c r="A184" s="5" t="s">
        <v>527</v>
      </c>
      <c r="B184" s="6">
        <v>44960.865539999999</v>
      </c>
      <c r="C184" s="5" t="s">
        <v>63</v>
      </c>
      <c r="D184" s="7"/>
      <c r="E184" s="8"/>
      <c r="F184" s="9">
        <v>4872.3999999999996</v>
      </c>
      <c r="I184" s="10" t="s">
        <v>9</v>
      </c>
      <c r="J184" s="8" t="s">
        <v>92</v>
      </c>
    </row>
    <row r="185" spans="1:10">
      <c r="A185" s="5" t="s">
        <v>527</v>
      </c>
      <c r="B185" s="6">
        <v>44960.865539999999</v>
      </c>
      <c r="C185" s="5" t="s">
        <v>63</v>
      </c>
      <c r="D185" s="7"/>
      <c r="E185" s="8"/>
      <c r="F185" s="9">
        <v>1672.5</v>
      </c>
      <c r="I185" s="10" t="s">
        <v>9</v>
      </c>
      <c r="J185" s="8" t="s">
        <v>93</v>
      </c>
    </row>
    <row r="186" spans="1:10">
      <c r="A186" s="5" t="s">
        <v>527</v>
      </c>
      <c r="B186" s="6">
        <v>44960.865539999999</v>
      </c>
      <c r="C186" s="5" t="s">
        <v>63</v>
      </c>
      <c r="D186" s="7"/>
      <c r="E186" s="8"/>
      <c r="F186" s="9">
        <v>33478</v>
      </c>
      <c r="I186" s="10" t="s">
        <v>9</v>
      </c>
      <c r="J186" s="8" t="s">
        <v>94</v>
      </c>
    </row>
    <row r="187" spans="1:10">
      <c r="A187" s="5" t="s">
        <v>527</v>
      </c>
      <c r="B187" s="6">
        <v>44960.865539999999</v>
      </c>
      <c r="C187" s="5" t="s">
        <v>63</v>
      </c>
      <c r="D187" s="7"/>
      <c r="E187" s="8"/>
      <c r="F187" s="9">
        <v>635.5</v>
      </c>
      <c r="I187" s="10" t="s">
        <v>9</v>
      </c>
      <c r="J187" s="8" t="s">
        <v>240</v>
      </c>
    </row>
    <row r="188" spans="1:10">
      <c r="A188" s="5" t="s">
        <v>527</v>
      </c>
      <c r="B188" s="6">
        <v>44960.865539999999</v>
      </c>
      <c r="C188" s="5" t="s">
        <v>63</v>
      </c>
      <c r="D188" s="7"/>
      <c r="E188" s="8"/>
      <c r="F188" s="9">
        <v>60403.1</v>
      </c>
      <c r="I188" s="10" t="s">
        <v>9</v>
      </c>
      <c r="J188" s="8" t="s">
        <v>98</v>
      </c>
    </row>
    <row r="189" spans="1:10">
      <c r="A189" s="11" t="s">
        <v>22</v>
      </c>
      <c r="B189" s="3"/>
      <c r="C189" s="3"/>
      <c r="D189" s="17">
        <f>279434.08+6960</f>
        <v>286394.08</v>
      </c>
      <c r="E189" s="8"/>
      <c r="F189" s="31">
        <f>SUM(F131:G188)</f>
        <v>286394.08</v>
      </c>
      <c r="H189" s="9"/>
      <c r="I189" s="10"/>
      <c r="J189" s="5"/>
    </row>
    <row r="190" spans="1:10">
      <c r="A190" s="13" t="s">
        <v>23</v>
      </c>
      <c r="B190" s="13" t="s">
        <v>24</v>
      </c>
      <c r="C190" s="13" t="s">
        <v>25</v>
      </c>
      <c r="D190" s="7"/>
      <c r="E190" s="8"/>
      <c r="H190" s="9"/>
      <c r="I190" s="10"/>
      <c r="J190" s="5"/>
    </row>
    <row r="191" spans="1:10" ht="15.75">
      <c r="A191" s="5"/>
      <c r="B191" s="6"/>
      <c r="C191" s="5"/>
      <c r="D191" s="14">
        <v>112729127</v>
      </c>
      <c r="E191" s="8"/>
      <c r="H191" s="9"/>
      <c r="I191" s="10"/>
      <c r="J191" s="5"/>
    </row>
    <row r="192" spans="1:10" ht="15.75">
      <c r="A192" s="5"/>
      <c r="B192" s="6"/>
      <c r="C192" s="5"/>
      <c r="D192" s="14">
        <v>112729142</v>
      </c>
      <c r="E192" s="8"/>
      <c r="H192" s="9"/>
      <c r="I192" s="10"/>
      <c r="J192" s="5"/>
    </row>
    <row r="193" spans="1:10">
      <c r="A193" s="5"/>
      <c r="B193" s="6"/>
      <c r="C193" s="5"/>
      <c r="D193" s="7"/>
      <c r="E193" s="8"/>
      <c r="H193" s="9"/>
      <c r="I193" s="10"/>
      <c r="J193" s="5"/>
    </row>
    <row r="194" spans="1:10">
      <c r="A194" s="1" t="s">
        <v>0</v>
      </c>
      <c r="B194" s="2"/>
      <c r="C194" s="2"/>
      <c r="D194" s="2"/>
      <c r="E194" s="2"/>
      <c r="F194" s="2"/>
      <c r="G194" s="2"/>
      <c r="H194" s="2"/>
      <c r="I194" s="2"/>
      <c r="J194" s="2"/>
    </row>
    <row r="195" spans="1:10">
      <c r="A195" s="3" t="s">
        <v>506</v>
      </c>
      <c r="B195" s="2"/>
      <c r="C195" s="2"/>
      <c r="D195" s="2"/>
      <c r="E195" s="2"/>
      <c r="F195" s="2"/>
      <c r="G195" s="2"/>
      <c r="H195" s="2"/>
      <c r="I195" s="2"/>
      <c r="J195" s="2"/>
    </row>
    <row r="196" spans="1:10">
      <c r="A196" s="69" t="s">
        <v>0</v>
      </c>
      <c r="B196" s="69" t="s">
        <v>2</v>
      </c>
      <c r="C196" s="69" t="s">
        <v>3</v>
      </c>
      <c r="D196" s="69" t="s">
        <v>4</v>
      </c>
      <c r="E196" s="69" t="s">
        <v>5</v>
      </c>
      <c r="F196" s="71" t="s">
        <v>6</v>
      </c>
      <c r="G196" s="72"/>
      <c r="H196" s="73"/>
      <c r="I196" s="69" t="s">
        <v>7</v>
      </c>
      <c r="J196" s="69" t="s">
        <v>8</v>
      </c>
    </row>
    <row r="197" spans="1:10">
      <c r="A197" s="70"/>
      <c r="B197" s="70"/>
      <c r="C197" s="70"/>
      <c r="D197" s="70"/>
      <c r="E197" s="70"/>
      <c r="F197" s="4" t="s">
        <v>9</v>
      </c>
      <c r="G197" s="4" t="s">
        <v>10</v>
      </c>
      <c r="H197" s="4" t="s">
        <v>11</v>
      </c>
      <c r="I197" s="70"/>
      <c r="J197" s="70"/>
    </row>
    <row r="198" spans="1:10">
      <c r="A198" s="5" t="s">
        <v>526</v>
      </c>
      <c r="B198" s="6">
        <v>44961.387784421298</v>
      </c>
      <c r="C198" s="5" t="s">
        <v>73</v>
      </c>
      <c r="D198" s="7"/>
      <c r="E198" s="8"/>
      <c r="F198" s="9">
        <v>30161.7</v>
      </c>
      <c r="I198" s="10" t="s">
        <v>9</v>
      </c>
      <c r="J198" s="8" t="s">
        <v>190</v>
      </c>
    </row>
    <row r="199" spans="1:10">
      <c r="A199" s="5" t="s">
        <v>525</v>
      </c>
      <c r="B199" s="6">
        <v>44961.387784421298</v>
      </c>
      <c r="C199" s="5" t="s">
        <v>63</v>
      </c>
      <c r="D199" s="7"/>
      <c r="E199" s="8"/>
      <c r="F199" s="9">
        <v>22690.5</v>
      </c>
      <c r="I199" s="10" t="s">
        <v>9</v>
      </c>
      <c r="J199" s="8" t="s">
        <v>86</v>
      </c>
    </row>
    <row r="200" spans="1:10">
      <c r="A200" s="5" t="s">
        <v>525</v>
      </c>
      <c r="B200" s="6">
        <v>44961.387784421298</v>
      </c>
      <c r="C200" s="5" t="s">
        <v>63</v>
      </c>
      <c r="D200" s="7"/>
      <c r="E200" s="8"/>
      <c r="F200" s="9">
        <v>22133.1</v>
      </c>
      <c r="I200" s="10" t="s">
        <v>9</v>
      </c>
      <c r="J200" s="8" t="s">
        <v>193</v>
      </c>
    </row>
    <row r="201" spans="1:10">
      <c r="A201" s="11" t="s">
        <v>22</v>
      </c>
      <c r="B201" s="3"/>
      <c r="C201" s="3"/>
      <c r="D201" s="17">
        <f>73593.3+1392</f>
        <v>74985.3</v>
      </c>
      <c r="E201" s="8"/>
      <c r="F201" s="31">
        <f>SUM(F198:G200)</f>
        <v>74985.299999999988</v>
      </c>
      <c r="H201" s="9"/>
      <c r="I201" s="10"/>
      <c r="J201" s="5"/>
    </row>
    <row r="202" spans="1:10">
      <c r="A202" s="13" t="s">
        <v>23</v>
      </c>
      <c r="B202" s="13" t="s">
        <v>24</v>
      </c>
      <c r="C202" s="13" t="s">
        <v>25</v>
      </c>
      <c r="D202" s="7"/>
      <c r="E202" s="8"/>
      <c r="H202" s="9"/>
      <c r="I202" s="10"/>
      <c r="J202" s="5"/>
    </row>
    <row r="203" spans="1:10" ht="15.75">
      <c r="A203" s="5"/>
      <c r="B203" s="6"/>
      <c r="C203" s="5"/>
      <c r="D203" s="14">
        <v>112729128</v>
      </c>
      <c r="E203" s="8"/>
      <c r="H203" s="9"/>
      <c r="I203" s="10"/>
      <c r="J203" s="5"/>
    </row>
    <row r="204" spans="1:10" ht="15.75">
      <c r="A204" s="5"/>
      <c r="B204" s="6"/>
      <c r="C204" s="5"/>
      <c r="D204" s="14">
        <v>112729144</v>
      </c>
      <c r="E204" s="8"/>
      <c r="H204" s="9"/>
      <c r="I204" s="10"/>
      <c r="J204" s="5"/>
    </row>
    <row r="205" spans="1:10">
      <c r="A205" s="5"/>
      <c r="B205" s="6"/>
      <c r="C205" s="5"/>
      <c r="D205" s="7"/>
      <c r="E205" s="8"/>
      <c r="H205" s="9"/>
      <c r="I205" s="10"/>
      <c r="J205" s="5"/>
    </row>
    <row r="206" spans="1:10">
      <c r="A206" s="5" t="s">
        <v>523</v>
      </c>
      <c r="B206" s="6">
        <v>44961.668349004627</v>
      </c>
      <c r="C206" s="5" t="s">
        <v>63</v>
      </c>
      <c r="D206" s="7"/>
      <c r="E206" s="8"/>
      <c r="G206" s="9">
        <v>6759.6</v>
      </c>
      <c r="I206" s="10" t="s">
        <v>10</v>
      </c>
      <c r="J206" s="5" t="s">
        <v>72</v>
      </c>
    </row>
    <row r="207" spans="1:10">
      <c r="A207" s="5" t="s">
        <v>524</v>
      </c>
      <c r="B207" s="6">
        <v>44961.668349004627</v>
      </c>
      <c r="C207" s="5" t="s">
        <v>73</v>
      </c>
      <c r="D207" s="15">
        <v>45143513255</v>
      </c>
      <c r="E207" s="5" t="s">
        <v>74</v>
      </c>
      <c r="H207" s="9">
        <v>1634.01</v>
      </c>
      <c r="I207" s="5" t="s">
        <v>28</v>
      </c>
      <c r="J207" s="5" t="s">
        <v>72</v>
      </c>
    </row>
    <row r="208" spans="1:10">
      <c r="A208" s="5" t="s">
        <v>523</v>
      </c>
      <c r="B208" s="6">
        <v>44961.668349004627</v>
      </c>
      <c r="C208" s="5" t="s">
        <v>63</v>
      </c>
      <c r="D208" s="15">
        <v>45163236819</v>
      </c>
      <c r="E208" s="5" t="s">
        <v>74</v>
      </c>
      <c r="H208" s="9">
        <v>350.62</v>
      </c>
      <c r="I208" s="5" t="s">
        <v>28</v>
      </c>
      <c r="J208" s="5" t="s">
        <v>72</v>
      </c>
    </row>
    <row r="209" spans="1:10">
      <c r="A209" s="5" t="s">
        <v>523</v>
      </c>
      <c r="B209" s="6">
        <v>44961.668349004627</v>
      </c>
      <c r="C209" s="5" t="s">
        <v>63</v>
      </c>
      <c r="D209" s="15">
        <v>45173209285</v>
      </c>
      <c r="E209" s="5" t="s">
        <v>74</v>
      </c>
      <c r="H209" s="9">
        <v>27153.88</v>
      </c>
      <c r="I209" s="5" t="s">
        <v>28</v>
      </c>
      <c r="J209" s="5" t="s">
        <v>72</v>
      </c>
    </row>
    <row r="210" spans="1:10">
      <c r="A210" s="5" t="s">
        <v>523</v>
      </c>
      <c r="B210" s="6">
        <v>44961.668349004627</v>
      </c>
      <c r="C210" s="5" t="s">
        <v>63</v>
      </c>
      <c r="D210" s="7">
        <v>414499</v>
      </c>
      <c r="E210" s="5" t="s">
        <v>74</v>
      </c>
      <c r="H210" s="9">
        <v>5139.2</v>
      </c>
      <c r="I210" s="5" t="s">
        <v>28</v>
      </c>
      <c r="J210" s="5" t="s">
        <v>78</v>
      </c>
    </row>
    <row r="211" spans="1:10">
      <c r="A211" s="5" t="s">
        <v>523</v>
      </c>
      <c r="B211" s="6">
        <v>44961.668349004627</v>
      </c>
      <c r="C211" s="5" t="s">
        <v>63</v>
      </c>
      <c r="D211" s="7">
        <v>464205</v>
      </c>
      <c r="E211" s="8" t="s">
        <v>203</v>
      </c>
      <c r="H211" s="9">
        <v>2088</v>
      </c>
      <c r="I211" s="5" t="s">
        <v>28</v>
      </c>
      <c r="J211" s="8" t="s">
        <v>83</v>
      </c>
    </row>
    <row r="212" spans="1:10">
      <c r="A212" s="5" t="s">
        <v>523</v>
      </c>
      <c r="B212" s="6">
        <v>44961.668349004627</v>
      </c>
      <c r="C212" s="5" t="s">
        <v>63</v>
      </c>
      <c r="D212" s="7">
        <v>464204</v>
      </c>
      <c r="E212" s="5" t="s">
        <v>74</v>
      </c>
      <c r="H212" s="9">
        <v>11486.2</v>
      </c>
      <c r="I212" s="5" t="s">
        <v>28</v>
      </c>
      <c r="J212" s="8" t="s">
        <v>83</v>
      </c>
    </row>
    <row r="213" spans="1:10">
      <c r="A213" s="5" t="s">
        <v>523</v>
      </c>
      <c r="B213" s="6">
        <v>44961.668349004627</v>
      </c>
      <c r="C213" s="5" t="s">
        <v>63</v>
      </c>
      <c r="D213" s="7">
        <v>420250</v>
      </c>
      <c r="E213" s="5" t="s">
        <v>74</v>
      </c>
      <c r="H213" s="9">
        <v>50413</v>
      </c>
      <c r="I213" s="5" t="s">
        <v>28</v>
      </c>
      <c r="J213" s="5" t="s">
        <v>77</v>
      </c>
    </row>
    <row r="214" spans="1:10">
      <c r="A214" s="5" t="s">
        <v>523</v>
      </c>
      <c r="B214" s="6">
        <v>44961.668349004627</v>
      </c>
      <c r="C214" s="5" t="s">
        <v>63</v>
      </c>
      <c r="D214" s="7">
        <v>420252</v>
      </c>
      <c r="E214" s="8" t="s">
        <v>203</v>
      </c>
      <c r="H214" s="9">
        <v>1392</v>
      </c>
      <c r="I214" s="5" t="s">
        <v>28</v>
      </c>
      <c r="J214" s="5" t="s">
        <v>77</v>
      </c>
    </row>
    <row r="215" spans="1:10">
      <c r="A215" s="5" t="s">
        <v>523</v>
      </c>
      <c r="B215" s="6">
        <v>44961.668349004627</v>
      </c>
      <c r="C215" s="5" t="s">
        <v>63</v>
      </c>
      <c r="D215" s="15">
        <v>45143515993</v>
      </c>
      <c r="E215" s="5" t="s">
        <v>74</v>
      </c>
      <c r="H215" s="9">
        <v>3454.5</v>
      </c>
      <c r="I215" s="5" t="s">
        <v>28</v>
      </c>
      <c r="J215" s="8" t="s">
        <v>75</v>
      </c>
    </row>
    <row r="216" spans="1:10">
      <c r="A216" s="5" t="s">
        <v>523</v>
      </c>
      <c r="B216" s="6">
        <v>44961.668349004627</v>
      </c>
      <c r="C216" s="5" t="s">
        <v>63</v>
      </c>
      <c r="D216" s="15">
        <v>45153142115</v>
      </c>
      <c r="E216" s="5" t="s">
        <v>74</v>
      </c>
      <c r="H216" s="9">
        <v>57.2</v>
      </c>
      <c r="I216" s="5" t="s">
        <v>28</v>
      </c>
      <c r="J216" s="8" t="s">
        <v>75</v>
      </c>
    </row>
    <row r="217" spans="1:10">
      <c r="A217" s="5" t="s">
        <v>523</v>
      </c>
      <c r="B217" s="6">
        <v>44961.668349004627</v>
      </c>
      <c r="C217" s="5" t="s">
        <v>63</v>
      </c>
      <c r="D217" s="15">
        <v>45123280266</v>
      </c>
      <c r="E217" s="5" t="s">
        <v>74</v>
      </c>
      <c r="H217" s="9">
        <v>41.36</v>
      </c>
      <c r="I217" s="5" t="s">
        <v>28</v>
      </c>
      <c r="J217" s="8" t="s">
        <v>75</v>
      </c>
    </row>
    <row r="218" spans="1:10">
      <c r="A218" s="5" t="s">
        <v>523</v>
      </c>
      <c r="B218" s="6">
        <v>44961.668349004627</v>
      </c>
      <c r="C218" s="5" t="s">
        <v>63</v>
      </c>
      <c r="D218" s="7"/>
      <c r="E218" s="8"/>
      <c r="F218" s="9">
        <v>35987.4</v>
      </c>
      <c r="I218" s="10" t="s">
        <v>9</v>
      </c>
      <c r="J218" s="8" t="s">
        <v>254</v>
      </c>
    </row>
    <row r="219" spans="1:10">
      <c r="A219" s="5" t="s">
        <v>523</v>
      </c>
      <c r="B219" s="6">
        <v>44961.668349004627</v>
      </c>
      <c r="C219" s="5" t="s">
        <v>63</v>
      </c>
      <c r="D219" s="7"/>
      <c r="E219" s="8"/>
      <c r="F219" s="9">
        <v>7552.1</v>
      </c>
      <c r="I219" s="10" t="s">
        <v>9</v>
      </c>
      <c r="J219" s="8" t="s">
        <v>88</v>
      </c>
    </row>
    <row r="220" spans="1:10">
      <c r="A220" s="5" t="s">
        <v>523</v>
      </c>
      <c r="B220" s="6">
        <v>44961.668349004627</v>
      </c>
      <c r="C220" s="5" t="s">
        <v>63</v>
      </c>
      <c r="D220" s="7"/>
      <c r="E220" s="8"/>
      <c r="F220" s="9">
        <v>6248.7</v>
      </c>
      <c r="I220" s="10" t="s">
        <v>9</v>
      </c>
      <c r="J220" s="5" t="s">
        <v>89</v>
      </c>
    </row>
    <row r="221" spans="1:10">
      <c r="A221" s="5" t="s">
        <v>523</v>
      </c>
      <c r="B221" s="6">
        <v>44961.668349004627</v>
      </c>
      <c r="C221" s="5" t="s">
        <v>63</v>
      </c>
      <c r="D221" s="7"/>
      <c r="E221" s="8"/>
      <c r="F221" s="9">
        <v>0.8</v>
      </c>
      <c r="I221" s="10" t="s">
        <v>9</v>
      </c>
      <c r="J221" s="5" t="s">
        <v>72</v>
      </c>
    </row>
    <row r="222" spans="1:10">
      <c r="A222" s="5" t="s">
        <v>523</v>
      </c>
      <c r="B222" s="6">
        <v>44961.668349004627</v>
      </c>
      <c r="C222" s="5" t="s">
        <v>63</v>
      </c>
      <c r="D222" s="7"/>
      <c r="E222" s="8"/>
      <c r="F222" s="9">
        <v>518</v>
      </c>
      <c r="I222" s="10" t="s">
        <v>9</v>
      </c>
      <c r="J222" s="8" t="s">
        <v>66</v>
      </c>
    </row>
    <row r="223" spans="1:10">
      <c r="A223" s="5" t="s">
        <v>523</v>
      </c>
      <c r="B223" s="6">
        <v>44961.668349004627</v>
      </c>
      <c r="C223" s="5" t="s">
        <v>63</v>
      </c>
      <c r="D223" s="7"/>
      <c r="E223" s="8"/>
      <c r="F223" s="9">
        <v>4505.2</v>
      </c>
      <c r="I223" s="10" t="s">
        <v>9</v>
      </c>
      <c r="J223" s="8" t="s">
        <v>68</v>
      </c>
    </row>
    <row r="224" spans="1:10">
      <c r="A224" s="5" t="s">
        <v>523</v>
      </c>
      <c r="B224" s="6">
        <v>44961.668349004627</v>
      </c>
      <c r="C224" s="5" t="s">
        <v>63</v>
      </c>
      <c r="D224" s="7"/>
      <c r="E224" s="8"/>
      <c r="F224" s="9">
        <v>16624.5</v>
      </c>
      <c r="I224" s="10" t="s">
        <v>9</v>
      </c>
      <c r="J224" s="8" t="s">
        <v>90</v>
      </c>
    </row>
    <row r="225" spans="1:10">
      <c r="A225" s="5" t="s">
        <v>523</v>
      </c>
      <c r="B225" s="6">
        <v>44961.668349004627</v>
      </c>
      <c r="C225" s="5" t="s">
        <v>63</v>
      </c>
      <c r="D225" s="7"/>
      <c r="E225" s="8"/>
      <c r="F225" s="9">
        <v>3371.9</v>
      </c>
      <c r="I225" s="10" t="s">
        <v>9</v>
      </c>
      <c r="J225" s="8" t="s">
        <v>69</v>
      </c>
    </row>
    <row r="226" spans="1:10">
      <c r="A226" s="5" t="s">
        <v>523</v>
      </c>
      <c r="B226" s="6">
        <v>44961.668349004627</v>
      </c>
      <c r="C226" s="5" t="s">
        <v>63</v>
      </c>
      <c r="D226" s="7"/>
      <c r="E226" s="8"/>
      <c r="F226" s="9">
        <v>627</v>
      </c>
      <c r="I226" s="10" t="s">
        <v>9</v>
      </c>
      <c r="J226" s="8" t="s">
        <v>71</v>
      </c>
    </row>
    <row r="227" spans="1:10">
      <c r="A227" s="5" t="s">
        <v>523</v>
      </c>
      <c r="B227" s="6">
        <v>44961.668349004627</v>
      </c>
      <c r="C227" s="5" t="s">
        <v>63</v>
      </c>
      <c r="D227" s="7"/>
      <c r="E227" s="8"/>
      <c r="F227" s="9">
        <v>1050</v>
      </c>
      <c r="I227" s="10" t="s">
        <v>9</v>
      </c>
      <c r="J227" s="8" t="s">
        <v>240</v>
      </c>
    </row>
    <row r="228" spans="1:10">
      <c r="A228" s="11" t="s">
        <v>22</v>
      </c>
      <c r="B228" s="3"/>
      <c r="C228" s="3"/>
      <c r="D228" s="17">
        <f>82131.6+1113.6</f>
        <v>83245.200000000012</v>
      </c>
      <c r="E228" s="8"/>
      <c r="F228" s="31">
        <f>SUM(F206:G227)</f>
        <v>83245.199999999983</v>
      </c>
      <c r="H228" s="9"/>
      <c r="I228" s="10"/>
      <c r="J228" s="5"/>
    </row>
    <row r="229" spans="1:10">
      <c r="A229" s="13" t="s">
        <v>23</v>
      </c>
      <c r="B229" s="13" t="s">
        <v>24</v>
      </c>
      <c r="C229" s="13" t="s">
        <v>25</v>
      </c>
      <c r="D229" s="7"/>
      <c r="E229" s="8"/>
      <c r="H229" s="9"/>
      <c r="I229" s="10"/>
      <c r="J229" s="5"/>
    </row>
    <row r="230" spans="1:10" ht="15.75">
      <c r="D230" s="14">
        <v>112729129</v>
      </c>
    </row>
    <row r="231" spans="1:10" ht="15.75">
      <c r="D231" s="14">
        <v>112729146</v>
      </c>
    </row>
    <row r="233" spans="1:10">
      <c r="A233" s="1" t="s">
        <v>0</v>
      </c>
      <c r="B233" s="2"/>
      <c r="C233" s="2"/>
      <c r="D233" s="2"/>
      <c r="E233" s="2"/>
      <c r="F233" s="2"/>
      <c r="G233" s="2"/>
      <c r="H233" s="2"/>
      <c r="I233" s="2"/>
      <c r="J233" s="2"/>
    </row>
    <row r="234" spans="1:10">
      <c r="A234" s="3" t="s">
        <v>575</v>
      </c>
      <c r="B234" s="2"/>
      <c r="C234" s="2"/>
      <c r="D234" s="2"/>
      <c r="E234" s="2"/>
      <c r="F234" s="2"/>
      <c r="G234" s="2"/>
      <c r="H234" s="2"/>
      <c r="I234" s="2"/>
      <c r="J234" s="2"/>
    </row>
    <row r="235" spans="1:10">
      <c r="A235" s="69" t="s">
        <v>0</v>
      </c>
      <c r="B235" s="69" t="s">
        <v>2</v>
      </c>
      <c r="C235" s="69" t="s">
        <v>3</v>
      </c>
      <c r="D235" s="69" t="s">
        <v>4</v>
      </c>
      <c r="E235" s="69" t="s">
        <v>5</v>
      </c>
      <c r="F235" s="71" t="s">
        <v>6</v>
      </c>
      <c r="G235" s="72"/>
      <c r="H235" s="73"/>
      <c r="I235" s="69" t="s">
        <v>7</v>
      </c>
      <c r="J235" s="69" t="s">
        <v>8</v>
      </c>
    </row>
    <row r="236" spans="1:10">
      <c r="A236" s="70"/>
      <c r="B236" s="70"/>
      <c r="C236" s="70"/>
      <c r="D236" s="70"/>
      <c r="E236" s="70"/>
      <c r="F236" s="4" t="s">
        <v>9</v>
      </c>
      <c r="G236" s="4" t="s">
        <v>10</v>
      </c>
      <c r="H236" s="4" t="s">
        <v>11</v>
      </c>
      <c r="I236" s="70"/>
      <c r="J236" s="70"/>
    </row>
    <row r="237" spans="1:10">
      <c r="A237" s="5" t="s">
        <v>586</v>
      </c>
      <c r="B237" s="6">
        <v>44963.420340856479</v>
      </c>
      <c r="C237" s="5" t="s">
        <v>63</v>
      </c>
      <c r="D237" s="10"/>
      <c r="E237" s="8"/>
      <c r="F237" s="9">
        <v>4036</v>
      </c>
      <c r="I237" s="10" t="s">
        <v>9</v>
      </c>
      <c r="J237" s="8" t="s">
        <v>189</v>
      </c>
    </row>
    <row r="238" spans="1:10">
      <c r="A238" s="5" t="s">
        <v>586</v>
      </c>
      <c r="B238" s="6">
        <v>44963.420340856479</v>
      </c>
      <c r="C238" s="5" t="s">
        <v>63</v>
      </c>
      <c r="D238" s="10"/>
      <c r="E238" s="8"/>
      <c r="F238" s="9">
        <v>6870.6</v>
      </c>
      <c r="I238" s="10" t="s">
        <v>9</v>
      </c>
      <c r="J238" s="8" t="s">
        <v>64</v>
      </c>
    </row>
    <row r="239" spans="1:10">
      <c r="A239" s="5" t="s">
        <v>586</v>
      </c>
      <c r="B239" s="6">
        <v>44963.420340856479</v>
      </c>
      <c r="C239" s="5" t="s">
        <v>63</v>
      </c>
      <c r="D239" s="10"/>
      <c r="E239" s="8"/>
      <c r="F239" s="9">
        <v>19350.2</v>
      </c>
      <c r="I239" s="10" t="s">
        <v>9</v>
      </c>
      <c r="J239" s="5" t="s">
        <v>65</v>
      </c>
    </row>
    <row r="240" spans="1:10">
      <c r="A240" s="5" t="s">
        <v>586</v>
      </c>
      <c r="B240" s="6">
        <v>44963.420340856479</v>
      </c>
      <c r="C240" s="5" t="s">
        <v>63</v>
      </c>
      <c r="D240" s="10"/>
      <c r="E240" s="8"/>
      <c r="F240" s="9">
        <v>9486</v>
      </c>
      <c r="I240" s="10" t="s">
        <v>9</v>
      </c>
      <c r="J240" s="5" t="s">
        <v>87</v>
      </c>
    </row>
    <row r="241" spans="1:10">
      <c r="A241" s="5" t="s">
        <v>586</v>
      </c>
      <c r="B241" s="6">
        <v>44963.420340856479</v>
      </c>
      <c r="C241" s="5" t="s">
        <v>63</v>
      </c>
      <c r="D241" s="10"/>
      <c r="E241" s="8"/>
      <c r="F241" s="9">
        <v>3088.6</v>
      </c>
      <c r="I241" s="10" t="s">
        <v>9</v>
      </c>
      <c r="J241" s="8" t="s">
        <v>67</v>
      </c>
    </row>
    <row r="242" spans="1:10">
      <c r="A242" s="5" t="s">
        <v>586</v>
      </c>
      <c r="B242" s="6">
        <v>44963.420340856479</v>
      </c>
      <c r="C242" s="5" t="s">
        <v>63</v>
      </c>
      <c r="D242" s="10"/>
      <c r="E242" s="8"/>
      <c r="F242" s="9">
        <v>11289</v>
      </c>
      <c r="I242" s="10" t="s">
        <v>9</v>
      </c>
      <c r="J242" s="8" t="s">
        <v>85</v>
      </c>
    </row>
    <row r="243" spans="1:10">
      <c r="A243" s="5" t="s">
        <v>586</v>
      </c>
      <c r="B243" s="6">
        <v>44963.420340856479</v>
      </c>
      <c r="C243" s="5" t="s">
        <v>63</v>
      </c>
      <c r="D243" s="10"/>
      <c r="E243" s="8"/>
      <c r="F243" s="9">
        <v>36198.699999999997</v>
      </c>
      <c r="I243" s="10" t="s">
        <v>9</v>
      </c>
      <c r="J243" s="8" t="s">
        <v>193</v>
      </c>
    </row>
    <row r="244" spans="1:10">
      <c r="A244" s="5" t="s">
        <v>586</v>
      </c>
      <c r="B244" s="6">
        <v>44963.420340856479</v>
      </c>
      <c r="C244" s="5" t="s">
        <v>63</v>
      </c>
      <c r="D244" s="10"/>
      <c r="E244" s="8"/>
      <c r="F244" s="9">
        <v>4004.5</v>
      </c>
      <c r="I244" s="10" t="s">
        <v>9</v>
      </c>
      <c r="J244" s="8" t="s">
        <v>91</v>
      </c>
    </row>
    <row r="245" spans="1:10">
      <c r="A245" s="5" t="s">
        <v>586</v>
      </c>
      <c r="B245" s="6">
        <v>44963.420340856479</v>
      </c>
      <c r="C245" s="5" t="s">
        <v>63</v>
      </c>
      <c r="D245" s="10"/>
      <c r="E245" s="8"/>
      <c r="F245" s="9">
        <v>16360</v>
      </c>
      <c r="I245" s="10" t="s">
        <v>9</v>
      </c>
      <c r="J245" s="8" t="s">
        <v>94</v>
      </c>
    </row>
    <row r="246" spans="1:10">
      <c r="A246" s="11" t="s">
        <v>22</v>
      </c>
      <c r="B246" s="3"/>
      <c r="C246" s="3"/>
      <c r="D246" s="7"/>
      <c r="E246" s="8"/>
      <c r="F246" s="12">
        <f>SUM(F237:G245)</f>
        <v>110683.6</v>
      </c>
      <c r="H246" s="9"/>
      <c r="I246" s="10"/>
      <c r="J246" s="5"/>
    </row>
    <row r="247" spans="1:10" ht="15.75">
      <c r="A247" s="13" t="s">
        <v>23</v>
      </c>
      <c r="B247" s="13" t="s">
        <v>24</v>
      </c>
      <c r="C247" s="13" t="s">
        <v>25</v>
      </c>
      <c r="D247" s="14">
        <v>112729130</v>
      </c>
      <c r="E247" s="8"/>
      <c r="H247" s="9"/>
      <c r="I247" s="10"/>
      <c r="J247" s="5"/>
    </row>
    <row r="248" spans="1:10">
      <c r="A248" s="5"/>
      <c r="B248" s="6"/>
      <c r="C248" s="5"/>
      <c r="D248" s="7"/>
      <c r="E248" s="8"/>
      <c r="H248" s="9"/>
      <c r="I248" s="10"/>
      <c r="J248" s="5"/>
    </row>
    <row r="249" spans="1:10">
      <c r="A249" s="5"/>
      <c r="B249" s="6"/>
      <c r="C249" s="5"/>
      <c r="D249" s="7"/>
      <c r="E249" s="8"/>
      <c r="H249" s="9"/>
      <c r="I249" s="10"/>
      <c r="J249" s="5"/>
    </row>
    <row r="250" spans="1:10">
      <c r="A250" s="5" t="s">
        <v>584</v>
      </c>
      <c r="B250" s="6">
        <v>44963.860499652779</v>
      </c>
      <c r="C250" s="5" t="s">
        <v>63</v>
      </c>
      <c r="D250" s="7"/>
      <c r="E250" s="8"/>
      <c r="G250" s="9">
        <v>785.35</v>
      </c>
      <c r="I250" s="10" t="s">
        <v>10</v>
      </c>
      <c r="J250" s="8" t="s">
        <v>64</v>
      </c>
    </row>
    <row r="251" spans="1:10">
      <c r="A251" s="5" t="s">
        <v>584</v>
      </c>
      <c r="B251" s="6">
        <v>44963.860499652779</v>
      </c>
      <c r="C251" s="5" t="s">
        <v>63</v>
      </c>
      <c r="D251" s="7"/>
      <c r="E251" s="8"/>
      <c r="G251" s="9">
        <v>234.97</v>
      </c>
      <c r="I251" s="10" t="s">
        <v>10</v>
      </c>
      <c r="J251" s="8" t="s">
        <v>66</v>
      </c>
    </row>
    <row r="252" spans="1:10">
      <c r="A252" s="5" t="s">
        <v>585</v>
      </c>
      <c r="B252" s="6">
        <v>44963.860499652779</v>
      </c>
      <c r="C252" s="5" t="s">
        <v>73</v>
      </c>
      <c r="D252" s="7">
        <v>144297</v>
      </c>
      <c r="E252" s="5" t="s">
        <v>80</v>
      </c>
      <c r="H252" s="9">
        <v>464.4</v>
      </c>
      <c r="I252" s="5" t="s">
        <v>28</v>
      </c>
      <c r="J252" s="5" t="s">
        <v>82</v>
      </c>
    </row>
    <row r="253" spans="1:10">
      <c r="A253" s="5" t="s">
        <v>584</v>
      </c>
      <c r="B253" s="6">
        <v>44963.860499652779</v>
      </c>
      <c r="C253" s="5" t="s">
        <v>63</v>
      </c>
      <c r="D253" s="15">
        <v>45153145813</v>
      </c>
      <c r="E253" s="5" t="s">
        <v>74</v>
      </c>
      <c r="H253" s="9">
        <v>925.5</v>
      </c>
      <c r="I253" s="5" t="s">
        <v>28</v>
      </c>
      <c r="J253" s="5" t="s">
        <v>72</v>
      </c>
    </row>
    <row r="254" spans="1:10">
      <c r="A254" s="5" t="s">
        <v>584</v>
      </c>
      <c r="B254" s="6">
        <v>44963.860499652779</v>
      </c>
      <c r="C254" s="5" t="s">
        <v>63</v>
      </c>
      <c r="D254" s="15">
        <v>45163238216</v>
      </c>
      <c r="E254" s="5" t="s">
        <v>74</v>
      </c>
      <c r="H254" s="9">
        <v>1184.6400000000001</v>
      </c>
      <c r="I254" s="5" t="s">
        <v>28</v>
      </c>
      <c r="J254" s="5" t="s">
        <v>72</v>
      </c>
    </row>
    <row r="255" spans="1:10">
      <c r="A255" s="5" t="s">
        <v>584</v>
      </c>
      <c r="B255" s="6">
        <v>44963.860499652779</v>
      </c>
      <c r="C255" s="5" t="s">
        <v>63</v>
      </c>
      <c r="D255" s="15">
        <v>45153143929</v>
      </c>
      <c r="E255" s="5" t="s">
        <v>74</v>
      </c>
      <c r="H255" s="9">
        <v>2800</v>
      </c>
      <c r="I255" s="5" t="s">
        <v>28</v>
      </c>
      <c r="J255" s="5" t="s">
        <v>72</v>
      </c>
    </row>
    <row r="256" spans="1:10">
      <c r="A256" s="5" t="s">
        <v>584</v>
      </c>
      <c r="B256" s="6">
        <v>44963.860499652779</v>
      </c>
      <c r="C256" s="5" t="s">
        <v>63</v>
      </c>
      <c r="D256" s="7">
        <v>269890</v>
      </c>
      <c r="E256" s="5" t="s">
        <v>80</v>
      </c>
      <c r="H256" s="9">
        <v>169.57</v>
      </c>
      <c r="I256" s="5" t="s">
        <v>28</v>
      </c>
      <c r="J256" s="5" t="s">
        <v>82</v>
      </c>
    </row>
    <row r="257" spans="1:10">
      <c r="A257" s="5" t="s">
        <v>584</v>
      </c>
      <c r="B257" s="6">
        <v>44963.860499652779</v>
      </c>
      <c r="C257" s="5" t="s">
        <v>63</v>
      </c>
      <c r="D257" s="7">
        <v>586861</v>
      </c>
      <c r="E257" s="5" t="s">
        <v>80</v>
      </c>
      <c r="H257" s="9">
        <v>170.86</v>
      </c>
      <c r="I257" s="5" t="s">
        <v>28</v>
      </c>
      <c r="J257" s="5" t="s">
        <v>82</v>
      </c>
    </row>
    <row r="258" spans="1:10">
      <c r="A258" s="5" t="s">
        <v>584</v>
      </c>
      <c r="B258" s="6">
        <v>44963.860499652779</v>
      </c>
      <c r="C258" s="5" t="s">
        <v>63</v>
      </c>
      <c r="D258" s="15">
        <v>45143519508</v>
      </c>
      <c r="E258" s="5" t="s">
        <v>74</v>
      </c>
      <c r="H258" s="9">
        <v>21947.4</v>
      </c>
      <c r="I258" s="5" t="s">
        <v>28</v>
      </c>
      <c r="J258" s="5" t="s">
        <v>72</v>
      </c>
    </row>
    <row r="259" spans="1:10">
      <c r="A259" s="5" t="s">
        <v>584</v>
      </c>
      <c r="B259" s="6">
        <v>44963.860499652779</v>
      </c>
      <c r="C259" s="5" t="s">
        <v>63</v>
      </c>
      <c r="D259" s="7">
        <v>15420</v>
      </c>
      <c r="E259" s="5" t="s">
        <v>80</v>
      </c>
      <c r="H259" s="9">
        <v>290</v>
      </c>
      <c r="I259" s="5" t="s">
        <v>28</v>
      </c>
      <c r="J259" s="5" t="s">
        <v>82</v>
      </c>
    </row>
    <row r="260" spans="1:10">
      <c r="A260" s="5" t="s">
        <v>584</v>
      </c>
      <c r="B260" s="6">
        <v>44963.860499652779</v>
      </c>
      <c r="C260" s="5" t="s">
        <v>63</v>
      </c>
      <c r="D260" s="15">
        <v>45173212874</v>
      </c>
      <c r="E260" s="5" t="s">
        <v>74</v>
      </c>
      <c r="H260" s="9">
        <v>194.88</v>
      </c>
      <c r="I260" s="5" t="s">
        <v>28</v>
      </c>
      <c r="J260" s="5" t="s">
        <v>72</v>
      </c>
    </row>
    <row r="261" spans="1:10">
      <c r="A261" s="5" t="s">
        <v>584</v>
      </c>
      <c r="B261" s="6">
        <v>44963.860499652779</v>
      </c>
      <c r="C261" s="5" t="s">
        <v>63</v>
      </c>
      <c r="D261" s="7">
        <v>158512</v>
      </c>
      <c r="E261" s="5" t="s">
        <v>80</v>
      </c>
      <c r="H261" s="9">
        <v>473.03</v>
      </c>
      <c r="I261" s="5" t="s">
        <v>28</v>
      </c>
      <c r="J261" s="5" t="s">
        <v>82</v>
      </c>
    </row>
    <row r="262" spans="1:10">
      <c r="A262" s="5" t="s">
        <v>584</v>
      </c>
      <c r="B262" s="6">
        <v>44963.860499652779</v>
      </c>
      <c r="C262" s="5" t="s">
        <v>63</v>
      </c>
      <c r="D262" s="7">
        <v>173560</v>
      </c>
      <c r="E262" s="5" t="s">
        <v>80</v>
      </c>
      <c r="H262" s="9">
        <v>112</v>
      </c>
      <c r="I262" s="5" t="s">
        <v>28</v>
      </c>
      <c r="J262" s="5" t="s">
        <v>82</v>
      </c>
    </row>
    <row r="263" spans="1:10">
      <c r="A263" s="5" t="s">
        <v>584</v>
      </c>
      <c r="B263" s="6">
        <v>44963.860499652779</v>
      </c>
      <c r="C263" s="5" t="s">
        <v>63</v>
      </c>
      <c r="D263" s="7">
        <v>192901</v>
      </c>
      <c r="E263" s="5" t="s">
        <v>80</v>
      </c>
      <c r="H263" s="9">
        <v>4056</v>
      </c>
      <c r="I263" s="5" t="s">
        <v>28</v>
      </c>
      <c r="J263" s="5" t="s">
        <v>82</v>
      </c>
    </row>
    <row r="264" spans="1:10">
      <c r="A264" s="5" t="s">
        <v>584</v>
      </c>
      <c r="B264" s="6">
        <v>44963.860499652779</v>
      </c>
      <c r="C264" s="5" t="s">
        <v>63</v>
      </c>
      <c r="D264" s="15">
        <v>45113296954</v>
      </c>
      <c r="E264" s="5" t="s">
        <v>74</v>
      </c>
      <c r="H264" s="9">
        <v>343.68</v>
      </c>
      <c r="I264" s="5" t="s">
        <v>28</v>
      </c>
      <c r="J264" s="5" t="s">
        <v>82</v>
      </c>
    </row>
    <row r="265" spans="1:10">
      <c r="A265" s="5" t="s">
        <v>584</v>
      </c>
      <c r="B265" s="6">
        <v>44963.860499652779</v>
      </c>
      <c r="C265" s="5" t="s">
        <v>63</v>
      </c>
      <c r="D265" s="15">
        <v>45153142473</v>
      </c>
      <c r="E265" s="5" t="s">
        <v>74</v>
      </c>
      <c r="H265" s="9">
        <v>895.2</v>
      </c>
      <c r="I265" s="5" t="s">
        <v>28</v>
      </c>
      <c r="J265" s="5" t="s">
        <v>82</v>
      </c>
    </row>
    <row r="266" spans="1:10">
      <c r="A266" s="5" t="s">
        <v>584</v>
      </c>
      <c r="B266" s="6">
        <v>44963.860499652779</v>
      </c>
      <c r="C266" s="5" t="s">
        <v>63</v>
      </c>
      <c r="D266" s="15">
        <v>45163236937</v>
      </c>
      <c r="E266" s="5" t="s">
        <v>74</v>
      </c>
      <c r="H266" s="9">
        <v>475.16</v>
      </c>
      <c r="I266" s="5" t="s">
        <v>28</v>
      </c>
      <c r="J266" s="5" t="s">
        <v>82</v>
      </c>
    </row>
    <row r="267" spans="1:10">
      <c r="A267" s="5" t="s">
        <v>584</v>
      </c>
      <c r="B267" s="6">
        <v>44963.860499652779</v>
      </c>
      <c r="C267" s="5" t="s">
        <v>63</v>
      </c>
      <c r="D267" s="15">
        <v>45173209475</v>
      </c>
      <c r="E267" s="5" t="s">
        <v>74</v>
      </c>
      <c r="H267" s="9">
        <v>1440</v>
      </c>
      <c r="I267" s="5" t="s">
        <v>28</v>
      </c>
      <c r="J267" s="5" t="s">
        <v>82</v>
      </c>
    </row>
    <row r="268" spans="1:10">
      <c r="A268" s="5" t="s">
        <v>584</v>
      </c>
      <c r="B268" s="6">
        <v>44963.860499652779</v>
      </c>
      <c r="C268" s="5" t="s">
        <v>63</v>
      </c>
      <c r="D268" s="15">
        <v>45133149309</v>
      </c>
      <c r="E268" s="5" t="s">
        <v>74</v>
      </c>
      <c r="H268" s="9">
        <v>210</v>
      </c>
      <c r="I268" s="5" t="s">
        <v>28</v>
      </c>
      <c r="J268" s="5" t="s">
        <v>82</v>
      </c>
    </row>
    <row r="269" spans="1:10">
      <c r="A269" s="5" t="s">
        <v>584</v>
      </c>
      <c r="B269" s="6">
        <v>44963.860499652779</v>
      </c>
      <c r="C269" s="5" t="s">
        <v>63</v>
      </c>
      <c r="D269" s="15">
        <v>45133149381</v>
      </c>
      <c r="E269" s="5" t="s">
        <v>74</v>
      </c>
      <c r="H269" s="9">
        <v>800</v>
      </c>
      <c r="I269" s="5" t="s">
        <v>28</v>
      </c>
      <c r="J269" s="5" t="s">
        <v>82</v>
      </c>
    </row>
    <row r="270" spans="1:10">
      <c r="A270" s="5" t="s">
        <v>584</v>
      </c>
      <c r="B270" s="6">
        <v>44963.860499652779</v>
      </c>
      <c r="C270" s="5" t="s">
        <v>63</v>
      </c>
      <c r="D270" s="15">
        <v>45153143218</v>
      </c>
      <c r="E270" s="5" t="s">
        <v>74</v>
      </c>
      <c r="H270" s="9">
        <v>616</v>
      </c>
      <c r="I270" s="5" t="s">
        <v>28</v>
      </c>
      <c r="J270" s="5" t="s">
        <v>82</v>
      </c>
    </row>
    <row r="271" spans="1:10">
      <c r="A271" s="5" t="s">
        <v>584</v>
      </c>
      <c r="B271" s="6">
        <v>44963.860499652779</v>
      </c>
      <c r="C271" s="5" t="s">
        <v>63</v>
      </c>
      <c r="D271" s="15">
        <v>45143516964</v>
      </c>
      <c r="E271" s="5" t="s">
        <v>74</v>
      </c>
      <c r="H271" s="9">
        <v>1277.23</v>
      </c>
      <c r="I271" s="5" t="s">
        <v>28</v>
      </c>
      <c r="J271" s="5" t="s">
        <v>82</v>
      </c>
    </row>
    <row r="272" spans="1:10">
      <c r="A272" s="5" t="s">
        <v>584</v>
      </c>
      <c r="B272" s="6">
        <v>44963.860499652779</v>
      </c>
      <c r="C272" s="5" t="s">
        <v>63</v>
      </c>
      <c r="D272" s="15">
        <v>45163238174</v>
      </c>
      <c r="E272" s="5" t="s">
        <v>74</v>
      </c>
      <c r="H272" s="9">
        <v>960</v>
      </c>
      <c r="I272" s="5" t="s">
        <v>28</v>
      </c>
      <c r="J272" s="5" t="s">
        <v>82</v>
      </c>
    </row>
    <row r="273" spans="1:10">
      <c r="A273" s="5" t="s">
        <v>584</v>
      </c>
      <c r="B273" s="6">
        <v>44963.860499652779</v>
      </c>
      <c r="C273" s="5" t="s">
        <v>63</v>
      </c>
      <c r="D273" s="15">
        <v>45153143889</v>
      </c>
      <c r="E273" s="5" t="s">
        <v>74</v>
      </c>
      <c r="H273" s="9">
        <v>215.48</v>
      </c>
      <c r="I273" s="5" t="s">
        <v>28</v>
      </c>
      <c r="J273" s="5" t="s">
        <v>82</v>
      </c>
    </row>
    <row r="274" spans="1:10">
      <c r="A274" s="5" t="s">
        <v>584</v>
      </c>
      <c r="B274" s="6">
        <v>44963.860499652779</v>
      </c>
      <c r="C274" s="5" t="s">
        <v>63</v>
      </c>
      <c r="D274" s="15">
        <v>45173210734</v>
      </c>
      <c r="E274" s="5" t="s">
        <v>74</v>
      </c>
      <c r="H274" s="9">
        <v>120</v>
      </c>
      <c r="I274" s="5" t="s">
        <v>28</v>
      </c>
      <c r="J274" s="5" t="s">
        <v>82</v>
      </c>
    </row>
    <row r="275" spans="1:10">
      <c r="A275" s="5" t="s">
        <v>584</v>
      </c>
      <c r="B275" s="6">
        <v>44963.860499652779</v>
      </c>
      <c r="C275" s="5" t="s">
        <v>63</v>
      </c>
      <c r="D275" s="15">
        <v>45143517456</v>
      </c>
      <c r="E275" s="5" t="s">
        <v>74</v>
      </c>
      <c r="H275" s="9">
        <v>442.55</v>
      </c>
      <c r="I275" s="5" t="s">
        <v>28</v>
      </c>
      <c r="J275" s="5" t="s">
        <v>82</v>
      </c>
    </row>
    <row r="276" spans="1:10">
      <c r="A276" s="5" t="s">
        <v>584</v>
      </c>
      <c r="B276" s="6">
        <v>44963.860499652779</v>
      </c>
      <c r="C276" s="5" t="s">
        <v>63</v>
      </c>
      <c r="D276" s="15">
        <v>45133150540</v>
      </c>
      <c r="E276" s="5" t="s">
        <v>74</v>
      </c>
      <c r="H276" s="9">
        <v>290.2</v>
      </c>
      <c r="I276" s="5" t="s">
        <v>28</v>
      </c>
      <c r="J276" s="5" t="s">
        <v>82</v>
      </c>
    </row>
    <row r="277" spans="1:10">
      <c r="A277" s="5" t="s">
        <v>584</v>
      </c>
      <c r="B277" s="6">
        <v>44963.860499652779</v>
      </c>
      <c r="C277" s="5" t="s">
        <v>63</v>
      </c>
      <c r="D277" s="15">
        <v>45133150635</v>
      </c>
      <c r="E277" s="5" t="s">
        <v>74</v>
      </c>
      <c r="H277" s="9">
        <v>923.68</v>
      </c>
      <c r="I277" s="5" t="s">
        <v>28</v>
      </c>
      <c r="J277" s="5" t="s">
        <v>82</v>
      </c>
    </row>
    <row r="278" spans="1:10">
      <c r="A278" s="5" t="s">
        <v>584</v>
      </c>
      <c r="B278" s="6">
        <v>44963.860499652779</v>
      </c>
      <c r="C278" s="5" t="s">
        <v>63</v>
      </c>
      <c r="D278" s="15">
        <v>45173210980</v>
      </c>
      <c r="E278" s="5" t="s">
        <v>74</v>
      </c>
      <c r="H278" s="9">
        <v>1035</v>
      </c>
      <c r="I278" s="5" t="s">
        <v>28</v>
      </c>
      <c r="J278" s="5" t="s">
        <v>82</v>
      </c>
    </row>
    <row r="279" spans="1:10">
      <c r="A279" s="5" t="s">
        <v>584</v>
      </c>
      <c r="B279" s="6">
        <v>44963.860499652779</v>
      </c>
      <c r="C279" s="5" t="s">
        <v>63</v>
      </c>
      <c r="D279" s="15">
        <v>45173210983</v>
      </c>
      <c r="E279" s="5" t="s">
        <v>74</v>
      </c>
      <c r="H279" s="9">
        <v>572.22</v>
      </c>
      <c r="I279" s="5" t="s">
        <v>28</v>
      </c>
      <c r="J279" s="5" t="s">
        <v>82</v>
      </c>
    </row>
    <row r="280" spans="1:10">
      <c r="A280" s="5" t="s">
        <v>584</v>
      </c>
      <c r="B280" s="6">
        <v>44963.860499652779</v>
      </c>
      <c r="C280" s="5" t="s">
        <v>63</v>
      </c>
      <c r="D280" s="15">
        <v>45153144221</v>
      </c>
      <c r="E280" s="5" t="s">
        <v>74</v>
      </c>
      <c r="H280" s="9">
        <v>470.02</v>
      </c>
      <c r="I280" s="5" t="s">
        <v>28</v>
      </c>
      <c r="J280" s="5" t="s">
        <v>82</v>
      </c>
    </row>
    <row r="281" spans="1:10">
      <c r="A281" s="5" t="s">
        <v>584</v>
      </c>
      <c r="B281" s="6">
        <v>44963.860499652779</v>
      </c>
      <c r="C281" s="5" t="s">
        <v>63</v>
      </c>
      <c r="D281" s="15">
        <v>45173211132</v>
      </c>
      <c r="E281" s="5" t="s">
        <v>74</v>
      </c>
      <c r="H281" s="9">
        <v>150</v>
      </c>
      <c r="I281" s="5" t="s">
        <v>28</v>
      </c>
      <c r="J281" s="5" t="s">
        <v>82</v>
      </c>
    </row>
    <row r="282" spans="1:10">
      <c r="A282" s="5" t="s">
        <v>584</v>
      </c>
      <c r="B282" s="6">
        <v>44963.860499652779</v>
      </c>
      <c r="C282" s="5" t="s">
        <v>63</v>
      </c>
      <c r="D282" s="15">
        <v>45133150871</v>
      </c>
      <c r="E282" s="5" t="s">
        <v>74</v>
      </c>
      <c r="H282" s="9">
        <v>713.54</v>
      </c>
      <c r="I282" s="5" t="s">
        <v>28</v>
      </c>
      <c r="J282" s="5" t="s">
        <v>82</v>
      </c>
    </row>
    <row r="283" spans="1:10">
      <c r="A283" s="5" t="s">
        <v>584</v>
      </c>
      <c r="B283" s="6">
        <v>44963.860499652779</v>
      </c>
      <c r="C283" s="5" t="s">
        <v>63</v>
      </c>
      <c r="D283" s="15">
        <v>45133152167</v>
      </c>
      <c r="E283" s="5" t="s">
        <v>74</v>
      </c>
      <c r="H283" s="9">
        <v>1239.5999999999999</v>
      </c>
      <c r="I283" s="5" t="s">
        <v>28</v>
      </c>
      <c r="J283" s="5" t="s">
        <v>82</v>
      </c>
    </row>
    <row r="284" spans="1:10">
      <c r="A284" s="5" t="s">
        <v>584</v>
      </c>
      <c r="B284" s="6">
        <v>44963.860499652779</v>
      </c>
      <c r="C284" s="5" t="s">
        <v>63</v>
      </c>
      <c r="D284" s="15">
        <v>45133152170</v>
      </c>
      <c r="E284" s="5" t="s">
        <v>74</v>
      </c>
      <c r="H284" s="9">
        <v>1254.72</v>
      </c>
      <c r="I284" s="5" t="s">
        <v>28</v>
      </c>
      <c r="J284" s="5" t="s">
        <v>82</v>
      </c>
    </row>
    <row r="285" spans="1:10">
      <c r="A285" s="5" t="s">
        <v>584</v>
      </c>
      <c r="B285" s="6">
        <v>44963.860499652779</v>
      </c>
      <c r="C285" s="5" t="s">
        <v>63</v>
      </c>
      <c r="D285" s="15">
        <v>45123284243</v>
      </c>
      <c r="E285" s="5" t="s">
        <v>74</v>
      </c>
      <c r="H285" s="9">
        <v>2516.8000000000002</v>
      </c>
      <c r="I285" s="5" t="s">
        <v>28</v>
      </c>
      <c r="J285" s="5" t="s">
        <v>82</v>
      </c>
    </row>
    <row r="286" spans="1:10">
      <c r="A286" s="5" t="s">
        <v>584</v>
      </c>
      <c r="B286" s="6">
        <v>44963.860499652779</v>
      </c>
      <c r="C286" s="5" t="s">
        <v>63</v>
      </c>
      <c r="D286" s="7">
        <v>38501</v>
      </c>
      <c r="E286" s="5" t="s">
        <v>80</v>
      </c>
      <c r="H286" s="9">
        <v>14000</v>
      </c>
      <c r="I286" s="5" t="s">
        <v>28</v>
      </c>
      <c r="J286" s="8" t="s">
        <v>83</v>
      </c>
    </row>
    <row r="287" spans="1:10">
      <c r="A287" s="5" t="s">
        <v>584</v>
      </c>
      <c r="B287" s="6">
        <v>44963.860499652779</v>
      </c>
      <c r="C287" s="5" t="s">
        <v>63</v>
      </c>
      <c r="D287" s="15">
        <v>81790162963</v>
      </c>
      <c r="E287" s="5" t="s">
        <v>74</v>
      </c>
      <c r="H287" s="9">
        <v>255.33</v>
      </c>
      <c r="I287" s="5" t="s">
        <v>28</v>
      </c>
      <c r="J287" s="5" t="s">
        <v>72</v>
      </c>
    </row>
    <row r="288" spans="1:10">
      <c r="A288" s="5" t="s">
        <v>584</v>
      </c>
      <c r="B288" s="6">
        <v>44963.860499652779</v>
      </c>
      <c r="C288" s="5" t="s">
        <v>63</v>
      </c>
      <c r="D288" s="15">
        <v>81790162964</v>
      </c>
      <c r="E288" s="5" t="s">
        <v>74</v>
      </c>
      <c r="H288" s="9">
        <v>255.33</v>
      </c>
      <c r="I288" s="5" t="s">
        <v>28</v>
      </c>
      <c r="J288" s="5" t="s">
        <v>72</v>
      </c>
    </row>
    <row r="289" spans="1:10">
      <c r="A289" s="5" t="s">
        <v>584</v>
      </c>
      <c r="B289" s="6">
        <v>44963.860499652779</v>
      </c>
      <c r="C289" s="5" t="s">
        <v>63</v>
      </c>
      <c r="D289" s="15">
        <v>81790162962</v>
      </c>
      <c r="E289" s="5" t="s">
        <v>74</v>
      </c>
      <c r="H289" s="9">
        <v>255.33</v>
      </c>
      <c r="I289" s="5" t="s">
        <v>28</v>
      </c>
      <c r="J289" s="5" t="s">
        <v>72</v>
      </c>
    </row>
    <row r="290" spans="1:10">
      <c r="A290" s="5" t="s">
        <v>584</v>
      </c>
      <c r="B290" s="6">
        <v>44963.860499652779</v>
      </c>
      <c r="C290" s="5" t="s">
        <v>63</v>
      </c>
      <c r="D290" s="15">
        <v>81790162965</v>
      </c>
      <c r="E290" s="5" t="s">
        <v>74</v>
      </c>
      <c r="H290" s="9">
        <v>255.33</v>
      </c>
      <c r="I290" s="5" t="s">
        <v>28</v>
      </c>
      <c r="J290" s="5" t="s">
        <v>72</v>
      </c>
    </row>
    <row r="291" spans="1:10">
      <c r="A291" s="5" t="s">
        <v>584</v>
      </c>
      <c r="B291" s="6">
        <v>44963.860499652779</v>
      </c>
      <c r="C291" s="5" t="s">
        <v>63</v>
      </c>
      <c r="D291" s="15">
        <v>81790162961</v>
      </c>
      <c r="E291" s="5" t="s">
        <v>74</v>
      </c>
      <c r="H291" s="9">
        <v>255.33</v>
      </c>
      <c r="I291" s="5" t="s">
        <v>28</v>
      </c>
      <c r="J291" s="5" t="s">
        <v>72</v>
      </c>
    </row>
    <row r="292" spans="1:10">
      <c r="A292" s="5" t="s">
        <v>584</v>
      </c>
      <c r="B292" s="6">
        <v>44963.860499652779</v>
      </c>
      <c r="C292" s="5" t="s">
        <v>63</v>
      </c>
      <c r="D292" s="15">
        <v>81790162960</v>
      </c>
      <c r="E292" s="5" t="s">
        <v>74</v>
      </c>
      <c r="H292" s="9">
        <v>255.33</v>
      </c>
      <c r="I292" s="5" t="s">
        <v>28</v>
      </c>
      <c r="J292" s="5" t="s">
        <v>72</v>
      </c>
    </row>
    <row r="293" spans="1:10">
      <c r="A293" s="5" t="s">
        <v>584</v>
      </c>
      <c r="B293" s="6">
        <v>44963.860499652779</v>
      </c>
      <c r="C293" s="5" t="s">
        <v>63</v>
      </c>
      <c r="D293" s="15">
        <v>45153142321</v>
      </c>
      <c r="E293" s="8" t="s">
        <v>27</v>
      </c>
      <c r="H293" s="9">
        <v>2996</v>
      </c>
      <c r="I293" s="5" t="s">
        <v>28</v>
      </c>
      <c r="J293" s="5" t="s">
        <v>72</v>
      </c>
    </row>
    <row r="294" spans="1:10">
      <c r="A294" s="5" t="s">
        <v>584</v>
      </c>
      <c r="B294" s="6">
        <v>44963.860499652779</v>
      </c>
      <c r="C294" s="5" t="s">
        <v>63</v>
      </c>
      <c r="D294" s="15">
        <v>81790162966</v>
      </c>
      <c r="E294" s="5" t="s">
        <v>74</v>
      </c>
      <c r="H294" s="9">
        <v>255.23</v>
      </c>
      <c r="I294" s="5" t="s">
        <v>28</v>
      </c>
      <c r="J294" s="5" t="s">
        <v>72</v>
      </c>
    </row>
    <row r="295" spans="1:10">
      <c r="A295" s="5" t="s">
        <v>584</v>
      </c>
      <c r="B295" s="6">
        <v>44963.860499652779</v>
      </c>
      <c r="C295" s="5" t="s">
        <v>63</v>
      </c>
      <c r="D295" s="7">
        <v>624652</v>
      </c>
      <c r="E295" s="5" t="s">
        <v>74</v>
      </c>
      <c r="H295" s="9">
        <v>17715.5</v>
      </c>
      <c r="I295" s="5" t="s">
        <v>28</v>
      </c>
      <c r="J295" s="8" t="s">
        <v>83</v>
      </c>
    </row>
    <row r="296" spans="1:10">
      <c r="A296" s="5" t="s">
        <v>584</v>
      </c>
      <c r="B296" s="6">
        <v>44963.860499652779</v>
      </c>
      <c r="C296" s="5" t="s">
        <v>63</v>
      </c>
      <c r="D296" s="7">
        <v>420507</v>
      </c>
      <c r="E296" s="5" t="s">
        <v>74</v>
      </c>
      <c r="H296" s="9">
        <v>6671.8</v>
      </c>
      <c r="I296" s="5" t="s">
        <v>28</v>
      </c>
      <c r="J296" s="5" t="s">
        <v>77</v>
      </c>
    </row>
    <row r="297" spans="1:10">
      <c r="A297" s="5" t="s">
        <v>584</v>
      </c>
      <c r="B297" s="6">
        <v>44963.860499652779</v>
      </c>
      <c r="C297" s="5" t="s">
        <v>63</v>
      </c>
      <c r="D297" s="7">
        <v>170425</v>
      </c>
      <c r="E297" s="5" t="s">
        <v>79</v>
      </c>
      <c r="H297" s="9">
        <v>57073.7</v>
      </c>
      <c r="I297" s="5" t="s">
        <v>28</v>
      </c>
      <c r="J297" s="5" t="s">
        <v>78</v>
      </c>
    </row>
    <row r="298" spans="1:10">
      <c r="A298" s="5" t="s">
        <v>585</v>
      </c>
      <c r="B298" s="6">
        <v>44963.860499652779</v>
      </c>
      <c r="C298" s="5" t="s">
        <v>73</v>
      </c>
      <c r="D298" s="7"/>
      <c r="E298" s="8"/>
      <c r="F298" s="9">
        <v>3578.4</v>
      </c>
      <c r="I298" s="10" t="s">
        <v>9</v>
      </c>
      <c r="J298" s="8" t="s">
        <v>88</v>
      </c>
    </row>
    <row r="299" spans="1:10">
      <c r="A299" s="5" t="s">
        <v>584</v>
      </c>
      <c r="B299" s="6">
        <v>44963.860499652779</v>
      </c>
      <c r="C299" s="5" t="s">
        <v>63</v>
      </c>
      <c r="D299" s="7"/>
      <c r="E299" s="8"/>
      <c r="F299" s="9">
        <v>7500</v>
      </c>
      <c r="I299" s="10" t="s">
        <v>9</v>
      </c>
      <c r="J299" s="8" t="s">
        <v>64</v>
      </c>
    </row>
    <row r="300" spans="1:10">
      <c r="A300" s="5" t="s">
        <v>584</v>
      </c>
      <c r="B300" s="6">
        <v>44963.860499652779</v>
      </c>
      <c r="C300" s="5" t="s">
        <v>63</v>
      </c>
      <c r="D300" s="7"/>
      <c r="E300" s="8"/>
      <c r="F300" s="9">
        <v>35251</v>
      </c>
      <c r="I300" s="10" t="s">
        <v>9</v>
      </c>
      <c r="J300" s="5" t="s">
        <v>65</v>
      </c>
    </row>
    <row r="301" spans="1:10">
      <c r="A301" s="5" t="s">
        <v>584</v>
      </c>
      <c r="B301" s="6">
        <v>44963.860499652779</v>
      </c>
      <c r="C301" s="5" t="s">
        <v>63</v>
      </c>
      <c r="D301" s="7"/>
      <c r="E301" s="8"/>
      <c r="F301" s="9">
        <v>2721.1</v>
      </c>
      <c r="I301" s="10" t="s">
        <v>9</v>
      </c>
      <c r="J301" s="5" t="s">
        <v>87</v>
      </c>
    </row>
    <row r="302" spans="1:10">
      <c r="A302" s="5" t="s">
        <v>584</v>
      </c>
      <c r="B302" s="6">
        <v>44963.860499652779</v>
      </c>
      <c r="C302" s="5" t="s">
        <v>63</v>
      </c>
      <c r="D302" s="7"/>
      <c r="E302" s="8"/>
      <c r="F302" s="9">
        <v>2599</v>
      </c>
      <c r="I302" s="10" t="s">
        <v>9</v>
      </c>
      <c r="J302" s="5" t="s">
        <v>89</v>
      </c>
    </row>
    <row r="303" spans="1:10">
      <c r="A303" s="5" t="s">
        <v>584</v>
      </c>
      <c r="B303" s="6">
        <v>44963.860499652779</v>
      </c>
      <c r="C303" s="5" t="s">
        <v>63</v>
      </c>
      <c r="D303" s="7"/>
      <c r="E303" s="8"/>
      <c r="F303" s="9">
        <v>0.1</v>
      </c>
      <c r="I303" s="10" t="s">
        <v>9</v>
      </c>
      <c r="J303" s="5" t="s">
        <v>72</v>
      </c>
    </row>
    <row r="304" spans="1:10">
      <c r="A304" s="5" t="s">
        <v>584</v>
      </c>
      <c r="B304" s="6">
        <v>44963.860499652779</v>
      </c>
      <c r="C304" s="5" t="s">
        <v>63</v>
      </c>
      <c r="D304" s="7"/>
      <c r="E304" s="8"/>
      <c r="F304" s="9">
        <v>1864</v>
      </c>
      <c r="I304" s="10" t="s">
        <v>9</v>
      </c>
      <c r="J304" s="8" t="s">
        <v>192</v>
      </c>
    </row>
    <row r="305" spans="1:10">
      <c r="A305" s="5" t="s">
        <v>584</v>
      </c>
      <c r="B305" s="6">
        <v>44963.860499652779</v>
      </c>
      <c r="C305" s="5" t="s">
        <v>63</v>
      </c>
      <c r="D305" s="7"/>
      <c r="E305" s="8"/>
      <c r="F305" s="9">
        <v>1484</v>
      </c>
      <c r="I305" s="10" t="s">
        <v>9</v>
      </c>
      <c r="J305" s="8" t="s">
        <v>66</v>
      </c>
    </row>
    <row r="306" spans="1:10">
      <c r="A306" s="5" t="s">
        <v>584</v>
      </c>
      <c r="B306" s="6">
        <v>44963.860499652779</v>
      </c>
      <c r="C306" s="5" t="s">
        <v>63</v>
      </c>
      <c r="D306" s="7"/>
      <c r="E306" s="8"/>
      <c r="F306" s="9">
        <v>2938.4</v>
      </c>
      <c r="I306" s="10" t="s">
        <v>9</v>
      </c>
      <c r="J306" s="8" t="s">
        <v>67</v>
      </c>
    </row>
    <row r="307" spans="1:10">
      <c r="A307" s="5" t="s">
        <v>584</v>
      </c>
      <c r="B307" s="6">
        <v>44963.860499652779</v>
      </c>
      <c r="C307" s="5" t="s">
        <v>63</v>
      </c>
      <c r="D307" s="7"/>
      <c r="E307" s="8"/>
      <c r="F307" s="9">
        <v>1320.7</v>
      </c>
      <c r="I307" s="10" t="s">
        <v>9</v>
      </c>
      <c r="J307" s="8" t="s">
        <v>68</v>
      </c>
    </row>
    <row r="308" spans="1:10">
      <c r="A308" s="5" t="s">
        <v>584</v>
      </c>
      <c r="B308" s="6">
        <v>44963.860499652779</v>
      </c>
      <c r="C308" s="5" t="s">
        <v>63</v>
      </c>
      <c r="D308" s="7"/>
      <c r="E308" s="8"/>
      <c r="F308" s="9">
        <v>15582.5</v>
      </c>
      <c r="I308" s="10" t="s">
        <v>9</v>
      </c>
      <c r="J308" s="8" t="s">
        <v>90</v>
      </c>
    </row>
    <row r="309" spans="1:10">
      <c r="A309" s="5" t="s">
        <v>584</v>
      </c>
      <c r="B309" s="6">
        <v>44963.860499652779</v>
      </c>
      <c r="C309" s="5" t="s">
        <v>63</v>
      </c>
      <c r="D309" s="7"/>
      <c r="E309" s="8"/>
      <c r="F309" s="9">
        <v>6025.7</v>
      </c>
      <c r="I309" s="10" t="s">
        <v>9</v>
      </c>
      <c r="J309" s="8" t="s">
        <v>85</v>
      </c>
    </row>
    <row r="310" spans="1:10">
      <c r="A310" s="5" t="s">
        <v>584</v>
      </c>
      <c r="B310" s="6">
        <v>44963.860499652779</v>
      </c>
      <c r="C310" s="5" t="s">
        <v>63</v>
      </c>
      <c r="D310" s="7"/>
      <c r="E310" s="8"/>
      <c r="F310" s="9">
        <v>41839.800000000003</v>
      </c>
      <c r="I310" s="10" t="s">
        <v>9</v>
      </c>
      <c r="J310" s="8" t="s">
        <v>193</v>
      </c>
    </row>
    <row r="311" spans="1:10">
      <c r="A311" s="5" t="s">
        <v>584</v>
      </c>
      <c r="B311" s="6">
        <v>44963.860499652779</v>
      </c>
      <c r="C311" s="5" t="s">
        <v>63</v>
      </c>
      <c r="D311" s="7"/>
      <c r="E311" s="8"/>
      <c r="F311" s="9">
        <v>5868.2</v>
      </c>
      <c r="I311" s="10" t="s">
        <v>9</v>
      </c>
      <c r="J311" s="8" t="s">
        <v>91</v>
      </c>
    </row>
    <row r="312" spans="1:10">
      <c r="A312" s="5" t="s">
        <v>584</v>
      </c>
      <c r="B312" s="6">
        <v>44963.860499652779</v>
      </c>
      <c r="C312" s="5" t="s">
        <v>63</v>
      </c>
      <c r="D312" s="7"/>
      <c r="E312" s="8"/>
      <c r="F312" s="9">
        <v>6619.7</v>
      </c>
      <c r="I312" s="10" t="s">
        <v>9</v>
      </c>
      <c r="J312" s="8" t="s">
        <v>69</v>
      </c>
    </row>
    <row r="313" spans="1:10">
      <c r="A313" s="5" t="s">
        <v>584</v>
      </c>
      <c r="B313" s="6">
        <v>44963.860499652779</v>
      </c>
      <c r="C313" s="5" t="s">
        <v>63</v>
      </c>
      <c r="D313" s="7"/>
      <c r="E313" s="8"/>
      <c r="F313" s="9">
        <v>4698.5</v>
      </c>
      <c r="I313" s="10" t="s">
        <v>9</v>
      </c>
      <c r="J313" s="8" t="s">
        <v>92</v>
      </c>
    </row>
    <row r="314" spans="1:10">
      <c r="A314" s="5" t="s">
        <v>584</v>
      </c>
      <c r="B314" s="6">
        <v>44963.860499652779</v>
      </c>
      <c r="C314" s="5" t="s">
        <v>63</v>
      </c>
      <c r="D314" s="7"/>
      <c r="E314" s="8"/>
      <c r="F314" s="9">
        <v>7000.1</v>
      </c>
      <c r="I314" s="10" t="s">
        <v>9</v>
      </c>
      <c r="J314" s="8" t="s">
        <v>93</v>
      </c>
    </row>
    <row r="315" spans="1:10">
      <c r="A315" s="5" t="s">
        <v>584</v>
      </c>
      <c r="B315" s="6">
        <v>44963.860499652779</v>
      </c>
      <c r="C315" s="5" t="s">
        <v>63</v>
      </c>
      <c r="D315" s="7"/>
      <c r="E315" s="8"/>
      <c r="F315" s="9">
        <v>5879</v>
      </c>
      <c r="I315" s="10" t="s">
        <v>9</v>
      </c>
      <c r="J315" s="8" t="s">
        <v>94</v>
      </c>
    </row>
    <row r="316" spans="1:10">
      <c r="A316" s="5" t="s">
        <v>584</v>
      </c>
      <c r="B316" s="6">
        <v>44963.860499652779</v>
      </c>
      <c r="C316" s="5" t="s">
        <v>63</v>
      </c>
      <c r="D316" s="7"/>
      <c r="E316" s="8"/>
      <c r="F316" s="9">
        <v>1907.2</v>
      </c>
      <c r="I316" s="10" t="s">
        <v>9</v>
      </c>
      <c r="J316" s="8" t="s">
        <v>240</v>
      </c>
    </row>
    <row r="317" spans="1:10">
      <c r="A317" s="11" t="s">
        <v>22</v>
      </c>
      <c r="B317" s="3"/>
      <c r="C317" s="3"/>
      <c r="D317" s="7"/>
      <c r="E317" s="8"/>
      <c r="F317" s="12">
        <f>SUM(F250:G316)</f>
        <v>155697.72</v>
      </c>
      <c r="H317" s="9"/>
      <c r="I317" s="10"/>
      <c r="J317" s="5"/>
    </row>
    <row r="318" spans="1:10" ht="15.75">
      <c r="A318" s="13" t="s">
        <v>23</v>
      </c>
      <c r="B318" s="13" t="s">
        <v>24</v>
      </c>
      <c r="C318" s="13" t="s">
        <v>25</v>
      </c>
      <c r="D318" s="14">
        <v>112730442</v>
      </c>
      <c r="E318" s="8"/>
      <c r="H318" s="9"/>
      <c r="I318" s="10"/>
      <c r="J318" s="5"/>
    </row>
    <row r="321" spans="1:10">
      <c r="A321" s="1" t="s">
        <v>0</v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>
      <c r="A322" s="3" t="s">
        <v>614</v>
      </c>
      <c r="B322" s="2"/>
      <c r="C322" s="2"/>
      <c r="D322" s="2"/>
      <c r="E322" s="2"/>
      <c r="F322" s="2"/>
      <c r="G322" s="2"/>
      <c r="H322" s="2"/>
      <c r="I322" s="2"/>
      <c r="J322" s="2"/>
    </row>
    <row r="323" spans="1:10">
      <c r="A323" s="69" t="s">
        <v>0</v>
      </c>
      <c r="B323" s="69" t="s">
        <v>2</v>
      </c>
      <c r="C323" s="69" t="s">
        <v>3</v>
      </c>
      <c r="D323" s="69" t="s">
        <v>4</v>
      </c>
      <c r="E323" s="69" t="s">
        <v>5</v>
      </c>
      <c r="F323" s="71" t="s">
        <v>6</v>
      </c>
      <c r="G323" s="72"/>
      <c r="H323" s="73"/>
      <c r="I323" s="69" t="s">
        <v>7</v>
      </c>
      <c r="J323" s="69" t="s">
        <v>8</v>
      </c>
    </row>
    <row r="324" spans="1:10">
      <c r="A324" s="70"/>
      <c r="B324" s="70"/>
      <c r="C324" s="70"/>
      <c r="D324" s="70"/>
      <c r="E324" s="70"/>
      <c r="F324" s="4" t="s">
        <v>9</v>
      </c>
      <c r="G324" s="4" t="s">
        <v>10</v>
      </c>
      <c r="H324" s="4" t="s">
        <v>11</v>
      </c>
      <c r="I324" s="70"/>
      <c r="J324" s="70"/>
    </row>
    <row r="325" spans="1:10">
      <c r="A325" s="5" t="s">
        <v>624</v>
      </c>
      <c r="B325" s="6">
        <v>44964.411119189812</v>
      </c>
      <c r="C325" s="5" t="s">
        <v>63</v>
      </c>
      <c r="D325" s="15">
        <v>52316811443</v>
      </c>
      <c r="E325" s="5" t="s">
        <v>74</v>
      </c>
      <c r="H325" s="9">
        <v>336.43</v>
      </c>
      <c r="I325" s="5" t="s">
        <v>28</v>
      </c>
      <c r="J325" s="5" t="s">
        <v>82</v>
      </c>
    </row>
    <row r="326" spans="1:10">
      <c r="A326" s="5" t="s">
        <v>624</v>
      </c>
      <c r="B326" s="6">
        <v>44964.411119189812</v>
      </c>
      <c r="C326" s="5" t="s">
        <v>63</v>
      </c>
      <c r="D326" s="15">
        <v>45173213179</v>
      </c>
      <c r="E326" s="5" t="s">
        <v>74</v>
      </c>
      <c r="H326" s="9">
        <v>1449.22</v>
      </c>
      <c r="I326" s="5" t="s">
        <v>28</v>
      </c>
      <c r="J326" s="5" t="s">
        <v>82</v>
      </c>
    </row>
    <row r="327" spans="1:10">
      <c r="A327" s="5" t="s">
        <v>624</v>
      </c>
      <c r="B327" s="6">
        <v>44964.411119189812</v>
      </c>
      <c r="C327" s="5" t="s">
        <v>63</v>
      </c>
      <c r="D327" s="15">
        <v>45163241190</v>
      </c>
      <c r="E327" s="5" t="s">
        <v>74</v>
      </c>
      <c r="H327" s="9">
        <v>660</v>
      </c>
      <c r="I327" s="5" t="s">
        <v>28</v>
      </c>
      <c r="J327" s="5" t="s">
        <v>82</v>
      </c>
    </row>
    <row r="328" spans="1:10">
      <c r="A328" s="5" t="s">
        <v>624</v>
      </c>
      <c r="B328" s="6">
        <v>44964.411119189812</v>
      </c>
      <c r="C328" s="5" t="s">
        <v>63</v>
      </c>
      <c r="D328" s="15">
        <v>45153146869</v>
      </c>
      <c r="E328" s="5" t="s">
        <v>74</v>
      </c>
      <c r="H328" s="9">
        <v>30240</v>
      </c>
      <c r="I328" s="5" t="s">
        <v>28</v>
      </c>
      <c r="J328" s="5" t="s">
        <v>82</v>
      </c>
    </row>
    <row r="329" spans="1:10">
      <c r="A329" s="5" t="s">
        <v>624</v>
      </c>
      <c r="B329" s="6">
        <v>44964.411119189812</v>
      </c>
      <c r="C329" s="5" t="s">
        <v>63</v>
      </c>
      <c r="D329" s="15">
        <v>45123285421</v>
      </c>
      <c r="E329" s="5" t="s">
        <v>74</v>
      </c>
      <c r="H329" s="9">
        <v>904.2</v>
      </c>
      <c r="I329" s="5" t="s">
        <v>28</v>
      </c>
      <c r="J329" s="5" t="s">
        <v>82</v>
      </c>
    </row>
    <row r="330" spans="1:10">
      <c r="A330" s="5" t="s">
        <v>624</v>
      </c>
      <c r="B330" s="6">
        <v>44964.411119189812</v>
      </c>
      <c r="C330" s="5" t="s">
        <v>63</v>
      </c>
      <c r="D330" s="15">
        <v>51117551786</v>
      </c>
      <c r="E330" s="5" t="s">
        <v>74</v>
      </c>
      <c r="H330" s="9">
        <v>211.03</v>
      </c>
      <c r="I330" s="5" t="s">
        <v>28</v>
      </c>
      <c r="J330" s="5" t="s">
        <v>82</v>
      </c>
    </row>
    <row r="331" spans="1:10">
      <c r="A331" s="5" t="s">
        <v>624</v>
      </c>
      <c r="B331" s="6">
        <v>44964.411119189812</v>
      </c>
      <c r="C331" s="5" t="s">
        <v>63</v>
      </c>
      <c r="D331" s="15">
        <v>52216938250</v>
      </c>
      <c r="E331" s="5" t="s">
        <v>74</v>
      </c>
      <c r="H331" s="9">
        <v>195</v>
      </c>
      <c r="I331" s="5" t="s">
        <v>28</v>
      </c>
      <c r="J331" s="5" t="s">
        <v>82</v>
      </c>
    </row>
    <row r="332" spans="1:10">
      <c r="A332" s="5" t="s">
        <v>624</v>
      </c>
      <c r="B332" s="6">
        <v>44964.411119189812</v>
      </c>
      <c r="C332" s="5" t="s">
        <v>63</v>
      </c>
      <c r="D332" s="15">
        <v>45153147567</v>
      </c>
      <c r="E332" s="5" t="s">
        <v>74</v>
      </c>
      <c r="H332" s="9">
        <v>395.92</v>
      </c>
      <c r="I332" s="5" t="s">
        <v>28</v>
      </c>
      <c r="J332" s="5" t="s">
        <v>82</v>
      </c>
    </row>
    <row r="333" spans="1:10">
      <c r="A333" s="5" t="s">
        <v>624</v>
      </c>
      <c r="B333" s="6">
        <v>44964.411119189812</v>
      </c>
      <c r="C333" s="5" t="s">
        <v>63</v>
      </c>
      <c r="D333" s="7"/>
      <c r="E333" s="8"/>
      <c r="F333" s="9">
        <v>44116.5</v>
      </c>
      <c r="I333" s="10" t="s">
        <v>9</v>
      </c>
      <c r="J333" s="8" t="s">
        <v>190</v>
      </c>
    </row>
    <row r="334" spans="1:10">
      <c r="A334" s="11" t="s">
        <v>22</v>
      </c>
      <c r="B334" s="3"/>
      <c r="C334" s="3"/>
      <c r="D334" s="7"/>
      <c r="E334" s="8"/>
      <c r="H334" s="9"/>
      <c r="I334" s="10"/>
      <c r="J334" s="5"/>
    </row>
    <row r="335" spans="1:10" ht="15.75">
      <c r="A335" s="13" t="s">
        <v>23</v>
      </c>
      <c r="B335" s="13" t="s">
        <v>24</v>
      </c>
      <c r="C335" s="13" t="s">
        <v>25</v>
      </c>
      <c r="D335" s="14">
        <v>112730443</v>
      </c>
      <c r="E335" s="8"/>
      <c r="H335" s="9"/>
      <c r="I335" s="10"/>
      <c r="J335" s="5"/>
    </row>
    <row r="336" spans="1:10">
      <c r="A336" s="5"/>
      <c r="B336" s="6"/>
      <c r="C336" s="5"/>
      <c r="D336" s="7"/>
      <c r="E336" s="8"/>
      <c r="H336" s="9"/>
      <c r="I336" s="10"/>
      <c r="J336" s="5"/>
    </row>
    <row r="337" spans="1:10">
      <c r="A337" s="5"/>
      <c r="B337" s="6"/>
      <c r="C337" s="5"/>
      <c r="D337" s="7"/>
      <c r="E337" s="8"/>
      <c r="H337" s="9"/>
      <c r="I337" s="10"/>
      <c r="J337" s="5"/>
    </row>
    <row r="338" spans="1:10">
      <c r="A338" s="5" t="s">
        <v>623</v>
      </c>
      <c r="B338" s="6">
        <v>44964.861477060185</v>
      </c>
      <c r="C338" s="5" t="s">
        <v>73</v>
      </c>
      <c r="D338" s="7"/>
      <c r="E338" s="8"/>
      <c r="G338" s="9">
        <v>4353.6000000000004</v>
      </c>
      <c r="I338" s="10" t="s">
        <v>10</v>
      </c>
      <c r="J338" s="8" t="s">
        <v>192</v>
      </c>
    </row>
    <row r="339" spans="1:10">
      <c r="A339" s="5" t="s">
        <v>622</v>
      </c>
      <c r="B339" s="6">
        <v>44964.861477060185</v>
      </c>
      <c r="C339" s="5" t="s">
        <v>63</v>
      </c>
      <c r="D339" s="7"/>
      <c r="E339" s="8"/>
      <c r="G339" s="9">
        <v>14989.57</v>
      </c>
      <c r="I339" s="10" t="s">
        <v>10</v>
      </c>
      <c r="J339" s="5" t="s">
        <v>72</v>
      </c>
    </row>
    <row r="340" spans="1:10">
      <c r="A340" s="5" t="s">
        <v>622</v>
      </c>
      <c r="B340" s="6">
        <v>44964.861477060185</v>
      </c>
      <c r="C340" s="5" t="s">
        <v>63</v>
      </c>
      <c r="D340" s="7"/>
      <c r="E340" s="8"/>
      <c r="G340" s="9">
        <v>358.76</v>
      </c>
      <c r="I340" s="10" t="s">
        <v>10</v>
      </c>
      <c r="J340" s="8" t="s">
        <v>66</v>
      </c>
    </row>
    <row r="341" spans="1:10">
      <c r="A341" s="5" t="s">
        <v>622</v>
      </c>
      <c r="B341" s="6">
        <v>44964.861477060185</v>
      </c>
      <c r="C341" s="5" t="s">
        <v>63</v>
      </c>
      <c r="D341" s="7"/>
      <c r="E341" s="8"/>
      <c r="G341" s="9">
        <v>1404.6</v>
      </c>
      <c r="I341" s="10" t="s">
        <v>10</v>
      </c>
      <c r="J341" s="8" t="s">
        <v>90</v>
      </c>
    </row>
    <row r="342" spans="1:10">
      <c r="A342" s="5" t="s">
        <v>623</v>
      </c>
      <c r="B342" s="6">
        <v>44964.861477060185</v>
      </c>
      <c r="C342" s="5" t="s">
        <v>73</v>
      </c>
      <c r="D342" s="15">
        <v>45133156694</v>
      </c>
      <c r="E342" s="5" t="s">
        <v>74</v>
      </c>
      <c r="H342" s="9">
        <v>1343.94</v>
      </c>
      <c r="I342" s="5" t="s">
        <v>28</v>
      </c>
      <c r="J342" s="5" t="s">
        <v>72</v>
      </c>
    </row>
    <row r="343" spans="1:10">
      <c r="A343" s="5" t="s">
        <v>622</v>
      </c>
      <c r="B343" s="6">
        <v>44964.861477060185</v>
      </c>
      <c r="C343" s="5" t="s">
        <v>63</v>
      </c>
      <c r="D343" s="15">
        <v>45113301645</v>
      </c>
      <c r="E343" s="5" t="s">
        <v>74</v>
      </c>
      <c r="H343" s="9">
        <v>242.1</v>
      </c>
      <c r="I343" s="5" t="s">
        <v>28</v>
      </c>
      <c r="J343" s="5" t="s">
        <v>72</v>
      </c>
    </row>
    <row r="344" spans="1:10">
      <c r="A344" s="5" t="s">
        <v>622</v>
      </c>
      <c r="B344" s="6">
        <v>44964.861477060185</v>
      </c>
      <c r="C344" s="5" t="s">
        <v>63</v>
      </c>
      <c r="D344" s="15">
        <v>45123284227</v>
      </c>
      <c r="E344" s="5" t="s">
        <v>74</v>
      </c>
      <c r="H344" s="9">
        <v>20017.599999999999</v>
      </c>
      <c r="I344" s="5" t="s">
        <v>28</v>
      </c>
      <c r="J344" s="5" t="s">
        <v>72</v>
      </c>
    </row>
    <row r="345" spans="1:10">
      <c r="A345" s="5" t="s">
        <v>622</v>
      </c>
      <c r="B345" s="6">
        <v>44964.861477060185</v>
      </c>
      <c r="C345" s="5" t="s">
        <v>63</v>
      </c>
      <c r="D345" s="15">
        <v>45173213297</v>
      </c>
      <c r="E345" s="5" t="s">
        <v>74</v>
      </c>
      <c r="H345" s="9">
        <v>197.96</v>
      </c>
      <c r="I345" s="5" t="s">
        <v>28</v>
      </c>
      <c r="J345" s="5" t="s">
        <v>82</v>
      </c>
    </row>
    <row r="346" spans="1:10">
      <c r="A346" s="5" t="s">
        <v>622</v>
      </c>
      <c r="B346" s="6">
        <v>44964.861477060185</v>
      </c>
      <c r="C346" s="5" t="s">
        <v>63</v>
      </c>
      <c r="D346" s="15">
        <v>45163241641</v>
      </c>
      <c r="E346" s="5" t="s">
        <v>74</v>
      </c>
      <c r="H346" s="9">
        <v>4087.6</v>
      </c>
      <c r="I346" s="5" t="s">
        <v>28</v>
      </c>
      <c r="J346" s="5" t="s">
        <v>72</v>
      </c>
    </row>
    <row r="347" spans="1:10">
      <c r="A347" s="5" t="s">
        <v>622</v>
      </c>
      <c r="B347" s="6">
        <v>44964.861477060185</v>
      </c>
      <c r="C347" s="5" t="s">
        <v>63</v>
      </c>
      <c r="D347" s="15">
        <v>45163241653</v>
      </c>
      <c r="E347" s="5" t="s">
        <v>74</v>
      </c>
      <c r="H347" s="9">
        <v>2412</v>
      </c>
      <c r="I347" s="5" t="s">
        <v>28</v>
      </c>
      <c r="J347" s="5" t="s">
        <v>72</v>
      </c>
    </row>
    <row r="348" spans="1:10">
      <c r="A348" s="5" t="s">
        <v>622</v>
      </c>
      <c r="B348" s="6">
        <v>44964.861477060185</v>
      </c>
      <c r="C348" s="5" t="s">
        <v>63</v>
      </c>
      <c r="D348" s="15">
        <v>45113302306</v>
      </c>
      <c r="E348" s="5" t="s">
        <v>74</v>
      </c>
      <c r="H348" s="9">
        <v>292.76</v>
      </c>
      <c r="I348" s="5" t="s">
        <v>28</v>
      </c>
      <c r="J348" s="5" t="s">
        <v>72</v>
      </c>
    </row>
    <row r="349" spans="1:10">
      <c r="A349" s="5" t="s">
        <v>622</v>
      </c>
      <c r="B349" s="6">
        <v>44964.861477060185</v>
      </c>
      <c r="C349" s="5" t="s">
        <v>63</v>
      </c>
      <c r="D349" s="15">
        <v>45163241981</v>
      </c>
      <c r="E349" s="5" t="s">
        <v>74</v>
      </c>
      <c r="H349" s="9">
        <v>1464.6</v>
      </c>
      <c r="I349" s="5" t="s">
        <v>28</v>
      </c>
      <c r="J349" s="5" t="s">
        <v>72</v>
      </c>
    </row>
    <row r="350" spans="1:10">
      <c r="A350" s="5" t="s">
        <v>622</v>
      </c>
      <c r="B350" s="6">
        <v>44964.861477060185</v>
      </c>
      <c r="C350" s="5" t="s">
        <v>63</v>
      </c>
      <c r="D350" s="15">
        <v>45143521607</v>
      </c>
      <c r="E350" s="5" t="s">
        <v>74</v>
      </c>
      <c r="H350" s="9">
        <v>250.26</v>
      </c>
      <c r="I350" s="5" t="s">
        <v>28</v>
      </c>
      <c r="J350" s="5" t="s">
        <v>72</v>
      </c>
    </row>
    <row r="351" spans="1:10">
      <c r="A351" s="5" t="s">
        <v>622</v>
      </c>
      <c r="B351" s="6">
        <v>44964.861477060185</v>
      </c>
      <c r="C351" s="5" t="s">
        <v>63</v>
      </c>
      <c r="D351" s="15">
        <v>45153149084</v>
      </c>
      <c r="E351" s="5" t="s">
        <v>74</v>
      </c>
      <c r="H351" s="9">
        <v>1072</v>
      </c>
      <c r="I351" s="5" t="s">
        <v>28</v>
      </c>
      <c r="J351" s="5" t="s">
        <v>72</v>
      </c>
    </row>
    <row r="352" spans="1:10">
      <c r="A352" s="5" t="s">
        <v>622</v>
      </c>
      <c r="B352" s="6">
        <v>44964.861477060185</v>
      </c>
      <c r="C352" s="5" t="s">
        <v>63</v>
      </c>
      <c r="D352" s="7">
        <v>347169</v>
      </c>
      <c r="E352" s="5" t="s">
        <v>80</v>
      </c>
      <c r="H352" s="9">
        <v>1227.94</v>
      </c>
      <c r="I352" s="5" t="s">
        <v>28</v>
      </c>
      <c r="J352" s="5" t="s">
        <v>78</v>
      </c>
    </row>
    <row r="353" spans="1:10">
      <c r="A353" s="5" t="s">
        <v>622</v>
      </c>
      <c r="B353" s="6">
        <v>44964.861477060185</v>
      </c>
      <c r="C353" s="5" t="s">
        <v>63</v>
      </c>
      <c r="D353" s="15">
        <v>45173213293</v>
      </c>
      <c r="E353" s="5" t="s">
        <v>74</v>
      </c>
      <c r="H353" s="9">
        <v>1378.36</v>
      </c>
      <c r="I353" s="5" t="s">
        <v>28</v>
      </c>
      <c r="J353" s="5" t="s">
        <v>72</v>
      </c>
    </row>
    <row r="354" spans="1:10">
      <c r="A354" s="5" t="s">
        <v>622</v>
      </c>
      <c r="B354" s="6">
        <v>44964.861477060185</v>
      </c>
      <c r="C354" s="5" t="s">
        <v>63</v>
      </c>
      <c r="D354" s="15">
        <v>45153148141</v>
      </c>
      <c r="E354" s="5" t="s">
        <v>74</v>
      </c>
      <c r="H354" s="9">
        <v>293.95</v>
      </c>
      <c r="I354" s="5" t="s">
        <v>28</v>
      </c>
      <c r="J354" s="5" t="s">
        <v>82</v>
      </c>
    </row>
    <row r="355" spans="1:10">
      <c r="A355" s="5" t="s">
        <v>622</v>
      </c>
      <c r="B355" s="6">
        <v>44964.861477060185</v>
      </c>
      <c r="C355" s="5" t="s">
        <v>63</v>
      </c>
      <c r="D355" s="15">
        <v>45173215613</v>
      </c>
      <c r="E355" s="5" t="s">
        <v>74</v>
      </c>
      <c r="H355" s="9">
        <v>74.930000000000007</v>
      </c>
      <c r="I355" s="5" t="s">
        <v>28</v>
      </c>
      <c r="J355" s="5" t="s">
        <v>82</v>
      </c>
    </row>
    <row r="356" spans="1:10">
      <c r="A356" s="5" t="s">
        <v>622</v>
      </c>
      <c r="B356" s="6">
        <v>44964.861477060185</v>
      </c>
      <c r="C356" s="5" t="s">
        <v>63</v>
      </c>
      <c r="D356" s="15">
        <v>52416844354</v>
      </c>
      <c r="E356" s="5" t="s">
        <v>74</v>
      </c>
      <c r="H356" s="9">
        <v>63.4</v>
      </c>
      <c r="I356" s="5" t="s">
        <v>28</v>
      </c>
      <c r="J356" s="5" t="s">
        <v>82</v>
      </c>
    </row>
    <row r="357" spans="1:10">
      <c r="A357" s="5" t="s">
        <v>622</v>
      </c>
      <c r="B357" s="6">
        <v>44964.861477060185</v>
      </c>
      <c r="C357" s="5" t="s">
        <v>63</v>
      </c>
      <c r="D357" s="15">
        <v>45133156090</v>
      </c>
      <c r="E357" s="5" t="s">
        <v>74</v>
      </c>
      <c r="H357" s="9">
        <v>777.92</v>
      </c>
      <c r="I357" s="5" t="s">
        <v>28</v>
      </c>
      <c r="J357" s="5" t="s">
        <v>82</v>
      </c>
    </row>
    <row r="358" spans="1:10">
      <c r="A358" s="5" t="s">
        <v>622</v>
      </c>
      <c r="B358" s="6">
        <v>44964.861477060185</v>
      </c>
      <c r="C358" s="5" t="s">
        <v>63</v>
      </c>
      <c r="D358" s="15">
        <v>45153149748</v>
      </c>
      <c r="E358" s="5" t="s">
        <v>74</v>
      </c>
      <c r="H358" s="9">
        <v>418.07</v>
      </c>
      <c r="I358" s="5" t="s">
        <v>28</v>
      </c>
      <c r="J358" s="5" t="s">
        <v>82</v>
      </c>
    </row>
    <row r="359" spans="1:10">
      <c r="A359" s="5" t="s">
        <v>622</v>
      </c>
      <c r="B359" s="6">
        <v>44964.861477060185</v>
      </c>
      <c r="C359" s="5" t="s">
        <v>63</v>
      </c>
      <c r="D359" s="15">
        <v>45163244044</v>
      </c>
      <c r="E359" s="5" t="s">
        <v>74</v>
      </c>
      <c r="H359" s="9">
        <v>98.98</v>
      </c>
      <c r="I359" s="5" t="s">
        <v>28</v>
      </c>
      <c r="J359" s="5" t="s">
        <v>82</v>
      </c>
    </row>
    <row r="360" spans="1:10">
      <c r="A360" s="5" t="s">
        <v>622</v>
      </c>
      <c r="B360" s="6">
        <v>44964.861477060185</v>
      </c>
      <c r="C360" s="5" t="s">
        <v>63</v>
      </c>
      <c r="D360" s="15">
        <v>45163244041</v>
      </c>
      <c r="E360" s="5" t="s">
        <v>74</v>
      </c>
      <c r="H360" s="9">
        <v>126.98</v>
      </c>
      <c r="I360" s="5" t="s">
        <v>28</v>
      </c>
      <c r="J360" s="5" t="s">
        <v>82</v>
      </c>
    </row>
    <row r="361" spans="1:10">
      <c r="A361" s="5" t="s">
        <v>622</v>
      </c>
      <c r="B361" s="6">
        <v>44964.861477060185</v>
      </c>
      <c r="C361" s="5" t="s">
        <v>63</v>
      </c>
      <c r="D361" s="15">
        <v>45123288152</v>
      </c>
      <c r="E361" s="5" t="s">
        <v>74</v>
      </c>
      <c r="H361" s="9">
        <v>235</v>
      </c>
      <c r="I361" s="5" t="s">
        <v>28</v>
      </c>
      <c r="J361" s="5" t="s">
        <v>82</v>
      </c>
    </row>
    <row r="362" spans="1:10">
      <c r="A362" s="5" t="s">
        <v>622</v>
      </c>
      <c r="B362" s="6">
        <v>44964.861477060185</v>
      </c>
      <c r="C362" s="5" t="s">
        <v>63</v>
      </c>
      <c r="D362" s="15">
        <v>45113305137</v>
      </c>
      <c r="E362" s="5" t="s">
        <v>74</v>
      </c>
      <c r="H362" s="9">
        <v>53.16</v>
      </c>
      <c r="I362" s="5" t="s">
        <v>28</v>
      </c>
      <c r="J362" s="5" t="s">
        <v>82</v>
      </c>
    </row>
    <row r="363" spans="1:10">
      <c r="A363" s="5" t="s">
        <v>622</v>
      </c>
      <c r="B363" s="6">
        <v>44964.861477060185</v>
      </c>
      <c r="C363" s="5" t="s">
        <v>63</v>
      </c>
      <c r="D363" s="15">
        <v>45173214995</v>
      </c>
      <c r="E363" s="5" t="s">
        <v>74</v>
      </c>
      <c r="H363" s="9">
        <v>640.47</v>
      </c>
      <c r="I363" s="5" t="s">
        <v>28</v>
      </c>
      <c r="J363" s="5" t="s">
        <v>82</v>
      </c>
    </row>
    <row r="364" spans="1:10">
      <c r="A364" s="5" t="s">
        <v>622</v>
      </c>
      <c r="B364" s="6">
        <v>44964.861477060185</v>
      </c>
      <c r="C364" s="5" t="s">
        <v>63</v>
      </c>
      <c r="D364" s="7">
        <v>434255</v>
      </c>
      <c r="E364" s="5" t="s">
        <v>80</v>
      </c>
      <c r="H364" s="9">
        <v>3828</v>
      </c>
      <c r="I364" s="5" t="s">
        <v>28</v>
      </c>
      <c r="J364" s="5" t="s">
        <v>82</v>
      </c>
    </row>
    <row r="365" spans="1:10">
      <c r="A365" s="5" t="s">
        <v>622</v>
      </c>
      <c r="B365" s="6">
        <v>44964.861477060185</v>
      </c>
      <c r="C365" s="5" t="s">
        <v>63</v>
      </c>
      <c r="D365" s="7">
        <v>227590</v>
      </c>
      <c r="E365" s="5" t="s">
        <v>80</v>
      </c>
      <c r="H365" s="9">
        <v>1136.01</v>
      </c>
      <c r="I365" s="5" t="s">
        <v>28</v>
      </c>
      <c r="J365" s="5" t="s">
        <v>82</v>
      </c>
    </row>
    <row r="366" spans="1:10">
      <c r="A366" s="5" t="s">
        <v>622</v>
      </c>
      <c r="B366" s="6">
        <v>44964.861477060185</v>
      </c>
      <c r="C366" s="5" t="s">
        <v>63</v>
      </c>
      <c r="D366" s="7">
        <v>399348</v>
      </c>
      <c r="E366" s="5" t="s">
        <v>80</v>
      </c>
      <c r="H366" s="9">
        <v>4313.5</v>
      </c>
      <c r="I366" s="5" t="s">
        <v>28</v>
      </c>
      <c r="J366" s="5" t="s">
        <v>82</v>
      </c>
    </row>
    <row r="367" spans="1:10">
      <c r="A367" s="5" t="s">
        <v>622</v>
      </c>
      <c r="B367" s="6">
        <v>44964.861477060185</v>
      </c>
      <c r="C367" s="5" t="s">
        <v>63</v>
      </c>
      <c r="D367" s="7">
        <v>464621</v>
      </c>
      <c r="E367" s="5" t="s">
        <v>74</v>
      </c>
      <c r="H367" s="9">
        <v>40498</v>
      </c>
      <c r="I367" s="5" t="s">
        <v>28</v>
      </c>
      <c r="J367" s="8" t="s">
        <v>83</v>
      </c>
    </row>
    <row r="368" spans="1:10">
      <c r="A368" s="5" t="s">
        <v>622</v>
      </c>
      <c r="B368" s="6">
        <v>44964.861477060185</v>
      </c>
      <c r="C368" s="5" t="s">
        <v>63</v>
      </c>
      <c r="D368" s="7">
        <v>164457</v>
      </c>
      <c r="E368" s="5" t="s">
        <v>79</v>
      </c>
      <c r="H368" s="9">
        <v>7579.3</v>
      </c>
      <c r="I368" s="5" t="s">
        <v>28</v>
      </c>
      <c r="J368" s="5" t="s">
        <v>78</v>
      </c>
    </row>
    <row r="369" spans="1:10">
      <c r="A369" s="5" t="s">
        <v>622</v>
      </c>
      <c r="B369" s="6">
        <v>44964.861477060185</v>
      </c>
      <c r="C369" s="5" t="s">
        <v>63</v>
      </c>
      <c r="D369" s="7">
        <v>172100</v>
      </c>
      <c r="E369" s="5" t="s">
        <v>79</v>
      </c>
      <c r="H369" s="9">
        <v>216359</v>
      </c>
      <c r="I369" s="5" t="s">
        <v>28</v>
      </c>
      <c r="J369" s="5" t="s">
        <v>77</v>
      </c>
    </row>
    <row r="370" spans="1:10">
      <c r="A370" s="5" t="s">
        <v>622</v>
      </c>
      <c r="B370" s="6">
        <v>44964.861477060185</v>
      </c>
      <c r="C370" s="5" t="s">
        <v>63</v>
      </c>
      <c r="D370" s="7">
        <v>171858</v>
      </c>
      <c r="E370" s="5" t="s">
        <v>84</v>
      </c>
      <c r="H370" s="9">
        <v>19301.3328</v>
      </c>
      <c r="I370" s="5" t="s">
        <v>28</v>
      </c>
      <c r="J370" s="5" t="s">
        <v>77</v>
      </c>
    </row>
    <row r="371" spans="1:10">
      <c r="A371" s="5" t="s">
        <v>622</v>
      </c>
      <c r="B371" s="6">
        <v>44964.861477060185</v>
      </c>
      <c r="C371" s="5" t="s">
        <v>63</v>
      </c>
      <c r="D371" s="7"/>
      <c r="E371" s="8"/>
      <c r="F371" s="9">
        <v>7974.2</v>
      </c>
      <c r="I371" s="10" t="s">
        <v>9</v>
      </c>
      <c r="J371" s="8" t="s">
        <v>189</v>
      </c>
    </row>
    <row r="372" spans="1:10">
      <c r="A372" s="5" t="s">
        <v>622</v>
      </c>
      <c r="B372" s="6">
        <v>44964.861477060185</v>
      </c>
      <c r="C372" s="5" t="s">
        <v>63</v>
      </c>
      <c r="D372" s="7"/>
      <c r="E372" s="8"/>
      <c r="F372" s="9">
        <v>14908.2</v>
      </c>
      <c r="I372" s="10" t="s">
        <v>9</v>
      </c>
      <c r="J372" s="8" t="s">
        <v>64</v>
      </c>
    </row>
    <row r="373" spans="1:10">
      <c r="A373" s="5" t="s">
        <v>622</v>
      </c>
      <c r="B373" s="6">
        <v>44964.861477060185</v>
      </c>
      <c r="C373" s="5" t="s">
        <v>63</v>
      </c>
      <c r="D373" s="7"/>
      <c r="E373" s="8"/>
      <c r="F373" s="9">
        <v>42356.3</v>
      </c>
      <c r="I373" s="10" t="s">
        <v>9</v>
      </c>
      <c r="J373" s="5" t="s">
        <v>65</v>
      </c>
    </row>
    <row r="374" spans="1:10">
      <c r="A374" s="5" t="s">
        <v>622</v>
      </c>
      <c r="B374" s="6">
        <v>44964.861477060185</v>
      </c>
      <c r="C374" s="5" t="s">
        <v>63</v>
      </c>
      <c r="D374" s="7"/>
      <c r="E374" s="8"/>
      <c r="F374" s="9">
        <v>5262.7</v>
      </c>
      <c r="I374" s="10" t="s">
        <v>9</v>
      </c>
      <c r="J374" s="5" t="s">
        <v>87</v>
      </c>
    </row>
    <row r="375" spans="1:10">
      <c r="A375" s="5" t="s">
        <v>622</v>
      </c>
      <c r="B375" s="6">
        <v>44964.861477060185</v>
      </c>
      <c r="C375" s="5" t="s">
        <v>63</v>
      </c>
      <c r="D375" s="7"/>
      <c r="E375" s="8"/>
      <c r="F375" s="9">
        <v>12909.4</v>
      </c>
      <c r="I375" s="10" t="s">
        <v>9</v>
      </c>
      <c r="J375" s="8" t="s">
        <v>88</v>
      </c>
    </row>
    <row r="376" spans="1:10">
      <c r="A376" s="5" t="s">
        <v>622</v>
      </c>
      <c r="B376" s="6">
        <v>44964.861477060185</v>
      </c>
      <c r="C376" s="5" t="s">
        <v>63</v>
      </c>
      <c r="D376" s="7"/>
      <c r="E376" s="8"/>
      <c r="F376" s="9">
        <v>3975.7</v>
      </c>
      <c r="I376" s="10" t="s">
        <v>9</v>
      </c>
      <c r="J376" s="5" t="s">
        <v>89</v>
      </c>
    </row>
    <row r="377" spans="1:10">
      <c r="A377" s="5" t="s">
        <v>622</v>
      </c>
      <c r="B377" s="6">
        <v>44964.861477060185</v>
      </c>
      <c r="C377" s="5" t="s">
        <v>63</v>
      </c>
      <c r="D377" s="7"/>
      <c r="E377" s="8"/>
      <c r="F377" s="9">
        <v>25841.4</v>
      </c>
      <c r="I377" s="10" t="s">
        <v>9</v>
      </c>
      <c r="J377" s="8" t="s">
        <v>190</v>
      </c>
    </row>
    <row r="378" spans="1:10">
      <c r="A378" s="5" t="s">
        <v>622</v>
      </c>
      <c r="B378" s="6">
        <v>44964.861477060185</v>
      </c>
      <c r="C378" s="5" t="s">
        <v>63</v>
      </c>
      <c r="D378" s="7"/>
      <c r="E378" s="8"/>
      <c r="F378" s="9">
        <v>53616.7</v>
      </c>
      <c r="I378" s="10" t="s">
        <v>9</v>
      </c>
      <c r="J378" s="5" t="s">
        <v>72</v>
      </c>
    </row>
    <row r="379" spans="1:10">
      <c r="A379" s="5" t="s">
        <v>622</v>
      </c>
      <c r="B379" s="6">
        <v>44964.861477060185</v>
      </c>
      <c r="C379" s="5" t="s">
        <v>63</v>
      </c>
      <c r="D379" s="7"/>
      <c r="E379" s="8"/>
      <c r="F379" s="9">
        <v>435</v>
      </c>
      <c r="I379" s="10" t="s">
        <v>9</v>
      </c>
      <c r="J379" s="8" t="s">
        <v>66</v>
      </c>
    </row>
    <row r="380" spans="1:10">
      <c r="A380" s="5" t="s">
        <v>622</v>
      </c>
      <c r="B380" s="6">
        <v>44964.861477060185</v>
      </c>
      <c r="C380" s="5" t="s">
        <v>63</v>
      </c>
      <c r="D380" s="7"/>
      <c r="E380" s="8"/>
      <c r="F380" s="9">
        <v>8250.7000000000007</v>
      </c>
      <c r="I380" s="10" t="s">
        <v>9</v>
      </c>
      <c r="J380" s="8" t="s">
        <v>67</v>
      </c>
    </row>
    <row r="381" spans="1:10">
      <c r="A381" s="5" t="s">
        <v>622</v>
      </c>
      <c r="B381" s="6">
        <v>44964.861477060185</v>
      </c>
      <c r="C381" s="5" t="s">
        <v>63</v>
      </c>
      <c r="D381" s="7"/>
      <c r="E381" s="8"/>
      <c r="F381" s="9">
        <v>3992.4</v>
      </c>
      <c r="I381" s="10" t="s">
        <v>9</v>
      </c>
      <c r="J381" s="8" t="s">
        <v>68</v>
      </c>
    </row>
    <row r="382" spans="1:10">
      <c r="A382" s="5" t="s">
        <v>622</v>
      </c>
      <c r="B382" s="6">
        <v>44964.861477060185</v>
      </c>
      <c r="C382" s="5" t="s">
        <v>63</v>
      </c>
      <c r="D382" s="7"/>
      <c r="E382" s="8"/>
      <c r="F382" s="9">
        <v>17276.2</v>
      </c>
      <c r="I382" s="10" t="s">
        <v>9</v>
      </c>
      <c r="J382" s="8" t="s">
        <v>90</v>
      </c>
    </row>
    <row r="383" spans="1:10">
      <c r="A383" s="5" t="s">
        <v>622</v>
      </c>
      <c r="B383" s="6">
        <v>44964.861477060185</v>
      </c>
      <c r="C383" s="5" t="s">
        <v>63</v>
      </c>
      <c r="D383" s="7"/>
      <c r="E383" s="8"/>
      <c r="F383" s="9">
        <v>2114.5</v>
      </c>
      <c r="I383" s="10" t="s">
        <v>9</v>
      </c>
      <c r="J383" s="8" t="s">
        <v>85</v>
      </c>
    </row>
    <row r="384" spans="1:10">
      <c r="A384" s="5" t="s">
        <v>622</v>
      </c>
      <c r="B384" s="6">
        <v>44964.861477060185</v>
      </c>
      <c r="C384" s="5" t="s">
        <v>63</v>
      </c>
      <c r="D384" s="7"/>
      <c r="E384" s="8"/>
      <c r="F384" s="9">
        <v>27376.2</v>
      </c>
      <c r="I384" s="10" t="s">
        <v>9</v>
      </c>
      <c r="J384" s="8" t="s">
        <v>193</v>
      </c>
    </row>
    <row r="385" spans="1:10">
      <c r="A385" s="5" t="s">
        <v>622</v>
      </c>
      <c r="B385" s="6">
        <v>44964.861477060185</v>
      </c>
      <c r="C385" s="5" t="s">
        <v>63</v>
      </c>
      <c r="D385" s="7"/>
      <c r="E385" s="8"/>
      <c r="F385" s="9">
        <v>6106.2</v>
      </c>
      <c r="I385" s="10" t="s">
        <v>9</v>
      </c>
      <c r="J385" s="8" t="s">
        <v>91</v>
      </c>
    </row>
    <row r="386" spans="1:10">
      <c r="A386" s="5" t="s">
        <v>622</v>
      </c>
      <c r="B386" s="6">
        <v>44964.861477060185</v>
      </c>
      <c r="C386" s="5" t="s">
        <v>63</v>
      </c>
      <c r="D386" s="7"/>
      <c r="E386" s="8"/>
      <c r="F386" s="9">
        <v>6084.4</v>
      </c>
      <c r="I386" s="10" t="s">
        <v>9</v>
      </c>
      <c r="J386" s="8" t="s">
        <v>69</v>
      </c>
    </row>
    <row r="387" spans="1:10">
      <c r="A387" s="5" t="s">
        <v>622</v>
      </c>
      <c r="B387" s="6">
        <v>44964.861477060185</v>
      </c>
      <c r="C387" s="5" t="s">
        <v>63</v>
      </c>
      <c r="D387" s="7"/>
      <c r="E387" s="8"/>
      <c r="F387" s="9">
        <v>4405.8</v>
      </c>
      <c r="I387" s="10" t="s">
        <v>9</v>
      </c>
      <c r="J387" s="8" t="s">
        <v>92</v>
      </c>
    </row>
    <row r="388" spans="1:10">
      <c r="A388" s="5" t="s">
        <v>622</v>
      </c>
      <c r="B388" s="6">
        <v>44964.861477060185</v>
      </c>
      <c r="C388" s="5" t="s">
        <v>63</v>
      </c>
      <c r="D388" s="7"/>
      <c r="E388" s="8"/>
      <c r="F388" s="9">
        <v>4192.1000000000004</v>
      </c>
      <c r="I388" s="10" t="s">
        <v>9</v>
      </c>
      <c r="J388" s="8" t="s">
        <v>93</v>
      </c>
    </row>
    <row r="389" spans="1:10">
      <c r="A389" s="5" t="s">
        <v>622</v>
      </c>
      <c r="B389" s="6">
        <v>44964.861477060185</v>
      </c>
      <c r="C389" s="5" t="s">
        <v>63</v>
      </c>
      <c r="D389" s="7"/>
      <c r="E389" s="8"/>
      <c r="F389" s="9">
        <v>16746.099999999999</v>
      </c>
      <c r="I389" s="10" t="s">
        <v>9</v>
      </c>
      <c r="J389" s="8" t="s">
        <v>94</v>
      </c>
    </row>
    <row r="390" spans="1:10">
      <c r="A390" s="5" t="s">
        <v>622</v>
      </c>
      <c r="B390" s="6">
        <v>44964.861477060185</v>
      </c>
      <c r="C390" s="5" t="s">
        <v>63</v>
      </c>
      <c r="D390" s="7"/>
      <c r="E390" s="8"/>
      <c r="F390" s="9">
        <v>22491.200000000001</v>
      </c>
      <c r="I390" s="10" t="s">
        <v>9</v>
      </c>
      <c r="J390" s="8" t="s">
        <v>95</v>
      </c>
    </row>
    <row r="391" spans="1:10">
      <c r="A391" s="5" t="s">
        <v>622</v>
      </c>
      <c r="B391" s="6">
        <v>44964.861477060185</v>
      </c>
      <c r="C391" s="5" t="s">
        <v>63</v>
      </c>
      <c r="D391" s="7"/>
      <c r="E391" s="8"/>
      <c r="F391" s="9">
        <v>5852.8</v>
      </c>
      <c r="I391" s="10" t="s">
        <v>9</v>
      </c>
      <c r="J391" s="8" t="s">
        <v>240</v>
      </c>
    </row>
    <row r="392" spans="1:10">
      <c r="A392" s="11" t="s">
        <v>22</v>
      </c>
      <c r="B392" s="3"/>
      <c r="C392" s="3"/>
      <c r="D392" s="17">
        <f>294900.23+18374.4</f>
        <v>313274.63</v>
      </c>
      <c r="E392" s="8"/>
      <c r="F392" s="12">
        <f>SUM(F338:G391)</f>
        <v>313274.73</v>
      </c>
      <c r="H392" s="9"/>
      <c r="I392" s="10"/>
      <c r="J392" s="5"/>
    </row>
    <row r="393" spans="1:10">
      <c r="A393" s="13" t="s">
        <v>23</v>
      </c>
      <c r="B393" s="13" t="s">
        <v>24</v>
      </c>
      <c r="C393" s="13" t="s">
        <v>25</v>
      </c>
      <c r="D393" s="7"/>
      <c r="E393" s="8"/>
      <c r="H393" s="9"/>
      <c r="I393" s="10"/>
      <c r="J393" s="5"/>
    </row>
    <row r="394" spans="1:10" ht="15.75">
      <c r="D394" s="14">
        <v>112732494</v>
      </c>
    </row>
    <row r="395" spans="1:10" ht="15.75">
      <c r="D395" s="14">
        <v>112732565</v>
      </c>
    </row>
    <row r="397" spans="1:10">
      <c r="A397" s="1" t="s">
        <v>0</v>
      </c>
      <c r="B397" s="2"/>
      <c r="C397" s="2"/>
      <c r="D397" s="2"/>
      <c r="E397" s="2"/>
      <c r="F397" s="2"/>
      <c r="G397" s="2"/>
      <c r="H397" s="2"/>
      <c r="I397" s="2"/>
      <c r="J397" s="2"/>
    </row>
    <row r="398" spans="1:10">
      <c r="A398" s="3" t="s">
        <v>647</v>
      </c>
      <c r="B398" s="2"/>
      <c r="C398" s="2"/>
      <c r="D398" s="2"/>
      <c r="E398" s="2"/>
      <c r="F398" s="2"/>
      <c r="G398" s="2"/>
      <c r="H398" s="2"/>
      <c r="I398" s="2"/>
      <c r="J398" s="2"/>
    </row>
    <row r="399" spans="1:10">
      <c r="A399" s="69" t="s">
        <v>0</v>
      </c>
      <c r="B399" s="69" t="s">
        <v>2</v>
      </c>
      <c r="C399" s="69" t="s">
        <v>3</v>
      </c>
      <c r="D399" s="69" t="s">
        <v>4</v>
      </c>
      <c r="E399" s="69" t="s">
        <v>5</v>
      </c>
      <c r="F399" s="71" t="s">
        <v>6</v>
      </c>
      <c r="G399" s="72"/>
      <c r="H399" s="73"/>
      <c r="I399" s="69" t="s">
        <v>7</v>
      </c>
      <c r="J399" s="69" t="s">
        <v>8</v>
      </c>
    </row>
    <row r="400" spans="1:10">
      <c r="A400" s="70"/>
      <c r="B400" s="70"/>
      <c r="C400" s="70"/>
      <c r="D400" s="70"/>
      <c r="E400" s="70"/>
      <c r="F400" s="4" t="s">
        <v>9</v>
      </c>
      <c r="G400" s="4" t="s">
        <v>10</v>
      </c>
      <c r="H400" s="4" t="s">
        <v>11</v>
      </c>
      <c r="I400" s="70"/>
      <c r="J400" s="70"/>
    </row>
    <row r="401" spans="1:10">
      <c r="A401" s="5" t="s">
        <v>658</v>
      </c>
      <c r="B401" s="6">
        <v>44965.407142870368</v>
      </c>
      <c r="C401" s="5" t="s">
        <v>63</v>
      </c>
      <c r="D401" s="10"/>
      <c r="E401" s="8"/>
      <c r="F401" s="9">
        <v>5251.2</v>
      </c>
      <c r="I401" s="10" t="s">
        <v>9</v>
      </c>
      <c r="J401" s="8" t="s">
        <v>88</v>
      </c>
    </row>
    <row r="402" spans="1:10">
      <c r="A402" s="11" t="s">
        <v>22</v>
      </c>
      <c r="B402" s="3"/>
      <c r="C402" s="3"/>
      <c r="D402" s="7"/>
      <c r="E402" s="8"/>
      <c r="F402" s="9"/>
      <c r="I402" s="10"/>
      <c r="J402" s="5"/>
    </row>
    <row r="403" spans="1:10" ht="15.75">
      <c r="A403" s="13" t="s">
        <v>23</v>
      </c>
      <c r="B403" s="13" t="s">
        <v>24</v>
      </c>
      <c r="C403" s="13" t="s">
        <v>25</v>
      </c>
      <c r="D403" s="14">
        <v>112732496</v>
      </c>
      <c r="E403" s="8"/>
      <c r="F403" s="9"/>
      <c r="I403" s="10"/>
      <c r="J403" s="5"/>
    </row>
    <row r="404" spans="1:10">
      <c r="A404" s="5"/>
      <c r="B404" s="6"/>
      <c r="C404" s="5"/>
      <c r="D404" s="7"/>
      <c r="E404" s="8"/>
      <c r="F404" s="9"/>
      <c r="I404" s="10"/>
      <c r="J404" s="5"/>
    </row>
    <row r="405" spans="1:10">
      <c r="A405" s="5"/>
      <c r="B405" s="6"/>
      <c r="C405" s="5"/>
      <c r="D405" s="7"/>
      <c r="E405" s="8"/>
      <c r="F405" s="9"/>
      <c r="I405" s="10"/>
      <c r="J405" s="5"/>
    </row>
    <row r="406" spans="1:10">
      <c r="A406" s="5" t="s">
        <v>657</v>
      </c>
      <c r="B406" s="6">
        <v>44965.8848119213</v>
      </c>
      <c r="C406" s="5" t="s">
        <v>73</v>
      </c>
      <c r="D406" s="15">
        <v>45133158145</v>
      </c>
      <c r="E406" s="5" t="s">
        <v>74</v>
      </c>
      <c r="H406" s="9">
        <v>673.25</v>
      </c>
      <c r="I406" s="5" t="s">
        <v>28</v>
      </c>
      <c r="J406" s="5" t="s">
        <v>82</v>
      </c>
    </row>
    <row r="407" spans="1:10">
      <c r="A407" s="5" t="s">
        <v>656</v>
      </c>
      <c r="B407" s="6">
        <v>44965.8848119213</v>
      </c>
      <c r="C407" s="5" t="s">
        <v>63</v>
      </c>
      <c r="D407" s="15">
        <v>45153149513</v>
      </c>
      <c r="E407" s="5" t="s">
        <v>74</v>
      </c>
      <c r="H407" s="9">
        <v>445.92</v>
      </c>
      <c r="I407" s="5" t="s">
        <v>28</v>
      </c>
      <c r="J407" s="5" t="s">
        <v>82</v>
      </c>
    </row>
    <row r="408" spans="1:10">
      <c r="A408" s="5" t="s">
        <v>656</v>
      </c>
      <c r="B408" s="6">
        <v>44965.8848119213</v>
      </c>
      <c r="C408" s="5" t="s">
        <v>63</v>
      </c>
      <c r="D408" s="15">
        <v>45163243963</v>
      </c>
      <c r="E408" s="5" t="s">
        <v>74</v>
      </c>
      <c r="H408" s="9">
        <v>2824.32</v>
      </c>
      <c r="I408" s="5" t="s">
        <v>28</v>
      </c>
      <c r="J408" s="5" t="s">
        <v>82</v>
      </c>
    </row>
    <row r="409" spans="1:10">
      <c r="A409" s="5" t="s">
        <v>656</v>
      </c>
      <c r="B409" s="6">
        <v>44965.8848119213</v>
      </c>
      <c r="C409" s="5" t="s">
        <v>63</v>
      </c>
      <c r="D409" s="15">
        <v>53412266704</v>
      </c>
      <c r="E409" s="5" t="s">
        <v>74</v>
      </c>
      <c r="H409" s="9">
        <v>725.4</v>
      </c>
      <c r="I409" s="5" t="s">
        <v>28</v>
      </c>
      <c r="J409" s="5" t="s">
        <v>82</v>
      </c>
    </row>
    <row r="410" spans="1:10">
      <c r="A410" s="5" t="s">
        <v>656</v>
      </c>
      <c r="B410" s="6">
        <v>44965.8848119213</v>
      </c>
      <c r="C410" s="5" t="s">
        <v>63</v>
      </c>
      <c r="D410" s="15">
        <v>45163244228</v>
      </c>
      <c r="E410" s="5" t="s">
        <v>74</v>
      </c>
      <c r="H410" s="9">
        <v>803.96</v>
      </c>
      <c r="I410" s="5" t="s">
        <v>28</v>
      </c>
      <c r="J410" s="5" t="s">
        <v>82</v>
      </c>
    </row>
    <row r="411" spans="1:10">
      <c r="A411" s="5" t="s">
        <v>656</v>
      </c>
      <c r="B411" s="6">
        <v>44965.8848119213</v>
      </c>
      <c r="C411" s="5" t="s">
        <v>63</v>
      </c>
      <c r="D411" s="15">
        <v>45123288424</v>
      </c>
      <c r="E411" s="5" t="s">
        <v>74</v>
      </c>
      <c r="H411" s="9">
        <v>120</v>
      </c>
      <c r="I411" s="5" t="s">
        <v>28</v>
      </c>
      <c r="J411" s="5" t="s">
        <v>82</v>
      </c>
    </row>
    <row r="412" spans="1:10">
      <c r="A412" s="5" t="s">
        <v>656</v>
      </c>
      <c r="B412" s="6">
        <v>44965.8848119213</v>
      </c>
      <c r="C412" s="5" t="s">
        <v>63</v>
      </c>
      <c r="D412" s="15">
        <v>45163244484</v>
      </c>
      <c r="E412" s="5" t="s">
        <v>74</v>
      </c>
      <c r="H412" s="9">
        <v>538</v>
      </c>
      <c r="I412" s="5" t="s">
        <v>28</v>
      </c>
      <c r="J412" s="5" t="s">
        <v>82</v>
      </c>
    </row>
    <row r="413" spans="1:10">
      <c r="A413" s="5" t="s">
        <v>656</v>
      </c>
      <c r="B413" s="6">
        <v>44965.8848119213</v>
      </c>
      <c r="C413" s="5" t="s">
        <v>63</v>
      </c>
      <c r="D413" s="15">
        <v>45173217023</v>
      </c>
      <c r="E413" s="5" t="s">
        <v>74</v>
      </c>
      <c r="H413" s="9">
        <v>325.8</v>
      </c>
      <c r="I413" s="5" t="s">
        <v>28</v>
      </c>
      <c r="J413" s="5" t="s">
        <v>82</v>
      </c>
    </row>
    <row r="414" spans="1:10">
      <c r="A414" s="5" t="s">
        <v>656</v>
      </c>
      <c r="B414" s="6">
        <v>44965.8848119213</v>
      </c>
      <c r="C414" s="5" t="s">
        <v>63</v>
      </c>
      <c r="D414" s="15">
        <v>45153150419</v>
      </c>
      <c r="E414" s="5" t="s">
        <v>74</v>
      </c>
      <c r="H414" s="9">
        <v>106.8</v>
      </c>
      <c r="I414" s="5" t="s">
        <v>28</v>
      </c>
      <c r="J414" s="5" t="s">
        <v>82</v>
      </c>
    </row>
    <row r="415" spans="1:10">
      <c r="A415" s="5" t="s">
        <v>656</v>
      </c>
      <c r="B415" s="6">
        <v>44965.8848119213</v>
      </c>
      <c r="C415" s="5" t="s">
        <v>63</v>
      </c>
      <c r="D415" s="15">
        <v>45153150513</v>
      </c>
      <c r="E415" s="5" t="s">
        <v>74</v>
      </c>
      <c r="H415" s="9">
        <v>395.92</v>
      </c>
      <c r="I415" s="5" t="s">
        <v>28</v>
      </c>
      <c r="J415" s="5" t="s">
        <v>82</v>
      </c>
    </row>
    <row r="416" spans="1:10">
      <c r="A416" s="5" t="s">
        <v>656</v>
      </c>
      <c r="B416" s="6">
        <v>44965.8848119213</v>
      </c>
      <c r="C416" s="5" t="s">
        <v>63</v>
      </c>
      <c r="D416" s="15">
        <v>45173217231</v>
      </c>
      <c r="E416" s="5" t="s">
        <v>74</v>
      </c>
      <c r="H416" s="9">
        <v>800.5</v>
      </c>
      <c r="I416" s="5" t="s">
        <v>28</v>
      </c>
      <c r="J416" s="5" t="s">
        <v>82</v>
      </c>
    </row>
    <row r="417" spans="1:10">
      <c r="A417" s="5" t="s">
        <v>656</v>
      </c>
      <c r="B417" s="6">
        <v>44965.8848119213</v>
      </c>
      <c r="C417" s="5" t="s">
        <v>63</v>
      </c>
      <c r="D417" s="15">
        <v>53112315454</v>
      </c>
      <c r="E417" s="5" t="s">
        <v>74</v>
      </c>
      <c r="H417" s="9">
        <v>220.66</v>
      </c>
      <c r="I417" s="5" t="s">
        <v>28</v>
      </c>
      <c r="J417" s="5" t="s">
        <v>82</v>
      </c>
    </row>
    <row r="418" spans="1:10">
      <c r="A418" s="5" t="s">
        <v>656</v>
      </c>
      <c r="B418" s="6">
        <v>44965.8848119213</v>
      </c>
      <c r="C418" s="5" t="s">
        <v>63</v>
      </c>
      <c r="D418" s="15">
        <v>45143523941</v>
      </c>
      <c r="E418" s="5" t="s">
        <v>74</v>
      </c>
      <c r="H418" s="9">
        <v>94.48</v>
      </c>
      <c r="I418" s="5" t="s">
        <v>28</v>
      </c>
      <c r="J418" s="5" t="s">
        <v>82</v>
      </c>
    </row>
    <row r="419" spans="1:10">
      <c r="A419" s="5" t="s">
        <v>656</v>
      </c>
      <c r="B419" s="6">
        <v>44965.8848119213</v>
      </c>
      <c r="C419" s="5" t="s">
        <v>63</v>
      </c>
      <c r="D419" s="15">
        <v>45173217458</v>
      </c>
      <c r="E419" s="5" t="s">
        <v>74</v>
      </c>
      <c r="H419" s="9">
        <v>0.8</v>
      </c>
      <c r="I419" s="5" t="s">
        <v>28</v>
      </c>
      <c r="J419" s="5" t="s">
        <v>82</v>
      </c>
    </row>
    <row r="420" spans="1:10">
      <c r="A420" s="5" t="s">
        <v>656</v>
      </c>
      <c r="B420" s="6">
        <v>44965.8848119213</v>
      </c>
      <c r="C420" s="5" t="s">
        <v>63</v>
      </c>
      <c r="D420" s="15">
        <v>45123290753</v>
      </c>
      <c r="E420" s="5" t="s">
        <v>74</v>
      </c>
      <c r="H420" s="9">
        <v>300</v>
      </c>
      <c r="I420" s="5" t="s">
        <v>28</v>
      </c>
      <c r="J420" s="5" t="s">
        <v>82</v>
      </c>
    </row>
    <row r="421" spans="1:10">
      <c r="A421" s="5" t="s">
        <v>656</v>
      </c>
      <c r="B421" s="6">
        <v>44965.8848119213</v>
      </c>
      <c r="C421" s="5" t="s">
        <v>63</v>
      </c>
      <c r="D421" s="15">
        <v>45153152305</v>
      </c>
      <c r="E421" s="5" t="s">
        <v>74</v>
      </c>
      <c r="H421" s="9">
        <v>222</v>
      </c>
      <c r="I421" s="5" t="s">
        <v>28</v>
      </c>
      <c r="J421" s="5" t="s">
        <v>82</v>
      </c>
    </row>
    <row r="422" spans="1:10">
      <c r="A422" s="5" t="s">
        <v>656</v>
      </c>
      <c r="B422" s="6">
        <v>44965.8848119213</v>
      </c>
      <c r="C422" s="5" t="s">
        <v>63</v>
      </c>
      <c r="D422" s="15">
        <v>45153152513</v>
      </c>
      <c r="E422" s="5" t="s">
        <v>74</v>
      </c>
      <c r="H422" s="9">
        <v>4583.13</v>
      </c>
      <c r="I422" s="5" t="s">
        <v>28</v>
      </c>
      <c r="J422" s="5" t="s">
        <v>82</v>
      </c>
    </row>
    <row r="423" spans="1:10">
      <c r="A423" s="5" t="s">
        <v>656</v>
      </c>
      <c r="B423" s="6">
        <v>44965.8848119213</v>
      </c>
      <c r="C423" s="5" t="s">
        <v>63</v>
      </c>
      <c r="D423" s="15">
        <v>45113307443</v>
      </c>
      <c r="E423" s="5" t="s">
        <v>74</v>
      </c>
      <c r="H423" s="9">
        <v>37.06</v>
      </c>
      <c r="I423" s="5" t="s">
        <v>28</v>
      </c>
      <c r="J423" s="5" t="s">
        <v>82</v>
      </c>
    </row>
    <row r="424" spans="1:10">
      <c r="A424" s="5" t="s">
        <v>656</v>
      </c>
      <c r="B424" s="6">
        <v>44965.8848119213</v>
      </c>
      <c r="C424" s="5" t="s">
        <v>63</v>
      </c>
      <c r="D424" s="15">
        <v>45123291178</v>
      </c>
      <c r="E424" s="5" t="s">
        <v>74</v>
      </c>
      <c r="H424" s="9">
        <v>1264.8</v>
      </c>
      <c r="I424" s="5" t="s">
        <v>28</v>
      </c>
      <c r="J424" s="5" t="s">
        <v>82</v>
      </c>
    </row>
    <row r="425" spans="1:10">
      <c r="A425" s="5" t="s">
        <v>656</v>
      </c>
      <c r="B425" s="6">
        <v>44965.8848119213</v>
      </c>
      <c r="C425" s="5" t="s">
        <v>63</v>
      </c>
      <c r="D425" s="15">
        <v>19320643337</v>
      </c>
      <c r="E425" s="5" t="s">
        <v>74</v>
      </c>
      <c r="H425" s="9">
        <v>4492.8</v>
      </c>
      <c r="I425" s="5" t="s">
        <v>28</v>
      </c>
      <c r="J425" s="5" t="s">
        <v>82</v>
      </c>
    </row>
    <row r="426" spans="1:10">
      <c r="A426" s="5" t="s">
        <v>656</v>
      </c>
      <c r="B426" s="6">
        <v>44965.8848119213</v>
      </c>
      <c r="C426" s="5" t="s">
        <v>63</v>
      </c>
      <c r="D426" s="15">
        <v>45153153182</v>
      </c>
      <c r="E426" s="5" t="s">
        <v>74</v>
      </c>
      <c r="H426" s="9">
        <v>361.8</v>
      </c>
      <c r="I426" s="5" t="s">
        <v>28</v>
      </c>
      <c r="J426" s="5" t="s">
        <v>82</v>
      </c>
    </row>
    <row r="427" spans="1:10">
      <c r="A427" s="5" t="s">
        <v>656</v>
      </c>
      <c r="B427" s="6">
        <v>44965.8848119213</v>
      </c>
      <c r="C427" s="5" t="s">
        <v>63</v>
      </c>
      <c r="D427" s="7">
        <v>688806</v>
      </c>
      <c r="E427" s="5" t="s">
        <v>79</v>
      </c>
      <c r="H427" s="9">
        <v>4584.62</v>
      </c>
      <c r="I427" s="5" t="s">
        <v>28</v>
      </c>
      <c r="J427" s="5" t="s">
        <v>82</v>
      </c>
    </row>
    <row r="428" spans="1:10">
      <c r="A428" s="5" t="s">
        <v>656</v>
      </c>
      <c r="B428" s="6">
        <v>44965.8848119213</v>
      </c>
      <c r="C428" s="5" t="s">
        <v>63</v>
      </c>
      <c r="D428" s="7">
        <v>447089</v>
      </c>
      <c r="E428" s="5" t="s">
        <v>80</v>
      </c>
      <c r="H428" s="9">
        <v>37.380000000000003</v>
      </c>
      <c r="I428" s="5" t="s">
        <v>28</v>
      </c>
      <c r="J428" s="5" t="s">
        <v>82</v>
      </c>
    </row>
    <row r="429" spans="1:10">
      <c r="A429" s="5" t="s">
        <v>656</v>
      </c>
      <c r="B429" s="6">
        <v>44965.8848119213</v>
      </c>
      <c r="C429" s="5" t="s">
        <v>63</v>
      </c>
      <c r="D429" s="7">
        <v>458552</v>
      </c>
      <c r="E429" s="5" t="s">
        <v>80</v>
      </c>
      <c r="H429" s="9">
        <v>168.2</v>
      </c>
      <c r="I429" s="5" t="s">
        <v>28</v>
      </c>
      <c r="J429" s="5" t="s">
        <v>82</v>
      </c>
    </row>
    <row r="430" spans="1:10">
      <c r="A430" s="5" t="s">
        <v>656</v>
      </c>
      <c r="B430" s="6">
        <v>44965.8848119213</v>
      </c>
      <c r="C430" s="5" t="s">
        <v>63</v>
      </c>
      <c r="D430" s="7">
        <v>100094</v>
      </c>
      <c r="E430" s="5" t="s">
        <v>80</v>
      </c>
      <c r="H430" s="9">
        <v>1008</v>
      </c>
      <c r="I430" s="5" t="s">
        <v>28</v>
      </c>
      <c r="J430" s="5" t="s">
        <v>82</v>
      </c>
    </row>
    <row r="431" spans="1:10">
      <c r="A431" s="5" t="s">
        <v>656</v>
      </c>
      <c r="B431" s="6">
        <v>44965.8848119213</v>
      </c>
      <c r="C431" s="5" t="s">
        <v>63</v>
      </c>
      <c r="D431" s="7">
        <v>169023</v>
      </c>
      <c r="E431" s="5" t="s">
        <v>80</v>
      </c>
      <c r="H431" s="9">
        <v>18000</v>
      </c>
      <c r="I431" s="5" t="s">
        <v>28</v>
      </c>
      <c r="J431" s="5" t="s">
        <v>82</v>
      </c>
    </row>
    <row r="432" spans="1:10">
      <c r="A432" s="5" t="s">
        <v>656</v>
      </c>
      <c r="B432" s="6">
        <v>44965.8848119213</v>
      </c>
      <c r="C432" s="5" t="s">
        <v>63</v>
      </c>
      <c r="D432" s="7">
        <v>190968</v>
      </c>
      <c r="E432" s="5" t="s">
        <v>80</v>
      </c>
      <c r="H432" s="9">
        <v>536</v>
      </c>
      <c r="I432" s="5" t="s">
        <v>28</v>
      </c>
      <c r="J432" s="5" t="s">
        <v>82</v>
      </c>
    </row>
    <row r="433" spans="1:10">
      <c r="A433" s="5" t="s">
        <v>656</v>
      </c>
      <c r="B433" s="6">
        <v>44965.8848119213</v>
      </c>
      <c r="C433" s="5" t="s">
        <v>63</v>
      </c>
      <c r="D433" s="7">
        <v>234730</v>
      </c>
      <c r="E433" s="5" t="s">
        <v>80</v>
      </c>
      <c r="H433" s="9">
        <v>180</v>
      </c>
      <c r="I433" s="5" t="s">
        <v>28</v>
      </c>
      <c r="J433" s="5" t="s">
        <v>82</v>
      </c>
    </row>
    <row r="434" spans="1:10">
      <c r="A434" s="5" t="s">
        <v>656</v>
      </c>
      <c r="B434" s="6">
        <v>44965.8848119213</v>
      </c>
      <c r="C434" s="5" t="s">
        <v>63</v>
      </c>
      <c r="D434" s="7">
        <v>29843</v>
      </c>
      <c r="E434" s="5" t="s">
        <v>80</v>
      </c>
      <c r="H434" s="9">
        <v>5344.4</v>
      </c>
      <c r="I434" s="5" t="s">
        <v>28</v>
      </c>
      <c r="J434" s="5" t="s">
        <v>72</v>
      </c>
    </row>
    <row r="435" spans="1:10">
      <c r="A435" s="5" t="s">
        <v>656</v>
      </c>
      <c r="B435" s="6">
        <v>44965.8848119213</v>
      </c>
      <c r="C435" s="5" t="s">
        <v>63</v>
      </c>
      <c r="D435" s="7">
        <v>29874</v>
      </c>
      <c r="E435" s="5" t="s">
        <v>80</v>
      </c>
      <c r="H435" s="9">
        <v>30135.759999999998</v>
      </c>
      <c r="I435" s="5" t="s">
        <v>28</v>
      </c>
      <c r="J435" s="5" t="s">
        <v>72</v>
      </c>
    </row>
    <row r="436" spans="1:10">
      <c r="A436" s="5" t="s">
        <v>656</v>
      </c>
      <c r="B436" s="6">
        <v>44965.8848119213</v>
      </c>
      <c r="C436" s="5" t="s">
        <v>63</v>
      </c>
      <c r="D436" s="15">
        <v>45153152538</v>
      </c>
      <c r="E436" s="5" t="s">
        <v>74</v>
      </c>
      <c r="H436" s="9">
        <v>20968.240000000002</v>
      </c>
      <c r="I436" s="5" t="s">
        <v>28</v>
      </c>
      <c r="J436" s="5" t="s">
        <v>72</v>
      </c>
    </row>
    <row r="437" spans="1:10">
      <c r="A437" s="5" t="s">
        <v>656</v>
      </c>
      <c r="B437" s="6">
        <v>44965.8848119213</v>
      </c>
      <c r="C437" s="5" t="s">
        <v>63</v>
      </c>
      <c r="D437" s="15">
        <v>45163247203</v>
      </c>
      <c r="E437" s="5" t="s">
        <v>74</v>
      </c>
      <c r="H437" s="9">
        <v>12960</v>
      </c>
      <c r="I437" s="5" t="s">
        <v>28</v>
      </c>
      <c r="J437" s="5" t="s">
        <v>72</v>
      </c>
    </row>
    <row r="438" spans="1:10">
      <c r="A438" s="5" t="s">
        <v>656</v>
      </c>
      <c r="B438" s="6">
        <v>44965.8848119213</v>
      </c>
      <c r="C438" s="5" t="s">
        <v>63</v>
      </c>
      <c r="D438" s="15">
        <v>45153152929</v>
      </c>
      <c r="E438" s="5" t="s">
        <v>74</v>
      </c>
      <c r="H438" s="9">
        <v>1384.47</v>
      </c>
      <c r="I438" s="5" t="s">
        <v>28</v>
      </c>
      <c r="J438" s="5" t="s">
        <v>72</v>
      </c>
    </row>
    <row r="439" spans="1:10">
      <c r="A439" s="5" t="s">
        <v>656</v>
      </c>
      <c r="B439" s="6">
        <v>44965.8848119213</v>
      </c>
      <c r="C439" s="5" t="s">
        <v>63</v>
      </c>
      <c r="D439" s="15">
        <v>52216946164</v>
      </c>
      <c r="E439" s="5" t="s">
        <v>74</v>
      </c>
      <c r="H439" s="9">
        <v>348.88</v>
      </c>
      <c r="I439" s="5" t="s">
        <v>28</v>
      </c>
      <c r="J439" s="5" t="s">
        <v>72</v>
      </c>
    </row>
    <row r="440" spans="1:10">
      <c r="A440" s="5" t="s">
        <v>656</v>
      </c>
      <c r="B440" s="6">
        <v>44965.8848119213</v>
      </c>
      <c r="C440" s="5" t="s">
        <v>63</v>
      </c>
      <c r="D440" s="15">
        <v>52216946164</v>
      </c>
      <c r="E440" s="5" t="s">
        <v>74</v>
      </c>
      <c r="H440" s="9">
        <v>535.57000000000005</v>
      </c>
      <c r="I440" s="5" t="s">
        <v>28</v>
      </c>
      <c r="J440" s="5" t="s">
        <v>72</v>
      </c>
    </row>
    <row r="441" spans="1:10">
      <c r="A441" s="5" t="s">
        <v>656</v>
      </c>
      <c r="B441" s="6">
        <v>44965.8848119213</v>
      </c>
      <c r="C441" s="5" t="s">
        <v>63</v>
      </c>
      <c r="D441" s="15">
        <v>52216946164</v>
      </c>
      <c r="E441" s="5" t="s">
        <v>74</v>
      </c>
      <c r="H441" s="9">
        <v>1671.88</v>
      </c>
      <c r="I441" s="5" t="s">
        <v>28</v>
      </c>
      <c r="J441" s="5" t="s">
        <v>72</v>
      </c>
    </row>
    <row r="442" spans="1:10">
      <c r="A442" s="5" t="s">
        <v>656</v>
      </c>
      <c r="B442" s="6">
        <v>44965.8848119213</v>
      </c>
      <c r="C442" s="5" t="s">
        <v>63</v>
      </c>
      <c r="D442" s="15">
        <v>52216946164</v>
      </c>
      <c r="E442" s="5" t="s">
        <v>74</v>
      </c>
      <c r="H442" s="9">
        <v>1071.1400000000001</v>
      </c>
      <c r="I442" s="5" t="s">
        <v>28</v>
      </c>
      <c r="J442" s="5" t="s">
        <v>72</v>
      </c>
    </row>
    <row r="443" spans="1:10">
      <c r="A443" s="5" t="s">
        <v>656</v>
      </c>
      <c r="B443" s="6">
        <v>44965.8848119213</v>
      </c>
      <c r="C443" s="5" t="s">
        <v>63</v>
      </c>
      <c r="D443" s="15">
        <v>45173220206</v>
      </c>
      <c r="E443" s="5" t="s">
        <v>74</v>
      </c>
      <c r="H443" s="9">
        <v>1932.4</v>
      </c>
      <c r="I443" s="5" t="s">
        <v>28</v>
      </c>
      <c r="J443" s="5" t="s">
        <v>72</v>
      </c>
    </row>
    <row r="444" spans="1:10">
      <c r="A444" s="5" t="s">
        <v>656</v>
      </c>
      <c r="B444" s="6">
        <v>44965.8848119213</v>
      </c>
      <c r="C444" s="5" t="s">
        <v>63</v>
      </c>
      <c r="D444" s="15">
        <v>45173220324</v>
      </c>
      <c r="E444" s="5" t="s">
        <v>74</v>
      </c>
      <c r="H444" s="9">
        <v>32591.5</v>
      </c>
      <c r="I444" s="5" t="s">
        <v>28</v>
      </c>
      <c r="J444" s="5" t="s">
        <v>72</v>
      </c>
    </row>
    <row r="445" spans="1:10">
      <c r="A445" s="5" t="s">
        <v>656</v>
      </c>
      <c r="B445" s="6">
        <v>44965.8848119213</v>
      </c>
      <c r="C445" s="5" t="s">
        <v>63</v>
      </c>
      <c r="D445" s="7">
        <v>708005</v>
      </c>
      <c r="E445" s="5" t="s">
        <v>79</v>
      </c>
      <c r="H445" s="9">
        <v>4060.5</v>
      </c>
      <c r="I445" s="5" t="s">
        <v>28</v>
      </c>
      <c r="J445" s="5" t="s">
        <v>72</v>
      </c>
    </row>
    <row r="446" spans="1:10">
      <c r="A446" s="5" t="s">
        <v>656</v>
      </c>
      <c r="B446" s="6">
        <v>44965.8848119213</v>
      </c>
      <c r="C446" s="5" t="s">
        <v>63</v>
      </c>
      <c r="D446" s="15">
        <v>45133156980</v>
      </c>
      <c r="E446" s="8" t="s">
        <v>27</v>
      </c>
      <c r="H446" s="9">
        <v>3059.2</v>
      </c>
      <c r="I446" s="5" t="s">
        <v>28</v>
      </c>
      <c r="J446" s="5" t="s">
        <v>72</v>
      </c>
    </row>
    <row r="447" spans="1:10">
      <c r="A447" s="5" t="s">
        <v>656</v>
      </c>
      <c r="B447" s="6">
        <v>44965.8848119213</v>
      </c>
      <c r="C447" s="5" t="s">
        <v>63</v>
      </c>
      <c r="D447" s="15">
        <v>45153153433</v>
      </c>
      <c r="E447" s="5" t="s">
        <v>74</v>
      </c>
      <c r="H447" s="9">
        <v>6756.48</v>
      </c>
      <c r="I447" s="5" t="s">
        <v>28</v>
      </c>
      <c r="J447" s="5" t="s">
        <v>82</v>
      </c>
    </row>
    <row r="448" spans="1:10">
      <c r="A448" s="5" t="s">
        <v>656</v>
      </c>
      <c r="B448" s="6">
        <v>44965.8848119213</v>
      </c>
      <c r="C448" s="5" t="s">
        <v>63</v>
      </c>
      <c r="D448" s="15">
        <v>45143526945</v>
      </c>
      <c r="E448" s="5" t="s">
        <v>74</v>
      </c>
      <c r="H448" s="9">
        <v>0.9</v>
      </c>
      <c r="I448" s="5" t="s">
        <v>28</v>
      </c>
      <c r="J448" s="5" t="s">
        <v>82</v>
      </c>
    </row>
    <row r="449" spans="1:10">
      <c r="A449" s="5" t="s">
        <v>656</v>
      </c>
      <c r="B449" s="6">
        <v>44965.8848119213</v>
      </c>
      <c r="C449" s="5" t="s">
        <v>63</v>
      </c>
      <c r="D449" s="15">
        <v>45143527009</v>
      </c>
      <c r="E449" s="5" t="s">
        <v>74</v>
      </c>
      <c r="H449" s="9">
        <v>0.06</v>
      </c>
      <c r="I449" s="5" t="s">
        <v>28</v>
      </c>
      <c r="J449" s="5" t="s">
        <v>82</v>
      </c>
    </row>
    <row r="450" spans="1:10">
      <c r="A450" s="5" t="s">
        <v>656</v>
      </c>
      <c r="B450" s="6">
        <v>44965.8848119213</v>
      </c>
      <c r="C450" s="5" t="s">
        <v>63</v>
      </c>
      <c r="D450" s="15">
        <v>45133160236</v>
      </c>
      <c r="E450" s="5" t="s">
        <v>74</v>
      </c>
      <c r="H450" s="9">
        <v>480</v>
      </c>
      <c r="I450" s="5" t="s">
        <v>28</v>
      </c>
      <c r="J450" s="5" t="s">
        <v>82</v>
      </c>
    </row>
    <row r="451" spans="1:10">
      <c r="A451" s="5" t="s">
        <v>656</v>
      </c>
      <c r="B451" s="6">
        <v>44965.8848119213</v>
      </c>
      <c r="C451" s="5" t="s">
        <v>63</v>
      </c>
      <c r="D451" s="7">
        <v>3119168967</v>
      </c>
      <c r="E451" s="8" t="s">
        <v>81</v>
      </c>
      <c r="H451" s="9">
        <v>1459.8</v>
      </c>
      <c r="I451" s="5" t="s">
        <v>28</v>
      </c>
      <c r="J451" s="5" t="s">
        <v>82</v>
      </c>
    </row>
    <row r="452" spans="1:10">
      <c r="A452" s="5" t="s">
        <v>656</v>
      </c>
      <c r="B452" s="6">
        <v>44965.8848119213</v>
      </c>
      <c r="C452" s="5" t="s">
        <v>63</v>
      </c>
      <c r="D452" s="7">
        <v>394656</v>
      </c>
      <c r="E452" s="5" t="s">
        <v>80</v>
      </c>
      <c r="H452" s="9">
        <v>77.040000000000006</v>
      </c>
      <c r="I452" s="5" t="s">
        <v>28</v>
      </c>
      <c r="J452" s="5" t="s">
        <v>78</v>
      </c>
    </row>
    <row r="453" spans="1:10">
      <c r="A453" s="5" t="s">
        <v>656</v>
      </c>
      <c r="B453" s="6">
        <v>44965.8848119213</v>
      </c>
      <c r="C453" s="5" t="s">
        <v>63</v>
      </c>
      <c r="D453" s="7">
        <v>420913</v>
      </c>
      <c r="E453" s="5" t="s">
        <v>74</v>
      </c>
      <c r="H453" s="9">
        <v>48000</v>
      </c>
      <c r="I453" s="5" t="s">
        <v>28</v>
      </c>
      <c r="J453" s="5" t="s">
        <v>77</v>
      </c>
    </row>
    <row r="454" spans="1:10">
      <c r="A454" s="5" t="s">
        <v>656</v>
      </c>
      <c r="B454" s="6">
        <v>44965.8848119213</v>
      </c>
      <c r="C454" s="5" t="s">
        <v>63</v>
      </c>
      <c r="D454" s="7">
        <v>170041</v>
      </c>
      <c r="E454" s="5" t="s">
        <v>79</v>
      </c>
      <c r="H454" s="9">
        <v>13634.48</v>
      </c>
      <c r="I454" s="5" t="s">
        <v>28</v>
      </c>
      <c r="J454" s="5" t="s">
        <v>77</v>
      </c>
    </row>
    <row r="455" spans="1:10">
      <c r="A455" s="5" t="s">
        <v>656</v>
      </c>
      <c r="B455" s="6">
        <v>44965.8848119213</v>
      </c>
      <c r="C455" s="5" t="s">
        <v>63</v>
      </c>
      <c r="D455" s="7">
        <v>173955</v>
      </c>
      <c r="E455" s="5" t="s">
        <v>79</v>
      </c>
      <c r="H455" s="9">
        <v>60086</v>
      </c>
      <c r="I455" s="5" t="s">
        <v>28</v>
      </c>
      <c r="J455" s="5" t="s">
        <v>78</v>
      </c>
    </row>
    <row r="456" spans="1:10">
      <c r="A456" s="5" t="s">
        <v>656</v>
      </c>
      <c r="B456" s="6">
        <v>44965.8848119213</v>
      </c>
      <c r="C456" s="5" t="s">
        <v>63</v>
      </c>
      <c r="D456" s="7">
        <v>172031</v>
      </c>
      <c r="E456" s="5" t="s">
        <v>79</v>
      </c>
      <c r="H456" s="9">
        <v>40799.5</v>
      </c>
      <c r="I456" s="5" t="s">
        <v>28</v>
      </c>
      <c r="J456" s="8" t="s">
        <v>83</v>
      </c>
    </row>
    <row r="457" spans="1:10">
      <c r="A457" s="5" t="s">
        <v>657</v>
      </c>
      <c r="B457" s="6">
        <v>44965.8848119213</v>
      </c>
      <c r="C457" s="5" t="s">
        <v>73</v>
      </c>
      <c r="D457" s="7"/>
      <c r="E457" s="8"/>
      <c r="F457" s="9">
        <v>23286.5</v>
      </c>
      <c r="I457" s="10" t="s">
        <v>9</v>
      </c>
      <c r="J457" s="8" t="s">
        <v>88</v>
      </c>
    </row>
    <row r="458" spans="1:10">
      <c r="A458" s="5" t="s">
        <v>656</v>
      </c>
      <c r="B458" s="6">
        <v>44965.8848119213</v>
      </c>
      <c r="C458" s="5" t="s">
        <v>63</v>
      </c>
      <c r="D458" s="7"/>
      <c r="E458" s="8"/>
      <c r="F458" s="9">
        <v>72406.7</v>
      </c>
      <c r="I458" s="10" t="s">
        <v>9</v>
      </c>
      <c r="J458" s="8" t="s">
        <v>254</v>
      </c>
    </row>
    <row r="459" spans="1:10">
      <c r="A459" s="5" t="s">
        <v>656</v>
      </c>
      <c r="B459" s="6">
        <v>44965.8848119213</v>
      </c>
      <c r="C459" s="5" t="s">
        <v>63</v>
      </c>
      <c r="D459" s="7"/>
      <c r="E459" s="8"/>
      <c r="F459" s="9">
        <v>18595.2</v>
      </c>
      <c r="I459" s="10" t="s">
        <v>9</v>
      </c>
      <c r="J459" s="8" t="s">
        <v>189</v>
      </c>
    </row>
    <row r="460" spans="1:10">
      <c r="A460" s="5" t="s">
        <v>656</v>
      </c>
      <c r="B460" s="6">
        <v>44965.8848119213</v>
      </c>
      <c r="C460" s="5" t="s">
        <v>63</v>
      </c>
      <c r="D460" s="7"/>
      <c r="E460" s="8"/>
      <c r="F460" s="9">
        <v>11722.2</v>
      </c>
      <c r="I460" s="10" t="s">
        <v>9</v>
      </c>
      <c r="J460" s="5" t="s">
        <v>65</v>
      </c>
    </row>
    <row r="461" spans="1:10">
      <c r="A461" s="5" t="s">
        <v>656</v>
      </c>
      <c r="B461" s="6">
        <v>44965.8848119213</v>
      </c>
      <c r="C461" s="5" t="s">
        <v>63</v>
      </c>
      <c r="D461" s="7"/>
      <c r="E461" s="8"/>
      <c r="F461" s="9">
        <v>442809.1</v>
      </c>
      <c r="I461" s="10" t="s">
        <v>9</v>
      </c>
      <c r="J461" s="5" t="s">
        <v>72</v>
      </c>
    </row>
    <row r="462" spans="1:10">
      <c r="A462" s="5" t="s">
        <v>656</v>
      </c>
      <c r="B462" s="6">
        <v>44965.8848119213</v>
      </c>
      <c r="C462" s="5" t="s">
        <v>63</v>
      </c>
      <c r="D462" s="7"/>
      <c r="E462" s="8"/>
      <c r="F462" s="9">
        <v>981.2</v>
      </c>
      <c r="I462" s="10" t="s">
        <v>9</v>
      </c>
      <c r="J462" s="8" t="s">
        <v>192</v>
      </c>
    </row>
    <row r="463" spans="1:10">
      <c r="A463" s="5" t="s">
        <v>656</v>
      </c>
      <c r="B463" s="6">
        <v>44965.8848119213</v>
      </c>
      <c r="C463" s="5" t="s">
        <v>63</v>
      </c>
      <c r="D463" s="7"/>
      <c r="E463" s="8"/>
      <c r="F463" s="9">
        <v>9057</v>
      </c>
      <c r="I463" s="10" t="s">
        <v>9</v>
      </c>
      <c r="J463" s="8" t="s">
        <v>66</v>
      </c>
    </row>
    <row r="464" spans="1:10">
      <c r="A464" s="5" t="s">
        <v>656</v>
      </c>
      <c r="B464" s="6">
        <v>44965.8848119213</v>
      </c>
      <c r="C464" s="5" t="s">
        <v>63</v>
      </c>
      <c r="D464" s="7"/>
      <c r="E464" s="8"/>
      <c r="F464" s="9">
        <v>5185.7</v>
      </c>
      <c r="I464" s="10" t="s">
        <v>9</v>
      </c>
      <c r="J464" s="8" t="s">
        <v>68</v>
      </c>
    </row>
    <row r="465" spans="1:10">
      <c r="A465" s="5" t="s">
        <v>656</v>
      </c>
      <c r="B465" s="6">
        <v>44965.8848119213</v>
      </c>
      <c r="C465" s="5" t="s">
        <v>63</v>
      </c>
      <c r="D465" s="7"/>
      <c r="E465" s="8"/>
      <c r="F465" s="9">
        <v>47352.4</v>
      </c>
      <c r="I465" s="10" t="s">
        <v>9</v>
      </c>
      <c r="J465" s="8" t="s">
        <v>90</v>
      </c>
    </row>
    <row r="466" spans="1:10">
      <c r="A466" s="5" t="s">
        <v>656</v>
      </c>
      <c r="B466" s="6">
        <v>44965.8848119213</v>
      </c>
      <c r="C466" s="5" t="s">
        <v>63</v>
      </c>
      <c r="D466" s="7"/>
      <c r="E466" s="8"/>
      <c r="F466" s="9">
        <v>8345.9</v>
      </c>
      <c r="I466" s="10" t="s">
        <v>9</v>
      </c>
      <c r="J466" s="8" t="s">
        <v>85</v>
      </c>
    </row>
    <row r="467" spans="1:10">
      <c r="A467" s="5" t="s">
        <v>656</v>
      </c>
      <c r="B467" s="6">
        <v>44965.8848119213</v>
      </c>
      <c r="C467" s="5" t="s">
        <v>63</v>
      </c>
      <c r="D467" s="7"/>
      <c r="E467" s="8"/>
      <c r="F467" s="9">
        <v>8602.5</v>
      </c>
      <c r="I467" s="10" t="s">
        <v>9</v>
      </c>
      <c r="J467" s="8" t="s">
        <v>91</v>
      </c>
    </row>
    <row r="468" spans="1:10">
      <c r="A468" s="5" t="s">
        <v>656</v>
      </c>
      <c r="B468" s="6">
        <v>44965.8848119213</v>
      </c>
      <c r="C468" s="5" t="s">
        <v>63</v>
      </c>
      <c r="D468" s="7"/>
      <c r="E468" s="8"/>
      <c r="F468" s="9">
        <v>8150.9</v>
      </c>
      <c r="I468" s="10" t="s">
        <v>9</v>
      </c>
      <c r="J468" s="8" t="s">
        <v>92</v>
      </c>
    </row>
    <row r="469" spans="1:10">
      <c r="A469" s="5" t="s">
        <v>656</v>
      </c>
      <c r="B469" s="6">
        <v>44965.8848119213</v>
      </c>
      <c r="C469" s="5" t="s">
        <v>63</v>
      </c>
      <c r="D469" s="7"/>
      <c r="E469" s="8"/>
      <c r="F469" s="9">
        <v>7238.4</v>
      </c>
      <c r="I469" s="10" t="s">
        <v>9</v>
      </c>
      <c r="J469" s="8" t="s">
        <v>93</v>
      </c>
    </row>
    <row r="470" spans="1:10">
      <c r="A470" s="5" t="s">
        <v>656</v>
      </c>
      <c r="B470" s="6">
        <v>44965.8848119213</v>
      </c>
      <c r="C470" s="5" t="s">
        <v>63</v>
      </c>
      <c r="D470" s="7"/>
      <c r="E470" s="8"/>
      <c r="F470" s="9">
        <v>9339.2000000000007</v>
      </c>
      <c r="I470" s="10" t="s">
        <v>9</v>
      </c>
      <c r="J470" s="8" t="s">
        <v>70</v>
      </c>
    </row>
    <row r="471" spans="1:10">
      <c r="A471" s="5" t="s">
        <v>656</v>
      </c>
      <c r="B471" s="6">
        <v>44965.8848119213</v>
      </c>
      <c r="C471" s="5" t="s">
        <v>63</v>
      </c>
      <c r="D471" s="7"/>
      <c r="E471" s="8"/>
      <c r="F471" s="9">
        <v>18599.5</v>
      </c>
      <c r="I471" s="10" t="s">
        <v>9</v>
      </c>
      <c r="J471" s="8" t="s">
        <v>94</v>
      </c>
    </row>
    <row r="472" spans="1:10">
      <c r="A472" s="5" t="s">
        <v>656</v>
      </c>
      <c r="B472" s="6">
        <v>44965.8848119213</v>
      </c>
      <c r="C472" s="5" t="s">
        <v>63</v>
      </c>
      <c r="D472" s="7"/>
      <c r="E472" s="8"/>
      <c r="F472" s="9">
        <v>32374.400000000001</v>
      </c>
      <c r="I472" s="10" t="s">
        <v>9</v>
      </c>
      <c r="J472" s="8" t="s">
        <v>95</v>
      </c>
    </row>
    <row r="473" spans="1:10">
      <c r="A473" s="5" t="s">
        <v>656</v>
      </c>
      <c r="B473" s="6">
        <v>44965.8848119213</v>
      </c>
      <c r="C473" s="5" t="s">
        <v>63</v>
      </c>
      <c r="D473" s="7"/>
      <c r="E473" s="8"/>
      <c r="F473" s="9">
        <v>2965</v>
      </c>
      <c r="I473" s="10" t="s">
        <v>9</v>
      </c>
      <c r="J473" s="8" t="s">
        <v>240</v>
      </c>
    </row>
    <row r="474" spans="1:10">
      <c r="A474" s="11" t="s">
        <v>22</v>
      </c>
      <c r="B474" s="3"/>
      <c r="C474" s="3"/>
      <c r="D474" s="17">
        <f>706271+20740.8</f>
        <v>727011.8</v>
      </c>
      <c r="E474" s="8"/>
      <c r="F474" s="40">
        <f>SUM(F406:G473)</f>
        <v>727011.79999999993</v>
      </c>
      <c r="I474" s="10"/>
      <c r="J474" s="5"/>
    </row>
    <row r="475" spans="1:10">
      <c r="A475" s="13" t="s">
        <v>23</v>
      </c>
      <c r="B475" s="13" t="s">
        <v>24</v>
      </c>
      <c r="C475" s="13" t="s">
        <v>25</v>
      </c>
      <c r="D475" s="7"/>
      <c r="E475" s="8"/>
      <c r="F475" s="9"/>
      <c r="I475" s="10"/>
      <c r="J475" s="5"/>
    </row>
    <row r="476" spans="1:10" ht="15.75">
      <c r="A476" s="5"/>
      <c r="B476" s="6"/>
      <c r="C476" s="5"/>
      <c r="D476" s="14">
        <v>112734078</v>
      </c>
      <c r="E476" s="8"/>
      <c r="F476" s="9"/>
      <c r="I476" s="10"/>
      <c r="J476" s="5"/>
    </row>
    <row r="477" spans="1:10" ht="15.75">
      <c r="D477" s="14">
        <v>112734101</v>
      </c>
    </row>
    <row r="479" spans="1:10">
      <c r="A479" s="1" t="s">
        <v>0</v>
      </c>
      <c r="B479" s="2"/>
      <c r="C479" s="2"/>
      <c r="D479" s="2"/>
      <c r="E479" s="2"/>
      <c r="F479" s="2"/>
      <c r="G479" s="2"/>
      <c r="H479" s="2"/>
      <c r="I479" s="2"/>
      <c r="J479" s="2"/>
    </row>
    <row r="480" spans="1:10">
      <c r="A480" s="3" t="s">
        <v>686</v>
      </c>
      <c r="B480" s="2"/>
      <c r="C480" s="2"/>
      <c r="D480" s="2"/>
      <c r="E480" s="2"/>
      <c r="F480" s="2"/>
      <c r="G480" s="2"/>
      <c r="H480" s="2"/>
      <c r="I480" s="2"/>
      <c r="J480" s="2"/>
    </row>
    <row r="481" spans="1:10">
      <c r="A481" s="69" t="s">
        <v>0</v>
      </c>
      <c r="B481" s="69" t="s">
        <v>2</v>
      </c>
      <c r="C481" s="69" t="s">
        <v>3</v>
      </c>
      <c r="D481" s="69" t="s">
        <v>4</v>
      </c>
      <c r="E481" s="69" t="s">
        <v>5</v>
      </c>
      <c r="F481" s="71" t="s">
        <v>6</v>
      </c>
      <c r="G481" s="72"/>
      <c r="H481" s="73"/>
      <c r="I481" s="69" t="s">
        <v>7</v>
      </c>
      <c r="J481" s="69" t="s">
        <v>8</v>
      </c>
    </row>
    <row r="482" spans="1:10">
      <c r="A482" s="70"/>
      <c r="B482" s="70"/>
      <c r="C482" s="70"/>
      <c r="D482" s="70"/>
      <c r="E482" s="70"/>
      <c r="F482" s="4" t="s">
        <v>9</v>
      </c>
      <c r="G482" s="4" t="s">
        <v>10</v>
      </c>
      <c r="H482" s="4" t="s">
        <v>11</v>
      </c>
      <c r="I482" s="70"/>
      <c r="J482" s="70"/>
    </row>
    <row r="483" spans="1:10">
      <c r="A483" s="5" t="s">
        <v>696</v>
      </c>
      <c r="B483" s="6">
        <v>44966.418171134261</v>
      </c>
      <c r="C483" s="5" t="s">
        <v>63</v>
      </c>
      <c r="D483" s="10"/>
      <c r="E483" s="8"/>
      <c r="G483" s="9">
        <v>10000</v>
      </c>
      <c r="I483" s="10" t="s">
        <v>10</v>
      </c>
      <c r="J483" s="8" t="s">
        <v>98</v>
      </c>
    </row>
    <row r="484" spans="1:10">
      <c r="A484" s="5" t="s">
        <v>696</v>
      </c>
      <c r="B484" s="6">
        <v>44966.418171134261</v>
      </c>
      <c r="C484" s="5" t="s">
        <v>63</v>
      </c>
      <c r="D484" s="10"/>
      <c r="E484" s="8"/>
      <c r="F484" s="9">
        <v>10838.1</v>
      </c>
      <c r="I484" s="10" t="s">
        <v>9</v>
      </c>
      <c r="J484" s="8" t="s">
        <v>64</v>
      </c>
    </row>
    <row r="485" spans="1:10">
      <c r="A485" s="5" t="s">
        <v>696</v>
      </c>
      <c r="B485" s="6">
        <v>44966.418171134261</v>
      </c>
      <c r="C485" s="5" t="s">
        <v>63</v>
      </c>
      <c r="D485" s="10"/>
      <c r="E485" s="8"/>
      <c r="F485" s="9">
        <v>79611.600000000006</v>
      </c>
      <c r="I485" s="10" t="s">
        <v>9</v>
      </c>
      <c r="J485" s="8" t="s">
        <v>86</v>
      </c>
    </row>
    <row r="486" spans="1:10">
      <c r="A486" s="5" t="s">
        <v>696</v>
      </c>
      <c r="B486" s="6">
        <v>44966.418171134261</v>
      </c>
      <c r="C486" s="5" t="s">
        <v>63</v>
      </c>
      <c r="D486" s="10"/>
      <c r="E486" s="8"/>
      <c r="F486" s="9">
        <v>7027.2</v>
      </c>
      <c r="I486" s="10" t="s">
        <v>9</v>
      </c>
      <c r="J486" s="5" t="s">
        <v>87</v>
      </c>
    </row>
    <row r="487" spans="1:10">
      <c r="A487" s="5" t="s">
        <v>696</v>
      </c>
      <c r="B487" s="6">
        <v>44966.418171134261</v>
      </c>
      <c r="C487" s="5" t="s">
        <v>63</v>
      </c>
      <c r="D487" s="10"/>
      <c r="E487" s="8"/>
      <c r="F487" s="9">
        <v>7499.7</v>
      </c>
      <c r="I487" s="10" t="s">
        <v>9</v>
      </c>
      <c r="J487" s="5" t="s">
        <v>89</v>
      </c>
    </row>
    <row r="488" spans="1:10">
      <c r="A488" s="5" t="s">
        <v>696</v>
      </c>
      <c r="B488" s="6">
        <v>44966.418171134261</v>
      </c>
      <c r="C488" s="5" t="s">
        <v>63</v>
      </c>
      <c r="D488" s="10"/>
      <c r="E488" s="8"/>
      <c r="F488" s="9">
        <v>46580.7</v>
      </c>
      <c r="I488" s="10" t="s">
        <v>9</v>
      </c>
      <c r="J488" s="8" t="s">
        <v>190</v>
      </c>
    </row>
    <row r="489" spans="1:10">
      <c r="A489" s="5" t="s">
        <v>696</v>
      </c>
      <c r="B489" s="6">
        <v>44966.418171134261</v>
      </c>
      <c r="C489" s="5" t="s">
        <v>63</v>
      </c>
      <c r="D489" s="10"/>
      <c r="E489" s="8"/>
      <c r="F489" s="9">
        <v>7390.2</v>
      </c>
      <c r="I489" s="10" t="s">
        <v>9</v>
      </c>
      <c r="J489" s="8" t="s">
        <v>67</v>
      </c>
    </row>
    <row r="490" spans="1:10">
      <c r="A490" s="5" t="s">
        <v>696</v>
      </c>
      <c r="B490" s="6">
        <v>44966.418171134261</v>
      </c>
      <c r="C490" s="5" t="s">
        <v>63</v>
      </c>
      <c r="D490" s="10"/>
      <c r="E490" s="8"/>
      <c r="F490" s="9">
        <v>32717.599999999999</v>
      </c>
      <c r="I490" s="10" t="s">
        <v>9</v>
      </c>
      <c r="J490" s="8" t="s">
        <v>193</v>
      </c>
    </row>
    <row r="491" spans="1:10">
      <c r="A491" s="5" t="s">
        <v>696</v>
      </c>
      <c r="B491" s="6">
        <v>44966.418171134261</v>
      </c>
      <c r="C491" s="5" t="s">
        <v>63</v>
      </c>
      <c r="D491" s="10"/>
      <c r="E491" s="8"/>
      <c r="F491" s="9">
        <v>8932.9</v>
      </c>
      <c r="I491" s="10" t="s">
        <v>9</v>
      </c>
      <c r="J491" s="8" t="s">
        <v>69</v>
      </c>
    </row>
    <row r="492" spans="1:10">
      <c r="A492" s="5" t="s">
        <v>696</v>
      </c>
      <c r="B492" s="6">
        <v>44966.418171134261</v>
      </c>
      <c r="C492" s="5" t="s">
        <v>63</v>
      </c>
      <c r="D492" s="10"/>
      <c r="E492" s="8"/>
      <c r="F492" s="9">
        <v>2979.8</v>
      </c>
      <c r="I492" s="10" t="s">
        <v>9</v>
      </c>
      <c r="J492" s="8" t="s">
        <v>71</v>
      </c>
    </row>
    <row r="493" spans="1:10">
      <c r="A493" s="5" t="s">
        <v>696</v>
      </c>
      <c r="B493" s="6">
        <v>44966.418171134261</v>
      </c>
      <c r="C493" s="5" t="s">
        <v>63</v>
      </c>
      <c r="D493" s="10"/>
      <c r="E493" s="8"/>
      <c r="F493" s="9">
        <v>2971.2</v>
      </c>
      <c r="I493" s="10" t="s">
        <v>9</v>
      </c>
      <c r="J493" s="8" t="s">
        <v>96</v>
      </c>
    </row>
    <row r="494" spans="1:10">
      <c r="A494" s="5" t="s">
        <v>696</v>
      </c>
      <c r="B494" s="6">
        <v>44966.418171134261</v>
      </c>
      <c r="C494" s="5" t="s">
        <v>63</v>
      </c>
      <c r="D494" s="10"/>
      <c r="E494" s="8"/>
      <c r="F494" s="9">
        <v>26453</v>
      </c>
      <c r="I494" s="10" t="s">
        <v>9</v>
      </c>
      <c r="J494" s="8" t="s">
        <v>97</v>
      </c>
    </row>
    <row r="495" spans="1:10">
      <c r="A495" s="5" t="s">
        <v>696</v>
      </c>
      <c r="B495" s="6">
        <v>44966.418171134261</v>
      </c>
      <c r="C495" s="5" t="s">
        <v>63</v>
      </c>
      <c r="D495" s="10"/>
      <c r="E495" s="8"/>
      <c r="F495" s="9">
        <v>53268.7</v>
      </c>
      <c r="I495" s="10" t="s">
        <v>9</v>
      </c>
      <c r="J495" s="8" t="s">
        <v>98</v>
      </c>
    </row>
    <row r="496" spans="1:10">
      <c r="A496" s="11" t="s">
        <v>22</v>
      </c>
      <c r="B496" s="3"/>
      <c r="C496" s="3"/>
      <c r="D496" s="17">
        <f>295574.7+696</f>
        <v>296270.7</v>
      </c>
      <c r="E496" s="8"/>
      <c r="F496" s="31">
        <f>SUM(F483:G495)</f>
        <v>296270.7</v>
      </c>
      <c r="G496" s="9"/>
      <c r="I496" s="10"/>
      <c r="J496" s="8"/>
    </row>
    <row r="497" spans="1:10">
      <c r="A497" s="13" t="s">
        <v>23</v>
      </c>
      <c r="B497" s="13" t="s">
        <v>24</v>
      </c>
      <c r="C497" s="13" t="s">
        <v>25</v>
      </c>
      <c r="D497" s="7"/>
      <c r="E497" s="8"/>
      <c r="G497" s="9"/>
      <c r="I497" s="10"/>
      <c r="J497" s="8"/>
    </row>
    <row r="498" spans="1:10" ht="15.75">
      <c r="A498" s="5"/>
      <c r="B498" s="6"/>
      <c r="C498" s="5"/>
      <c r="D498" s="14">
        <v>112734079</v>
      </c>
      <c r="E498" s="8"/>
      <c r="G498" s="9"/>
      <c r="I498" s="10"/>
      <c r="J498" s="8"/>
    </row>
    <row r="499" spans="1:10" ht="15.75">
      <c r="A499" s="5"/>
      <c r="B499" s="6"/>
      <c r="C499" s="5"/>
      <c r="D499" s="14">
        <v>112734104</v>
      </c>
      <c r="E499" s="8"/>
      <c r="G499" s="9"/>
      <c r="I499" s="10"/>
      <c r="J499" s="8"/>
    </row>
    <row r="500" spans="1:10">
      <c r="A500" s="5"/>
      <c r="B500" s="6"/>
      <c r="C500" s="5"/>
      <c r="D500" s="7"/>
      <c r="E500" s="8"/>
      <c r="G500" s="9"/>
      <c r="I500" s="10"/>
      <c r="J500" s="8"/>
    </row>
    <row r="501" spans="1:10">
      <c r="A501" s="5" t="s">
        <v>695</v>
      </c>
      <c r="B501" s="6">
        <v>44966.867853796299</v>
      </c>
      <c r="C501" s="5" t="s">
        <v>73</v>
      </c>
      <c r="D501" s="15">
        <v>45133159920</v>
      </c>
      <c r="E501" s="5" t="s">
        <v>74</v>
      </c>
      <c r="H501" s="9">
        <v>1663.2</v>
      </c>
      <c r="I501" s="5" t="s">
        <v>28</v>
      </c>
      <c r="J501" s="8" t="s">
        <v>75</v>
      </c>
    </row>
    <row r="502" spans="1:10">
      <c r="A502" s="5" t="s">
        <v>695</v>
      </c>
      <c r="B502" s="6">
        <v>44966.867853796299</v>
      </c>
      <c r="C502" s="5" t="s">
        <v>73</v>
      </c>
      <c r="D502" s="15">
        <v>19050397129</v>
      </c>
      <c r="E502" s="5" t="s">
        <v>74</v>
      </c>
      <c r="H502" s="9">
        <v>1158.3</v>
      </c>
      <c r="I502" s="5" t="s">
        <v>28</v>
      </c>
      <c r="J502" s="5" t="s">
        <v>82</v>
      </c>
    </row>
    <row r="503" spans="1:10">
      <c r="A503" s="5" t="s">
        <v>694</v>
      </c>
      <c r="B503" s="6">
        <v>44966.867853796299</v>
      </c>
      <c r="C503" s="5" t="s">
        <v>63</v>
      </c>
      <c r="D503" s="15">
        <v>45173222197</v>
      </c>
      <c r="E503" s="5" t="s">
        <v>74</v>
      </c>
      <c r="H503" s="9">
        <v>3063.6</v>
      </c>
      <c r="I503" s="5" t="s">
        <v>28</v>
      </c>
      <c r="J503" s="5" t="s">
        <v>77</v>
      </c>
    </row>
    <row r="504" spans="1:10">
      <c r="A504" s="5" t="s">
        <v>694</v>
      </c>
      <c r="B504" s="6">
        <v>44966.867853796299</v>
      </c>
      <c r="C504" s="5" t="s">
        <v>63</v>
      </c>
      <c r="D504" s="7">
        <v>266466</v>
      </c>
      <c r="E504" s="5" t="s">
        <v>80</v>
      </c>
      <c r="H504" s="9">
        <v>6976</v>
      </c>
      <c r="I504" s="5" t="s">
        <v>28</v>
      </c>
      <c r="J504" s="5" t="s">
        <v>82</v>
      </c>
    </row>
    <row r="505" spans="1:10">
      <c r="A505" s="5" t="s">
        <v>694</v>
      </c>
      <c r="B505" s="6">
        <v>44966.867853796299</v>
      </c>
      <c r="C505" s="5" t="s">
        <v>63</v>
      </c>
      <c r="D505" s="7">
        <v>552955</v>
      </c>
      <c r="E505" s="5" t="s">
        <v>80</v>
      </c>
      <c r="H505" s="9">
        <v>45</v>
      </c>
      <c r="I505" s="5" t="s">
        <v>28</v>
      </c>
      <c r="J505" s="5" t="s">
        <v>82</v>
      </c>
    </row>
    <row r="506" spans="1:10">
      <c r="A506" s="5" t="s">
        <v>694</v>
      </c>
      <c r="B506" s="6">
        <v>44966.867853796299</v>
      </c>
      <c r="C506" s="5" t="s">
        <v>63</v>
      </c>
      <c r="D506" s="7">
        <v>112043</v>
      </c>
      <c r="E506" s="5" t="s">
        <v>80</v>
      </c>
      <c r="H506" s="9">
        <v>1649.18</v>
      </c>
      <c r="I506" s="5" t="s">
        <v>28</v>
      </c>
      <c r="J506" s="5" t="s">
        <v>82</v>
      </c>
    </row>
    <row r="507" spans="1:10">
      <c r="A507" s="5" t="s">
        <v>694</v>
      </c>
      <c r="B507" s="6">
        <v>44966.867853796299</v>
      </c>
      <c r="C507" s="5" t="s">
        <v>63</v>
      </c>
      <c r="D507" s="15">
        <v>45123292147</v>
      </c>
      <c r="E507" s="5" t="s">
        <v>74</v>
      </c>
      <c r="H507" s="9">
        <v>791.84</v>
      </c>
      <c r="I507" s="5" t="s">
        <v>28</v>
      </c>
      <c r="J507" s="5" t="s">
        <v>82</v>
      </c>
    </row>
    <row r="508" spans="1:10">
      <c r="A508" s="5" t="s">
        <v>694</v>
      </c>
      <c r="B508" s="6">
        <v>44966.867853796299</v>
      </c>
      <c r="C508" s="5" t="s">
        <v>63</v>
      </c>
      <c r="D508" s="15">
        <v>45143526992</v>
      </c>
      <c r="E508" s="5" t="s">
        <v>74</v>
      </c>
      <c r="H508" s="9">
        <v>686.21</v>
      </c>
      <c r="I508" s="5" t="s">
        <v>28</v>
      </c>
      <c r="J508" s="5" t="s">
        <v>82</v>
      </c>
    </row>
    <row r="509" spans="1:10">
      <c r="A509" s="5" t="s">
        <v>694</v>
      </c>
      <c r="B509" s="6">
        <v>44966.867853796299</v>
      </c>
      <c r="C509" s="5" t="s">
        <v>63</v>
      </c>
      <c r="D509" s="15">
        <v>45123292416</v>
      </c>
      <c r="E509" s="5" t="s">
        <v>74</v>
      </c>
      <c r="H509" s="9">
        <v>480</v>
      </c>
      <c r="I509" s="5" t="s">
        <v>28</v>
      </c>
      <c r="J509" s="5" t="s">
        <v>82</v>
      </c>
    </row>
    <row r="510" spans="1:10">
      <c r="A510" s="5" t="s">
        <v>694</v>
      </c>
      <c r="B510" s="6">
        <v>44966.867853796299</v>
      </c>
      <c r="C510" s="5" t="s">
        <v>63</v>
      </c>
      <c r="D510" s="15">
        <v>45123292605</v>
      </c>
      <c r="E510" s="5" t="s">
        <v>74</v>
      </c>
      <c r="H510" s="9">
        <v>262.64</v>
      </c>
      <c r="I510" s="5" t="s">
        <v>28</v>
      </c>
      <c r="J510" s="5" t="s">
        <v>82</v>
      </c>
    </row>
    <row r="511" spans="1:10">
      <c r="A511" s="5" t="s">
        <v>694</v>
      </c>
      <c r="B511" s="6">
        <v>44966.867853796299</v>
      </c>
      <c r="C511" s="5" t="s">
        <v>63</v>
      </c>
      <c r="D511" s="7">
        <v>139516</v>
      </c>
      <c r="E511" s="5" t="s">
        <v>80</v>
      </c>
      <c r="H511" s="9">
        <v>600</v>
      </c>
      <c r="I511" s="5" t="s">
        <v>28</v>
      </c>
      <c r="J511" s="8" t="s">
        <v>83</v>
      </c>
    </row>
    <row r="512" spans="1:10">
      <c r="A512" s="5" t="s">
        <v>694</v>
      </c>
      <c r="B512" s="6">
        <v>44966.867853796299</v>
      </c>
      <c r="C512" s="5" t="s">
        <v>63</v>
      </c>
      <c r="D512" s="15">
        <v>45163248362</v>
      </c>
      <c r="E512" s="5" t="s">
        <v>74</v>
      </c>
      <c r="H512" s="9">
        <v>126</v>
      </c>
      <c r="I512" s="5" t="s">
        <v>28</v>
      </c>
      <c r="J512" s="5" t="s">
        <v>82</v>
      </c>
    </row>
    <row r="513" spans="1:10">
      <c r="A513" s="5" t="s">
        <v>694</v>
      </c>
      <c r="B513" s="6">
        <v>44966.867853796299</v>
      </c>
      <c r="C513" s="5" t="s">
        <v>63</v>
      </c>
      <c r="D513" s="15">
        <v>45113310019</v>
      </c>
      <c r="E513" s="5" t="s">
        <v>74</v>
      </c>
      <c r="H513" s="9">
        <v>621.77</v>
      </c>
      <c r="I513" s="5" t="s">
        <v>28</v>
      </c>
      <c r="J513" s="5" t="s">
        <v>82</v>
      </c>
    </row>
    <row r="514" spans="1:10">
      <c r="A514" s="5" t="s">
        <v>694</v>
      </c>
      <c r="B514" s="6">
        <v>44966.867853796299</v>
      </c>
      <c r="C514" s="5" t="s">
        <v>63</v>
      </c>
      <c r="D514" s="15">
        <v>45113310020</v>
      </c>
      <c r="E514" s="5" t="s">
        <v>74</v>
      </c>
      <c r="H514" s="9">
        <v>98.32</v>
      </c>
      <c r="I514" s="5" t="s">
        <v>28</v>
      </c>
      <c r="J514" s="5" t="s">
        <v>82</v>
      </c>
    </row>
    <row r="515" spans="1:10">
      <c r="A515" s="5" t="s">
        <v>694</v>
      </c>
      <c r="B515" s="6">
        <v>44966.867853796299</v>
      </c>
      <c r="C515" s="5" t="s">
        <v>63</v>
      </c>
      <c r="D515" s="15">
        <v>52216955364</v>
      </c>
      <c r="E515" s="5" t="s">
        <v>74</v>
      </c>
      <c r="H515" s="9">
        <v>621.5</v>
      </c>
      <c r="I515" s="5" t="s">
        <v>28</v>
      </c>
      <c r="J515" s="5" t="s">
        <v>82</v>
      </c>
    </row>
    <row r="516" spans="1:10">
      <c r="A516" s="5" t="s">
        <v>694</v>
      </c>
      <c r="B516" s="6">
        <v>44966.867853796299</v>
      </c>
      <c r="C516" s="5" t="s">
        <v>63</v>
      </c>
      <c r="D516" s="15">
        <v>45113310482</v>
      </c>
      <c r="E516" s="5" t="s">
        <v>74</v>
      </c>
      <c r="H516" s="9">
        <v>50.38</v>
      </c>
      <c r="I516" s="5" t="s">
        <v>28</v>
      </c>
      <c r="J516" s="5" t="s">
        <v>82</v>
      </c>
    </row>
    <row r="517" spans="1:10">
      <c r="A517" s="5" t="s">
        <v>694</v>
      </c>
      <c r="B517" s="6">
        <v>44966.867853796299</v>
      </c>
      <c r="C517" s="5" t="s">
        <v>63</v>
      </c>
      <c r="D517" s="15">
        <v>45163249862</v>
      </c>
      <c r="E517" s="5" t="s">
        <v>74</v>
      </c>
      <c r="H517" s="9">
        <v>120</v>
      </c>
      <c r="I517" s="5" t="s">
        <v>28</v>
      </c>
      <c r="J517" s="5" t="s">
        <v>82</v>
      </c>
    </row>
    <row r="518" spans="1:10">
      <c r="A518" s="5" t="s">
        <v>694</v>
      </c>
      <c r="B518" s="6">
        <v>44966.867853796299</v>
      </c>
      <c r="C518" s="5" t="s">
        <v>63</v>
      </c>
      <c r="D518" s="15">
        <v>45173222584</v>
      </c>
      <c r="E518" s="5" t="s">
        <v>74</v>
      </c>
      <c r="H518" s="9">
        <v>2351.88</v>
      </c>
      <c r="I518" s="5" t="s">
        <v>28</v>
      </c>
      <c r="J518" s="5" t="s">
        <v>82</v>
      </c>
    </row>
    <row r="519" spans="1:10">
      <c r="A519" s="5" t="s">
        <v>694</v>
      </c>
      <c r="B519" s="6">
        <v>44966.867853796299</v>
      </c>
      <c r="C519" s="5" t="s">
        <v>63</v>
      </c>
      <c r="D519" s="15">
        <v>45163250081</v>
      </c>
      <c r="E519" s="5" t="s">
        <v>74</v>
      </c>
      <c r="H519" s="9">
        <v>1212</v>
      </c>
      <c r="I519" s="5" t="s">
        <v>28</v>
      </c>
      <c r="J519" s="5" t="s">
        <v>82</v>
      </c>
    </row>
    <row r="520" spans="1:10">
      <c r="A520" s="5" t="s">
        <v>694</v>
      </c>
      <c r="B520" s="6">
        <v>44966.867853796299</v>
      </c>
      <c r="C520" s="5" t="s">
        <v>63</v>
      </c>
      <c r="D520" s="15">
        <v>45133159920</v>
      </c>
      <c r="E520" s="5" t="s">
        <v>74</v>
      </c>
      <c r="H520" s="9">
        <v>1140.75</v>
      </c>
      <c r="I520" s="5" t="s">
        <v>28</v>
      </c>
      <c r="J520" s="8" t="s">
        <v>75</v>
      </c>
    </row>
    <row r="521" spans="1:10">
      <c r="A521" s="5" t="s">
        <v>694</v>
      </c>
      <c r="B521" s="6">
        <v>44966.867853796299</v>
      </c>
      <c r="C521" s="5" t="s">
        <v>63</v>
      </c>
      <c r="D521" s="15">
        <v>45113308395</v>
      </c>
      <c r="E521" s="5" t="s">
        <v>74</v>
      </c>
      <c r="H521" s="9">
        <v>988.44</v>
      </c>
      <c r="I521" s="5" t="s">
        <v>28</v>
      </c>
      <c r="J521" s="8" t="s">
        <v>75</v>
      </c>
    </row>
    <row r="522" spans="1:10">
      <c r="A522" s="5" t="s">
        <v>694</v>
      </c>
      <c r="B522" s="6">
        <v>44966.867853796299</v>
      </c>
      <c r="C522" s="5" t="s">
        <v>63</v>
      </c>
      <c r="D522" s="15">
        <v>45113308395</v>
      </c>
      <c r="E522" s="5" t="s">
        <v>74</v>
      </c>
      <c r="H522" s="9">
        <v>922.25</v>
      </c>
      <c r="I522" s="5" t="s">
        <v>28</v>
      </c>
      <c r="J522" s="8" t="s">
        <v>75</v>
      </c>
    </row>
    <row r="523" spans="1:10">
      <c r="A523" s="5" t="s">
        <v>694</v>
      </c>
      <c r="B523" s="6">
        <v>44966.867853796299</v>
      </c>
      <c r="C523" s="5" t="s">
        <v>63</v>
      </c>
      <c r="D523" s="15">
        <v>45113308395</v>
      </c>
      <c r="E523" s="5" t="s">
        <v>74</v>
      </c>
      <c r="H523" s="9">
        <v>183</v>
      </c>
      <c r="I523" s="5" t="s">
        <v>28</v>
      </c>
      <c r="J523" s="8" t="s">
        <v>75</v>
      </c>
    </row>
    <row r="524" spans="1:10">
      <c r="A524" s="5" t="s">
        <v>694</v>
      </c>
      <c r="B524" s="6">
        <v>44966.867853796299</v>
      </c>
      <c r="C524" s="5" t="s">
        <v>63</v>
      </c>
      <c r="D524" s="15">
        <v>45113308395</v>
      </c>
      <c r="E524" s="5" t="s">
        <v>74</v>
      </c>
      <c r="H524" s="9">
        <v>729.6</v>
      </c>
      <c r="I524" s="5" t="s">
        <v>28</v>
      </c>
      <c r="J524" s="8" t="s">
        <v>75</v>
      </c>
    </row>
    <row r="525" spans="1:10">
      <c r="A525" s="5" t="s">
        <v>694</v>
      </c>
      <c r="B525" s="6">
        <v>44966.867853796299</v>
      </c>
      <c r="C525" s="5" t="s">
        <v>63</v>
      </c>
      <c r="D525" s="15">
        <v>45113308395</v>
      </c>
      <c r="E525" s="5" t="s">
        <v>74</v>
      </c>
      <c r="H525" s="9">
        <v>113.11</v>
      </c>
      <c r="I525" s="5" t="s">
        <v>28</v>
      </c>
      <c r="J525" s="8" t="s">
        <v>75</v>
      </c>
    </row>
    <row r="526" spans="1:10">
      <c r="A526" s="5" t="s">
        <v>694</v>
      </c>
      <c r="B526" s="6">
        <v>44966.867853796299</v>
      </c>
      <c r="C526" s="5" t="s">
        <v>63</v>
      </c>
      <c r="D526" s="15">
        <v>45163247725</v>
      </c>
      <c r="E526" s="5" t="s">
        <v>74</v>
      </c>
      <c r="H526" s="9">
        <v>1833.55</v>
      </c>
      <c r="I526" s="5" t="s">
        <v>28</v>
      </c>
      <c r="J526" s="8" t="s">
        <v>75</v>
      </c>
    </row>
    <row r="527" spans="1:10">
      <c r="A527" s="5" t="s">
        <v>694</v>
      </c>
      <c r="B527" s="6">
        <v>44966.867853796299</v>
      </c>
      <c r="C527" s="5" t="s">
        <v>63</v>
      </c>
      <c r="D527" s="15">
        <v>45163247725</v>
      </c>
      <c r="E527" s="5" t="s">
        <v>74</v>
      </c>
      <c r="H527" s="9">
        <v>473.76</v>
      </c>
      <c r="I527" s="5" t="s">
        <v>28</v>
      </c>
      <c r="J527" s="8" t="s">
        <v>75</v>
      </c>
    </row>
    <row r="528" spans="1:10">
      <c r="A528" s="5" t="s">
        <v>694</v>
      </c>
      <c r="B528" s="6">
        <v>44966.867853796299</v>
      </c>
      <c r="C528" s="5" t="s">
        <v>63</v>
      </c>
      <c r="D528" s="15">
        <v>451632477251</v>
      </c>
      <c r="E528" s="5" t="s">
        <v>74</v>
      </c>
      <c r="H528" s="9">
        <v>473.76</v>
      </c>
      <c r="I528" s="5" t="s">
        <v>28</v>
      </c>
      <c r="J528" s="8" t="s">
        <v>75</v>
      </c>
    </row>
    <row r="529" spans="1:10">
      <c r="A529" s="5" t="s">
        <v>694</v>
      </c>
      <c r="B529" s="6">
        <v>44966.867853796299</v>
      </c>
      <c r="C529" s="5" t="s">
        <v>63</v>
      </c>
      <c r="D529" s="15">
        <v>45163247725</v>
      </c>
      <c r="E529" s="5" t="s">
        <v>74</v>
      </c>
      <c r="H529" s="9">
        <v>691.61</v>
      </c>
      <c r="I529" s="5" t="s">
        <v>28</v>
      </c>
      <c r="J529" s="8" t="s">
        <v>75</v>
      </c>
    </row>
    <row r="530" spans="1:10">
      <c r="A530" s="5" t="s">
        <v>694</v>
      </c>
      <c r="B530" s="6">
        <v>44966.867853796299</v>
      </c>
      <c r="C530" s="5" t="s">
        <v>63</v>
      </c>
      <c r="D530" s="15">
        <v>45163247725</v>
      </c>
      <c r="E530" s="5" t="s">
        <v>74</v>
      </c>
      <c r="H530" s="9">
        <v>387.2</v>
      </c>
      <c r="I530" s="5" t="s">
        <v>28</v>
      </c>
      <c r="J530" s="8" t="s">
        <v>75</v>
      </c>
    </row>
    <row r="531" spans="1:10">
      <c r="A531" s="5" t="s">
        <v>694</v>
      </c>
      <c r="B531" s="6">
        <v>44966.867853796299</v>
      </c>
      <c r="C531" s="5" t="s">
        <v>63</v>
      </c>
      <c r="D531" s="15">
        <v>45163247725</v>
      </c>
      <c r="E531" s="5" t="s">
        <v>74</v>
      </c>
      <c r="H531" s="9">
        <v>246.04</v>
      </c>
      <c r="I531" s="5" t="s">
        <v>28</v>
      </c>
      <c r="J531" s="8" t="s">
        <v>75</v>
      </c>
    </row>
    <row r="532" spans="1:10">
      <c r="A532" s="5" t="s">
        <v>694</v>
      </c>
      <c r="B532" s="6">
        <v>44966.867853796299</v>
      </c>
      <c r="C532" s="5" t="s">
        <v>63</v>
      </c>
      <c r="D532" s="15">
        <v>45123291928</v>
      </c>
      <c r="E532" s="5" t="s">
        <v>74</v>
      </c>
      <c r="H532" s="9">
        <v>709.85</v>
      </c>
      <c r="I532" s="5" t="s">
        <v>28</v>
      </c>
      <c r="J532" s="8" t="s">
        <v>75</v>
      </c>
    </row>
    <row r="533" spans="1:10">
      <c r="A533" s="5" t="s">
        <v>694</v>
      </c>
      <c r="B533" s="6">
        <v>44966.867853796299</v>
      </c>
      <c r="C533" s="5" t="s">
        <v>63</v>
      </c>
      <c r="D533" s="15">
        <v>45123291928</v>
      </c>
      <c r="E533" s="5" t="s">
        <v>74</v>
      </c>
      <c r="H533" s="9">
        <v>1439.04</v>
      </c>
      <c r="I533" s="5" t="s">
        <v>28</v>
      </c>
      <c r="J533" s="8" t="s">
        <v>75</v>
      </c>
    </row>
    <row r="534" spans="1:10">
      <c r="A534" s="5" t="s">
        <v>694</v>
      </c>
      <c r="B534" s="6">
        <v>44966.867853796299</v>
      </c>
      <c r="C534" s="5" t="s">
        <v>63</v>
      </c>
      <c r="D534" s="15">
        <v>45123291928</v>
      </c>
      <c r="E534" s="5" t="s">
        <v>74</v>
      </c>
      <c r="H534" s="9">
        <v>793.2</v>
      </c>
      <c r="I534" s="5" t="s">
        <v>28</v>
      </c>
      <c r="J534" s="8" t="s">
        <v>75</v>
      </c>
    </row>
    <row r="535" spans="1:10">
      <c r="A535" s="5" t="s">
        <v>694</v>
      </c>
      <c r="B535" s="6">
        <v>44966.867853796299</v>
      </c>
      <c r="C535" s="5" t="s">
        <v>63</v>
      </c>
      <c r="D535" s="15">
        <v>45123291928</v>
      </c>
      <c r="E535" s="5" t="s">
        <v>74</v>
      </c>
      <c r="H535" s="9">
        <v>1096.8</v>
      </c>
      <c r="I535" s="5" t="s">
        <v>28</v>
      </c>
      <c r="J535" s="8" t="s">
        <v>75</v>
      </c>
    </row>
    <row r="536" spans="1:10">
      <c r="A536" s="5" t="s">
        <v>694</v>
      </c>
      <c r="B536" s="6">
        <v>44966.867853796299</v>
      </c>
      <c r="C536" s="5" t="s">
        <v>63</v>
      </c>
      <c r="D536" s="15">
        <v>45123291928</v>
      </c>
      <c r="E536" s="5" t="s">
        <v>74</v>
      </c>
      <c r="H536" s="9">
        <v>2835.88</v>
      </c>
      <c r="I536" s="5" t="s">
        <v>28</v>
      </c>
      <c r="J536" s="8" t="s">
        <v>75</v>
      </c>
    </row>
    <row r="537" spans="1:10">
      <c r="A537" s="5" t="s">
        <v>694</v>
      </c>
      <c r="B537" s="6">
        <v>44966.867853796299</v>
      </c>
      <c r="C537" s="5" t="s">
        <v>63</v>
      </c>
      <c r="D537" s="15">
        <v>45113308397</v>
      </c>
      <c r="E537" s="5" t="s">
        <v>74</v>
      </c>
      <c r="H537" s="9">
        <v>20126.98</v>
      </c>
      <c r="I537" s="5" t="s">
        <v>28</v>
      </c>
      <c r="J537" s="8" t="s">
        <v>75</v>
      </c>
    </row>
    <row r="538" spans="1:10">
      <c r="A538" s="5" t="s">
        <v>694</v>
      </c>
      <c r="B538" s="6">
        <v>44966.867853796299</v>
      </c>
      <c r="C538" s="5" t="s">
        <v>63</v>
      </c>
      <c r="D538" s="15">
        <v>45113308397</v>
      </c>
      <c r="E538" s="5" t="s">
        <v>74</v>
      </c>
      <c r="H538" s="9">
        <v>8074.96</v>
      </c>
      <c r="I538" s="5" t="s">
        <v>28</v>
      </c>
      <c r="J538" s="8" t="s">
        <v>75</v>
      </c>
    </row>
    <row r="539" spans="1:10">
      <c r="A539" s="5" t="s">
        <v>694</v>
      </c>
      <c r="B539" s="6">
        <v>44966.867853796299</v>
      </c>
      <c r="C539" s="5" t="s">
        <v>63</v>
      </c>
      <c r="D539" s="15">
        <v>45113308397</v>
      </c>
      <c r="E539" s="5" t="s">
        <v>74</v>
      </c>
      <c r="H539" s="9">
        <v>57797.279999999999</v>
      </c>
      <c r="I539" s="5" t="s">
        <v>28</v>
      </c>
      <c r="J539" s="8" t="s">
        <v>75</v>
      </c>
    </row>
    <row r="540" spans="1:10">
      <c r="A540" s="5" t="s">
        <v>694</v>
      </c>
      <c r="B540" s="6">
        <v>44966.867853796299</v>
      </c>
      <c r="C540" s="5" t="s">
        <v>63</v>
      </c>
      <c r="D540" s="15">
        <v>45113308397</v>
      </c>
      <c r="E540" s="5" t="s">
        <v>74</v>
      </c>
      <c r="H540" s="9">
        <v>20580.900000000001</v>
      </c>
      <c r="I540" s="5" t="s">
        <v>28</v>
      </c>
      <c r="J540" s="8" t="s">
        <v>75</v>
      </c>
    </row>
    <row r="541" spans="1:10">
      <c r="A541" s="5" t="s">
        <v>694</v>
      </c>
      <c r="B541" s="6">
        <v>44966.867853796299</v>
      </c>
      <c r="C541" s="5" t="s">
        <v>63</v>
      </c>
      <c r="D541" s="15">
        <v>45113308397</v>
      </c>
      <c r="E541" s="5" t="s">
        <v>74</v>
      </c>
      <c r="H541" s="9">
        <v>7039.88</v>
      </c>
      <c r="I541" s="5" t="s">
        <v>28</v>
      </c>
      <c r="J541" s="8" t="s">
        <v>75</v>
      </c>
    </row>
    <row r="542" spans="1:10">
      <c r="A542" s="5" t="s">
        <v>694</v>
      </c>
      <c r="B542" s="6">
        <v>44966.867853796299</v>
      </c>
      <c r="C542" s="5" t="s">
        <v>63</v>
      </c>
      <c r="D542" s="15">
        <v>45113308397</v>
      </c>
      <c r="E542" s="5" t="s">
        <v>74</v>
      </c>
      <c r="H542" s="9">
        <v>13874.47</v>
      </c>
      <c r="I542" s="5" t="s">
        <v>28</v>
      </c>
      <c r="J542" s="8" t="s">
        <v>75</v>
      </c>
    </row>
    <row r="543" spans="1:10">
      <c r="A543" s="5" t="s">
        <v>694</v>
      </c>
      <c r="B543" s="6">
        <v>44966.867853796299</v>
      </c>
      <c r="C543" s="5" t="s">
        <v>63</v>
      </c>
      <c r="D543" s="15">
        <v>45113308397</v>
      </c>
      <c r="E543" s="5" t="s">
        <v>74</v>
      </c>
      <c r="H543" s="9">
        <v>1641.96</v>
      </c>
      <c r="I543" s="5" t="s">
        <v>28</v>
      </c>
      <c r="J543" s="8" t="s">
        <v>75</v>
      </c>
    </row>
    <row r="544" spans="1:10">
      <c r="A544" s="5" t="s">
        <v>694</v>
      </c>
      <c r="B544" s="6">
        <v>44966.867853796299</v>
      </c>
      <c r="C544" s="5" t="s">
        <v>63</v>
      </c>
      <c r="D544" s="15">
        <v>45113308397</v>
      </c>
      <c r="E544" s="5" t="s">
        <v>74</v>
      </c>
      <c r="H544" s="9">
        <v>7339.49</v>
      </c>
      <c r="I544" s="5" t="s">
        <v>28</v>
      </c>
      <c r="J544" s="8" t="s">
        <v>75</v>
      </c>
    </row>
    <row r="545" spans="1:10">
      <c r="A545" s="5" t="s">
        <v>694</v>
      </c>
      <c r="B545" s="6">
        <v>44966.867853796299</v>
      </c>
      <c r="C545" s="5" t="s">
        <v>63</v>
      </c>
      <c r="D545" s="15">
        <v>45143522400</v>
      </c>
      <c r="E545" s="5" t="s">
        <v>74</v>
      </c>
      <c r="H545" s="9">
        <v>1399.62</v>
      </c>
      <c r="I545" s="5" t="s">
        <v>28</v>
      </c>
      <c r="J545" s="8" t="s">
        <v>75</v>
      </c>
    </row>
    <row r="546" spans="1:10">
      <c r="A546" s="5" t="s">
        <v>694</v>
      </c>
      <c r="B546" s="6">
        <v>44966.867853796299</v>
      </c>
      <c r="C546" s="5" t="s">
        <v>63</v>
      </c>
      <c r="D546" s="15">
        <v>45153148984</v>
      </c>
      <c r="E546" s="5" t="s">
        <v>74</v>
      </c>
      <c r="H546" s="9">
        <v>11824.94</v>
      </c>
      <c r="I546" s="5" t="s">
        <v>28</v>
      </c>
      <c r="J546" s="8" t="s">
        <v>75</v>
      </c>
    </row>
    <row r="547" spans="1:10">
      <c r="A547" s="5" t="s">
        <v>694</v>
      </c>
      <c r="B547" s="6">
        <v>44966.867853796299</v>
      </c>
      <c r="C547" s="5" t="s">
        <v>63</v>
      </c>
      <c r="D547" s="15">
        <v>45113312876</v>
      </c>
      <c r="E547" s="5" t="s">
        <v>74</v>
      </c>
      <c r="H547" s="9">
        <v>650</v>
      </c>
      <c r="I547" s="5" t="s">
        <v>28</v>
      </c>
      <c r="J547" s="5" t="s">
        <v>72</v>
      </c>
    </row>
    <row r="548" spans="1:10">
      <c r="A548" s="5" t="s">
        <v>694</v>
      </c>
      <c r="B548" s="6">
        <v>44966.867853796299</v>
      </c>
      <c r="C548" s="5" t="s">
        <v>63</v>
      </c>
      <c r="D548" s="15">
        <v>45163251974</v>
      </c>
      <c r="E548" s="5" t="s">
        <v>74</v>
      </c>
      <c r="H548" s="9">
        <v>1044.8</v>
      </c>
      <c r="I548" s="5" t="s">
        <v>28</v>
      </c>
      <c r="J548" s="5" t="s">
        <v>72</v>
      </c>
    </row>
    <row r="549" spans="1:10">
      <c r="A549" s="5" t="s">
        <v>694</v>
      </c>
      <c r="B549" s="6">
        <v>44966.867853796299</v>
      </c>
      <c r="C549" s="5" t="s">
        <v>63</v>
      </c>
      <c r="D549" s="7">
        <v>378042</v>
      </c>
      <c r="E549" s="5" t="s">
        <v>80</v>
      </c>
      <c r="H549" s="9">
        <v>3000</v>
      </c>
      <c r="I549" s="5" t="s">
        <v>28</v>
      </c>
      <c r="J549" s="8" t="s">
        <v>83</v>
      </c>
    </row>
    <row r="550" spans="1:10">
      <c r="A550" s="5" t="s">
        <v>694</v>
      </c>
      <c r="B550" s="6">
        <v>44966.867853796299</v>
      </c>
      <c r="C550" s="5" t="s">
        <v>63</v>
      </c>
      <c r="D550" s="15">
        <v>45153158563</v>
      </c>
      <c r="E550" s="5" t="s">
        <v>74</v>
      </c>
      <c r="H550" s="9">
        <v>900</v>
      </c>
      <c r="I550" s="5" t="s">
        <v>28</v>
      </c>
      <c r="J550" s="5" t="s">
        <v>72</v>
      </c>
    </row>
    <row r="551" spans="1:10">
      <c r="A551" s="5" t="s">
        <v>694</v>
      </c>
      <c r="B551" s="6">
        <v>44966.867853796299</v>
      </c>
      <c r="C551" s="5" t="s">
        <v>63</v>
      </c>
      <c r="D551" s="15">
        <v>45123296543</v>
      </c>
      <c r="E551" s="5" t="s">
        <v>74</v>
      </c>
      <c r="H551" s="9">
        <v>4089.76</v>
      </c>
      <c r="I551" s="5" t="s">
        <v>28</v>
      </c>
      <c r="J551" s="5" t="s">
        <v>72</v>
      </c>
    </row>
    <row r="552" spans="1:10">
      <c r="A552" s="5" t="s">
        <v>694</v>
      </c>
      <c r="B552" s="6">
        <v>44966.867853796299</v>
      </c>
      <c r="C552" s="5" t="s">
        <v>63</v>
      </c>
      <c r="D552" s="15">
        <v>45173219429</v>
      </c>
      <c r="E552" s="5" t="s">
        <v>74</v>
      </c>
      <c r="H552" s="9">
        <v>9679.3700000000008</v>
      </c>
      <c r="I552" s="5" t="s">
        <v>28</v>
      </c>
      <c r="J552" s="5" t="s">
        <v>72</v>
      </c>
    </row>
    <row r="553" spans="1:10">
      <c r="A553" s="5" t="s">
        <v>694</v>
      </c>
      <c r="B553" s="6">
        <v>44966.867853796299</v>
      </c>
      <c r="C553" s="5" t="s">
        <v>63</v>
      </c>
      <c r="D553" s="7">
        <v>162755</v>
      </c>
      <c r="E553" s="5" t="s">
        <v>80</v>
      </c>
      <c r="H553" s="9">
        <v>229.89</v>
      </c>
      <c r="I553" s="5" t="s">
        <v>28</v>
      </c>
      <c r="J553" s="5" t="s">
        <v>82</v>
      </c>
    </row>
    <row r="554" spans="1:10">
      <c r="A554" s="5" t="s">
        <v>694</v>
      </c>
      <c r="B554" s="6">
        <v>44966.867853796299</v>
      </c>
      <c r="C554" s="5" t="s">
        <v>63</v>
      </c>
      <c r="D554" s="7">
        <v>392834</v>
      </c>
      <c r="E554" s="5" t="s">
        <v>80</v>
      </c>
      <c r="H554" s="9">
        <v>3187.4</v>
      </c>
      <c r="I554" s="5" t="s">
        <v>28</v>
      </c>
      <c r="J554" s="5" t="s">
        <v>82</v>
      </c>
    </row>
    <row r="555" spans="1:10">
      <c r="A555" s="5" t="s">
        <v>694</v>
      </c>
      <c r="B555" s="6">
        <v>44966.867853796299</v>
      </c>
      <c r="C555" s="5" t="s">
        <v>63</v>
      </c>
      <c r="D555" s="7">
        <v>262977</v>
      </c>
      <c r="E555" s="5" t="s">
        <v>80</v>
      </c>
      <c r="H555" s="9">
        <v>210</v>
      </c>
      <c r="I555" s="5" t="s">
        <v>28</v>
      </c>
      <c r="J555" s="5" t="s">
        <v>82</v>
      </c>
    </row>
    <row r="556" spans="1:10">
      <c r="A556" s="5" t="s">
        <v>694</v>
      </c>
      <c r="B556" s="6">
        <v>44966.867853796299</v>
      </c>
      <c r="C556" s="5" t="s">
        <v>63</v>
      </c>
      <c r="D556" s="7">
        <v>164038</v>
      </c>
      <c r="E556" s="5" t="s">
        <v>80</v>
      </c>
      <c r="H556" s="9">
        <v>84.87</v>
      </c>
      <c r="I556" s="5" t="s">
        <v>28</v>
      </c>
      <c r="J556" s="5" t="s">
        <v>82</v>
      </c>
    </row>
    <row r="557" spans="1:10">
      <c r="A557" s="5" t="s">
        <v>694</v>
      </c>
      <c r="B557" s="6">
        <v>44966.867853796299</v>
      </c>
      <c r="C557" s="5" t="s">
        <v>63</v>
      </c>
      <c r="D557" s="15">
        <v>45123294367</v>
      </c>
      <c r="E557" s="5" t="s">
        <v>74</v>
      </c>
      <c r="H557" s="9">
        <v>360</v>
      </c>
      <c r="I557" s="5" t="s">
        <v>28</v>
      </c>
      <c r="J557" s="5" t="s">
        <v>82</v>
      </c>
    </row>
    <row r="558" spans="1:10">
      <c r="A558" s="5" t="s">
        <v>694</v>
      </c>
      <c r="B558" s="6">
        <v>44966.867853796299</v>
      </c>
      <c r="C558" s="5" t="s">
        <v>63</v>
      </c>
      <c r="D558" s="15">
        <v>52316831043</v>
      </c>
      <c r="E558" s="5" t="s">
        <v>74</v>
      </c>
      <c r="H558" s="9">
        <v>422.21</v>
      </c>
      <c r="I558" s="5" t="s">
        <v>28</v>
      </c>
      <c r="J558" s="5" t="s">
        <v>82</v>
      </c>
    </row>
    <row r="559" spans="1:10">
      <c r="A559" s="5" t="s">
        <v>694</v>
      </c>
      <c r="B559" s="6">
        <v>44966.867853796299</v>
      </c>
      <c r="C559" s="5" t="s">
        <v>63</v>
      </c>
      <c r="D559" s="15">
        <v>45113311288</v>
      </c>
      <c r="E559" s="5" t="s">
        <v>74</v>
      </c>
      <c r="H559" s="9">
        <v>195</v>
      </c>
      <c r="I559" s="5" t="s">
        <v>28</v>
      </c>
      <c r="J559" s="5" t="s">
        <v>82</v>
      </c>
    </row>
    <row r="560" spans="1:10">
      <c r="A560" s="5" t="s">
        <v>694</v>
      </c>
      <c r="B560" s="6">
        <v>44966.867853796299</v>
      </c>
      <c r="C560" s="5" t="s">
        <v>63</v>
      </c>
      <c r="D560" s="15">
        <v>45143529797</v>
      </c>
      <c r="E560" s="5" t="s">
        <v>74</v>
      </c>
      <c r="H560" s="9">
        <v>953.96</v>
      </c>
      <c r="I560" s="5" t="s">
        <v>28</v>
      </c>
      <c r="J560" s="5" t="s">
        <v>82</v>
      </c>
    </row>
    <row r="561" spans="1:10">
      <c r="A561" s="5" t="s">
        <v>694</v>
      </c>
      <c r="B561" s="6">
        <v>44966.867853796299</v>
      </c>
      <c r="C561" s="5" t="s">
        <v>63</v>
      </c>
      <c r="D561" s="15">
        <v>52116908002</v>
      </c>
      <c r="E561" s="5" t="s">
        <v>74</v>
      </c>
      <c r="H561" s="9">
        <v>148.47</v>
      </c>
      <c r="I561" s="5" t="s">
        <v>28</v>
      </c>
      <c r="J561" s="5" t="s">
        <v>82</v>
      </c>
    </row>
    <row r="562" spans="1:10">
      <c r="A562" s="5" t="s">
        <v>694</v>
      </c>
      <c r="B562" s="6">
        <v>44966.867853796299</v>
      </c>
      <c r="C562" s="5" t="s">
        <v>63</v>
      </c>
      <c r="D562" s="15">
        <v>45163251485</v>
      </c>
      <c r="E562" s="5" t="s">
        <v>74</v>
      </c>
      <c r="H562" s="9">
        <v>18807.55</v>
      </c>
      <c r="I562" s="5" t="s">
        <v>28</v>
      </c>
      <c r="J562" s="5" t="s">
        <v>82</v>
      </c>
    </row>
    <row r="563" spans="1:10">
      <c r="A563" s="5" t="s">
        <v>694</v>
      </c>
      <c r="B563" s="6">
        <v>44966.867853796299</v>
      </c>
      <c r="C563" s="5" t="s">
        <v>63</v>
      </c>
      <c r="D563" s="15">
        <v>45123296181</v>
      </c>
      <c r="E563" s="5" t="s">
        <v>74</v>
      </c>
      <c r="H563" s="9">
        <v>1051.2</v>
      </c>
      <c r="I563" s="5" t="s">
        <v>28</v>
      </c>
      <c r="J563" s="5" t="s">
        <v>82</v>
      </c>
    </row>
    <row r="564" spans="1:10">
      <c r="A564" s="5" t="s">
        <v>694</v>
      </c>
      <c r="B564" s="6">
        <v>44966.867853796299</v>
      </c>
      <c r="C564" s="5" t="s">
        <v>63</v>
      </c>
      <c r="D564" s="15">
        <v>45123296828</v>
      </c>
      <c r="E564" s="5" t="s">
        <v>74</v>
      </c>
      <c r="H564" s="9">
        <v>957.5</v>
      </c>
      <c r="I564" s="5" t="s">
        <v>28</v>
      </c>
      <c r="J564" s="5" t="s">
        <v>82</v>
      </c>
    </row>
    <row r="565" spans="1:10">
      <c r="A565" s="5" t="s">
        <v>694</v>
      </c>
      <c r="B565" s="6">
        <v>44966.867853796299</v>
      </c>
      <c r="C565" s="5" t="s">
        <v>63</v>
      </c>
      <c r="D565" s="15">
        <v>19340481228</v>
      </c>
      <c r="E565" s="5" t="s">
        <v>74</v>
      </c>
      <c r="H565" s="9">
        <v>19305</v>
      </c>
      <c r="I565" s="5" t="s">
        <v>28</v>
      </c>
      <c r="J565" s="5" t="s">
        <v>82</v>
      </c>
    </row>
    <row r="566" spans="1:10">
      <c r="A566" s="5" t="s">
        <v>694</v>
      </c>
      <c r="B566" s="6">
        <v>44966.867853796299</v>
      </c>
      <c r="C566" s="5" t="s">
        <v>63</v>
      </c>
      <c r="D566" s="15">
        <v>52716785789</v>
      </c>
      <c r="E566" s="5" t="s">
        <v>74</v>
      </c>
      <c r="H566" s="9">
        <v>2400</v>
      </c>
      <c r="I566" s="5" t="s">
        <v>28</v>
      </c>
      <c r="J566" s="5" t="s">
        <v>82</v>
      </c>
    </row>
    <row r="567" spans="1:10">
      <c r="A567" s="5" t="s">
        <v>694</v>
      </c>
      <c r="B567" s="6">
        <v>44966.867853796299</v>
      </c>
      <c r="C567" s="5" t="s">
        <v>63</v>
      </c>
      <c r="D567" s="15">
        <v>45123296821</v>
      </c>
      <c r="E567" s="5" t="s">
        <v>74</v>
      </c>
      <c r="H567" s="9">
        <v>596.70000000000005</v>
      </c>
      <c r="I567" s="5" t="s">
        <v>28</v>
      </c>
      <c r="J567" s="5" t="s">
        <v>82</v>
      </c>
    </row>
    <row r="568" spans="1:10">
      <c r="A568" s="5" t="s">
        <v>694</v>
      </c>
      <c r="B568" s="6">
        <v>44966.867853796299</v>
      </c>
      <c r="C568" s="5" t="s">
        <v>63</v>
      </c>
      <c r="D568" s="7">
        <v>170735</v>
      </c>
      <c r="E568" s="5" t="s">
        <v>79</v>
      </c>
      <c r="H568" s="9">
        <v>6315.4</v>
      </c>
      <c r="I568" s="5" t="s">
        <v>28</v>
      </c>
      <c r="J568" s="5" t="s">
        <v>78</v>
      </c>
    </row>
    <row r="569" spans="1:10">
      <c r="A569" s="5" t="s">
        <v>694</v>
      </c>
      <c r="B569" s="6">
        <v>44966.867853796299</v>
      </c>
      <c r="C569" s="5" t="s">
        <v>63</v>
      </c>
      <c r="D569" s="7">
        <v>170143</v>
      </c>
      <c r="E569" s="5" t="s">
        <v>84</v>
      </c>
      <c r="H569" s="9">
        <v>24012</v>
      </c>
      <c r="I569" s="5" t="s">
        <v>28</v>
      </c>
      <c r="J569" s="5" t="s">
        <v>77</v>
      </c>
    </row>
    <row r="570" spans="1:10">
      <c r="A570" s="5" t="s">
        <v>694</v>
      </c>
      <c r="B570" s="6">
        <v>44966.867853796299</v>
      </c>
      <c r="C570" s="5" t="s">
        <v>63</v>
      </c>
      <c r="D570" s="7">
        <v>165259</v>
      </c>
      <c r="E570" s="5" t="s">
        <v>79</v>
      </c>
      <c r="H570" s="9">
        <v>30067</v>
      </c>
      <c r="I570" s="5" t="s">
        <v>28</v>
      </c>
      <c r="J570" s="5" t="s">
        <v>77</v>
      </c>
    </row>
    <row r="571" spans="1:10">
      <c r="A571" s="5" t="s">
        <v>694</v>
      </c>
      <c r="B571" s="6">
        <v>44966.867853796299</v>
      </c>
      <c r="C571" s="5" t="s">
        <v>63</v>
      </c>
      <c r="D571" s="7">
        <v>415241</v>
      </c>
      <c r="E571" s="5" t="s">
        <v>74</v>
      </c>
      <c r="H571" s="9">
        <v>143909</v>
      </c>
      <c r="I571" s="5" t="s">
        <v>28</v>
      </c>
      <c r="J571" s="5" t="s">
        <v>77</v>
      </c>
    </row>
    <row r="572" spans="1:10">
      <c r="A572" s="5" t="s">
        <v>694</v>
      </c>
      <c r="B572" s="6">
        <v>44966.867853796299</v>
      </c>
      <c r="C572" s="5" t="s">
        <v>63</v>
      </c>
      <c r="D572" s="7">
        <v>174556</v>
      </c>
      <c r="E572" s="5" t="s">
        <v>79</v>
      </c>
      <c r="H572" s="9">
        <v>32308</v>
      </c>
      <c r="I572" s="5" t="s">
        <v>28</v>
      </c>
      <c r="J572" s="8" t="s">
        <v>83</v>
      </c>
    </row>
    <row r="573" spans="1:10">
      <c r="A573" s="5" t="s">
        <v>694</v>
      </c>
      <c r="B573" s="6">
        <v>44966.867853796299</v>
      </c>
      <c r="C573" s="5" t="s">
        <v>63</v>
      </c>
      <c r="D573" s="7"/>
      <c r="E573" s="8"/>
      <c r="F573" s="9">
        <v>30456.400000000001</v>
      </c>
      <c r="I573" s="10" t="s">
        <v>9</v>
      </c>
      <c r="J573" s="8" t="s">
        <v>254</v>
      </c>
    </row>
    <row r="574" spans="1:10">
      <c r="A574" s="5" t="s">
        <v>694</v>
      </c>
      <c r="B574" s="6">
        <v>44966.867853796299</v>
      </c>
      <c r="C574" s="5" t="s">
        <v>63</v>
      </c>
      <c r="D574" s="7"/>
      <c r="E574" s="8"/>
      <c r="F574" s="9">
        <v>7759</v>
      </c>
      <c r="I574" s="10" t="s">
        <v>9</v>
      </c>
      <c r="J574" s="8" t="s">
        <v>64</v>
      </c>
    </row>
    <row r="575" spans="1:10">
      <c r="A575" s="5" t="s">
        <v>694</v>
      </c>
      <c r="B575" s="6">
        <v>44966.867853796299</v>
      </c>
      <c r="C575" s="5" t="s">
        <v>63</v>
      </c>
      <c r="D575" s="7"/>
      <c r="E575" s="8"/>
      <c r="F575" s="9">
        <v>3855.5</v>
      </c>
      <c r="I575" s="10" t="s">
        <v>9</v>
      </c>
      <c r="J575" s="8" t="s">
        <v>88</v>
      </c>
    </row>
    <row r="576" spans="1:10">
      <c r="A576" s="5" t="s">
        <v>694</v>
      </c>
      <c r="B576" s="6">
        <v>44966.867853796299</v>
      </c>
      <c r="C576" s="5" t="s">
        <v>63</v>
      </c>
      <c r="D576" s="7"/>
      <c r="E576" s="8"/>
      <c r="F576" s="9">
        <v>3043.6</v>
      </c>
      <c r="I576" s="10" t="s">
        <v>9</v>
      </c>
      <c r="J576" s="5" t="s">
        <v>89</v>
      </c>
    </row>
    <row r="577" spans="1:10">
      <c r="A577" s="5" t="s">
        <v>694</v>
      </c>
      <c r="B577" s="6">
        <v>44966.867853796299</v>
      </c>
      <c r="C577" s="5" t="s">
        <v>63</v>
      </c>
      <c r="D577" s="7"/>
      <c r="E577" s="8"/>
      <c r="F577" s="9">
        <v>30318.6</v>
      </c>
      <c r="I577" s="10" t="s">
        <v>9</v>
      </c>
      <c r="J577" s="8" t="s">
        <v>190</v>
      </c>
    </row>
    <row r="578" spans="1:10">
      <c r="A578" s="5" t="s">
        <v>694</v>
      </c>
      <c r="B578" s="6">
        <v>44966.867853796299</v>
      </c>
      <c r="C578" s="5" t="s">
        <v>63</v>
      </c>
      <c r="D578" s="7"/>
      <c r="E578" s="8"/>
      <c r="F578" s="9">
        <v>4641.6000000000004</v>
      </c>
      <c r="I578" s="10" t="s">
        <v>9</v>
      </c>
      <c r="J578" s="5" t="s">
        <v>72</v>
      </c>
    </row>
    <row r="579" spans="1:10">
      <c r="A579" s="5" t="s">
        <v>694</v>
      </c>
      <c r="B579" s="6">
        <v>44966.867853796299</v>
      </c>
      <c r="C579" s="5" t="s">
        <v>63</v>
      </c>
      <c r="D579" s="7"/>
      <c r="E579" s="8"/>
      <c r="F579" s="9">
        <v>220</v>
      </c>
      <c r="I579" s="10" t="s">
        <v>9</v>
      </c>
      <c r="J579" s="8" t="s">
        <v>192</v>
      </c>
    </row>
    <row r="580" spans="1:10">
      <c r="A580" s="5" t="s">
        <v>694</v>
      </c>
      <c r="B580" s="6">
        <v>44966.867853796299</v>
      </c>
      <c r="C580" s="5" t="s">
        <v>63</v>
      </c>
      <c r="D580" s="7"/>
      <c r="E580" s="8"/>
      <c r="F580" s="9">
        <v>4590.6000000000004</v>
      </c>
      <c r="I580" s="10" t="s">
        <v>9</v>
      </c>
      <c r="J580" s="8" t="s">
        <v>66</v>
      </c>
    </row>
    <row r="581" spans="1:10">
      <c r="A581" s="5" t="s">
        <v>694</v>
      </c>
      <c r="B581" s="6">
        <v>44966.867853796299</v>
      </c>
      <c r="C581" s="5" t="s">
        <v>63</v>
      </c>
      <c r="D581" s="7"/>
      <c r="E581" s="8"/>
      <c r="F581" s="9">
        <v>8632.7000000000007</v>
      </c>
      <c r="I581" s="10" t="s">
        <v>9</v>
      </c>
      <c r="J581" s="8" t="s">
        <v>67</v>
      </c>
    </row>
    <row r="582" spans="1:10">
      <c r="A582" s="5" t="s">
        <v>694</v>
      </c>
      <c r="B582" s="6">
        <v>44966.867853796299</v>
      </c>
      <c r="C582" s="5" t="s">
        <v>63</v>
      </c>
      <c r="D582" s="7"/>
      <c r="E582" s="8"/>
      <c r="F582" s="9">
        <v>2841.2</v>
      </c>
      <c r="I582" s="10" t="s">
        <v>9</v>
      </c>
      <c r="J582" s="8" t="s">
        <v>68</v>
      </c>
    </row>
    <row r="583" spans="1:10">
      <c r="A583" s="5" t="s">
        <v>694</v>
      </c>
      <c r="B583" s="6">
        <v>44966.867853796299</v>
      </c>
      <c r="C583" s="5" t="s">
        <v>63</v>
      </c>
      <c r="D583" s="7"/>
      <c r="E583" s="8"/>
      <c r="F583" s="9">
        <v>13423.2</v>
      </c>
      <c r="I583" s="10" t="s">
        <v>9</v>
      </c>
      <c r="J583" s="8" t="s">
        <v>90</v>
      </c>
    </row>
    <row r="584" spans="1:10">
      <c r="A584" s="5" t="s">
        <v>694</v>
      </c>
      <c r="B584" s="6">
        <v>44966.867853796299</v>
      </c>
      <c r="C584" s="5" t="s">
        <v>63</v>
      </c>
      <c r="D584" s="7"/>
      <c r="E584" s="8"/>
      <c r="F584" s="9">
        <v>13157.4</v>
      </c>
      <c r="I584" s="10" t="s">
        <v>9</v>
      </c>
      <c r="J584" s="8" t="s">
        <v>85</v>
      </c>
    </row>
    <row r="585" spans="1:10">
      <c r="A585" s="5" t="s">
        <v>694</v>
      </c>
      <c r="B585" s="6">
        <v>44966.867853796299</v>
      </c>
      <c r="C585" s="5" t="s">
        <v>63</v>
      </c>
      <c r="D585" s="7"/>
      <c r="E585" s="8"/>
      <c r="F585" s="9">
        <v>30045.9</v>
      </c>
      <c r="I585" s="10" t="s">
        <v>9</v>
      </c>
      <c r="J585" s="8" t="s">
        <v>193</v>
      </c>
    </row>
    <row r="586" spans="1:10">
      <c r="A586" s="5" t="s">
        <v>694</v>
      </c>
      <c r="B586" s="6">
        <v>44966.867853796299</v>
      </c>
      <c r="C586" s="5" t="s">
        <v>63</v>
      </c>
      <c r="D586" s="7"/>
      <c r="E586" s="8"/>
      <c r="F586" s="9">
        <v>6238.1</v>
      </c>
      <c r="I586" s="10" t="s">
        <v>9</v>
      </c>
      <c r="J586" s="8" t="s">
        <v>69</v>
      </c>
    </row>
    <row r="587" spans="1:10">
      <c r="A587" s="5" t="s">
        <v>694</v>
      </c>
      <c r="B587" s="6">
        <v>44966.867853796299</v>
      </c>
      <c r="C587" s="5" t="s">
        <v>63</v>
      </c>
      <c r="D587" s="7"/>
      <c r="E587" s="8"/>
      <c r="F587" s="9">
        <v>3461.8</v>
      </c>
      <c r="I587" s="10" t="s">
        <v>9</v>
      </c>
      <c r="J587" s="8" t="s">
        <v>92</v>
      </c>
    </row>
    <row r="588" spans="1:10">
      <c r="A588" s="5" t="s">
        <v>694</v>
      </c>
      <c r="B588" s="6">
        <v>44966.867853796299</v>
      </c>
      <c r="C588" s="5" t="s">
        <v>63</v>
      </c>
      <c r="D588" s="7"/>
      <c r="E588" s="8"/>
      <c r="F588" s="9">
        <v>4504.6000000000004</v>
      </c>
      <c r="I588" s="10" t="s">
        <v>9</v>
      </c>
      <c r="J588" s="8" t="s">
        <v>70</v>
      </c>
    </row>
    <row r="589" spans="1:10">
      <c r="A589" s="5" t="s">
        <v>694</v>
      </c>
      <c r="B589" s="6">
        <v>44966.867853796299</v>
      </c>
      <c r="C589" s="5" t="s">
        <v>63</v>
      </c>
      <c r="D589" s="7"/>
      <c r="E589" s="8"/>
      <c r="F589" s="9">
        <v>12677.5</v>
      </c>
      <c r="I589" s="10" t="s">
        <v>9</v>
      </c>
      <c r="J589" s="8" t="s">
        <v>94</v>
      </c>
    </row>
    <row r="590" spans="1:10">
      <c r="A590" s="5" t="s">
        <v>694</v>
      </c>
      <c r="B590" s="6">
        <v>44966.867853796299</v>
      </c>
      <c r="C590" s="5" t="s">
        <v>63</v>
      </c>
      <c r="D590" s="7"/>
      <c r="E590" s="8"/>
      <c r="F590" s="9">
        <v>3683</v>
      </c>
      <c r="I590" s="10" t="s">
        <v>9</v>
      </c>
      <c r="J590" s="8" t="s">
        <v>95</v>
      </c>
    </row>
    <row r="591" spans="1:10">
      <c r="A591" s="5" t="s">
        <v>694</v>
      </c>
      <c r="B591" s="6">
        <v>44966.867853796299</v>
      </c>
      <c r="C591" s="5" t="s">
        <v>63</v>
      </c>
      <c r="D591" s="7"/>
      <c r="E591" s="8"/>
      <c r="F591" s="9">
        <v>4455.6000000000004</v>
      </c>
      <c r="I591" s="10" t="s">
        <v>9</v>
      </c>
      <c r="J591" s="8" t="s">
        <v>240</v>
      </c>
    </row>
    <row r="592" spans="1:10">
      <c r="A592" s="5" t="s">
        <v>694</v>
      </c>
      <c r="B592" s="6">
        <v>44966.867853796299</v>
      </c>
      <c r="C592" s="5" t="s">
        <v>63</v>
      </c>
      <c r="D592" s="7"/>
      <c r="E592" s="8"/>
      <c r="F592" s="9">
        <v>12010.7</v>
      </c>
      <c r="I592" s="10" t="s">
        <v>9</v>
      </c>
      <c r="J592" s="8" t="s">
        <v>97</v>
      </c>
    </row>
    <row r="593" spans="1:10">
      <c r="A593" s="11" t="s">
        <v>22</v>
      </c>
      <c r="B593" s="3"/>
      <c r="C593" s="3"/>
      <c r="D593" s="17">
        <f>198625+1392</f>
        <v>200017</v>
      </c>
      <c r="E593" s="8"/>
      <c r="F593" s="31">
        <f>SUM(F501:G592)</f>
        <v>200017.00000000003</v>
      </c>
      <c r="G593" s="9"/>
      <c r="I593" s="10"/>
      <c r="J593" s="8"/>
    </row>
    <row r="594" spans="1:10">
      <c r="A594" s="13" t="s">
        <v>23</v>
      </c>
      <c r="B594" s="13" t="s">
        <v>24</v>
      </c>
      <c r="C594" s="13" t="s">
        <v>25</v>
      </c>
      <c r="D594" s="7"/>
      <c r="E594" s="8"/>
      <c r="G594" s="9"/>
      <c r="I594" s="10"/>
      <c r="J594" s="8"/>
    </row>
    <row r="595" spans="1:10" ht="15.75">
      <c r="D595" s="14">
        <v>112736366</v>
      </c>
    </row>
    <row r="596" spans="1:10" ht="15.75">
      <c r="D596" s="14">
        <v>112736418</v>
      </c>
    </row>
    <row r="598" spans="1:10">
      <c r="A598" s="1" t="s">
        <v>0</v>
      </c>
      <c r="B598" s="2"/>
      <c r="C598" s="2"/>
      <c r="D598" s="2"/>
      <c r="E598" s="2"/>
      <c r="F598" s="2"/>
      <c r="G598" s="2"/>
      <c r="H598" s="2"/>
      <c r="I598" s="2"/>
      <c r="J598" s="2"/>
    </row>
    <row r="599" spans="1:10">
      <c r="A599" s="3" t="s">
        <v>725</v>
      </c>
      <c r="B599" s="2"/>
      <c r="C599" s="2"/>
      <c r="D599" s="2"/>
      <c r="E599" s="2"/>
      <c r="F599" s="2"/>
      <c r="G599" s="2"/>
      <c r="H599" s="2"/>
      <c r="I599" s="2"/>
      <c r="J599" s="2"/>
    </row>
    <row r="600" spans="1:10">
      <c r="A600" s="69" t="s">
        <v>0</v>
      </c>
      <c r="B600" s="69" t="s">
        <v>2</v>
      </c>
      <c r="C600" s="69" t="s">
        <v>3</v>
      </c>
      <c r="D600" s="69" t="s">
        <v>4</v>
      </c>
      <c r="E600" s="69" t="s">
        <v>5</v>
      </c>
      <c r="F600" s="71" t="s">
        <v>6</v>
      </c>
      <c r="G600" s="72"/>
      <c r="H600" s="73"/>
      <c r="I600" s="69" t="s">
        <v>7</v>
      </c>
      <c r="J600" s="69" t="s">
        <v>8</v>
      </c>
    </row>
    <row r="601" spans="1:10">
      <c r="A601" s="70"/>
      <c r="B601" s="70"/>
      <c r="C601" s="70"/>
      <c r="D601" s="70"/>
      <c r="E601" s="70"/>
      <c r="F601" s="4" t="s">
        <v>9</v>
      </c>
      <c r="G601" s="4" t="s">
        <v>10</v>
      </c>
      <c r="H601" s="4" t="s">
        <v>11</v>
      </c>
      <c r="I601" s="70"/>
      <c r="J601" s="70"/>
    </row>
    <row r="602" spans="1:10">
      <c r="A602" s="5" t="s">
        <v>744</v>
      </c>
      <c r="B602" s="6">
        <v>44967.403115810186</v>
      </c>
      <c r="C602" s="5" t="s">
        <v>63</v>
      </c>
      <c r="D602" s="10"/>
      <c r="E602" s="8"/>
      <c r="F602" s="9">
        <v>22429.5</v>
      </c>
      <c r="I602" s="10" t="s">
        <v>9</v>
      </c>
      <c r="J602" s="5" t="s">
        <v>65</v>
      </c>
    </row>
    <row r="603" spans="1:10">
      <c r="A603" s="5" t="s">
        <v>744</v>
      </c>
      <c r="B603" s="6">
        <v>44967.403115810186</v>
      </c>
      <c r="C603" s="5" t="s">
        <v>63</v>
      </c>
      <c r="D603" s="10"/>
      <c r="E603" s="8"/>
      <c r="F603" s="9">
        <v>5002.2</v>
      </c>
      <c r="I603" s="10" t="s">
        <v>9</v>
      </c>
      <c r="J603" s="5" t="s">
        <v>87</v>
      </c>
    </row>
    <row r="604" spans="1:10">
      <c r="A604" s="5" t="s">
        <v>744</v>
      </c>
      <c r="B604" s="6">
        <v>44967.403115810186</v>
      </c>
      <c r="C604" s="5" t="s">
        <v>63</v>
      </c>
      <c r="D604" s="10"/>
      <c r="E604" s="8"/>
      <c r="F604" s="9">
        <v>12944.2</v>
      </c>
      <c r="I604" s="10" t="s">
        <v>9</v>
      </c>
      <c r="J604" s="8" t="s">
        <v>91</v>
      </c>
    </row>
    <row r="605" spans="1:10">
      <c r="A605" s="5" t="s">
        <v>744</v>
      </c>
      <c r="B605" s="6">
        <v>44967.403115810186</v>
      </c>
      <c r="C605" s="5" t="s">
        <v>63</v>
      </c>
      <c r="D605" s="10"/>
      <c r="E605" s="8"/>
      <c r="F605" s="9">
        <v>6354.3</v>
      </c>
      <c r="I605" s="10" t="s">
        <v>9</v>
      </c>
      <c r="J605" s="8" t="s">
        <v>93</v>
      </c>
    </row>
    <row r="606" spans="1:10">
      <c r="A606" s="11" t="s">
        <v>22</v>
      </c>
      <c r="B606" s="3"/>
      <c r="C606" s="3"/>
      <c r="D606" s="17">
        <f>46034.2+696</f>
        <v>46730.2</v>
      </c>
      <c r="E606" s="8"/>
      <c r="F606" s="31">
        <f>SUM(F602:G605)</f>
        <v>46730.200000000004</v>
      </c>
      <c r="H606" s="9"/>
      <c r="I606" s="10"/>
      <c r="J606" s="5"/>
    </row>
    <row r="607" spans="1:10">
      <c r="A607" s="13" t="s">
        <v>23</v>
      </c>
      <c r="B607" s="13" t="s">
        <v>24</v>
      </c>
      <c r="C607" s="13" t="s">
        <v>25</v>
      </c>
      <c r="E607" s="8"/>
      <c r="H607" s="9"/>
      <c r="I607" s="10"/>
      <c r="J607" s="5"/>
    </row>
    <row r="608" spans="1:10" ht="15.75">
      <c r="A608" s="5"/>
      <c r="B608" s="6"/>
      <c r="C608" s="5"/>
      <c r="D608" s="14">
        <v>112736367</v>
      </c>
      <c r="E608" s="8"/>
      <c r="H608" s="9"/>
      <c r="I608" s="10"/>
      <c r="J608" s="5"/>
    </row>
    <row r="609" spans="1:10" ht="15.75">
      <c r="A609" s="5"/>
      <c r="B609" s="6"/>
      <c r="C609" s="5"/>
      <c r="D609" s="14">
        <v>112736419</v>
      </c>
      <c r="E609" s="8"/>
      <c r="H609" s="9"/>
      <c r="I609" s="10"/>
      <c r="J609" s="5"/>
    </row>
    <row r="610" spans="1:10">
      <c r="A610" s="5"/>
      <c r="B610" s="6"/>
      <c r="C610" s="5"/>
      <c r="D610" s="7"/>
      <c r="E610" s="8"/>
      <c r="H610" s="9"/>
      <c r="I610" s="10"/>
      <c r="J610" s="5"/>
    </row>
    <row r="611" spans="1:10">
      <c r="A611" s="5" t="s">
        <v>742</v>
      </c>
      <c r="B611" s="6">
        <v>44967.847533587963</v>
      </c>
      <c r="C611" s="5" t="s">
        <v>63</v>
      </c>
      <c r="D611" s="7"/>
      <c r="E611" s="8"/>
      <c r="F611" s="9">
        <v>34979.18</v>
      </c>
      <c r="I611" s="10" t="s">
        <v>10</v>
      </c>
      <c r="J611" s="5" t="s">
        <v>72</v>
      </c>
    </row>
    <row r="612" spans="1:10">
      <c r="A612" s="5" t="s">
        <v>742</v>
      </c>
      <c r="B612" s="6">
        <v>44967.847533587963</v>
      </c>
      <c r="C612" s="5" t="s">
        <v>63</v>
      </c>
      <c r="D612" s="7"/>
      <c r="E612" s="8"/>
      <c r="F612" s="9">
        <v>547.64</v>
      </c>
      <c r="I612" s="10" t="s">
        <v>10</v>
      </c>
      <c r="J612" s="8" t="s">
        <v>66</v>
      </c>
    </row>
    <row r="613" spans="1:10">
      <c r="A613" s="5" t="s">
        <v>743</v>
      </c>
      <c r="B613" s="6">
        <v>44967.847533587963</v>
      </c>
      <c r="C613" s="5" t="s">
        <v>73</v>
      </c>
      <c r="D613" s="15">
        <v>45163256725</v>
      </c>
      <c r="E613" s="5" t="s">
        <v>74</v>
      </c>
      <c r="H613" s="9">
        <v>9583.6</v>
      </c>
      <c r="I613" s="5" t="s">
        <v>28</v>
      </c>
      <c r="J613" s="5" t="s">
        <v>72</v>
      </c>
    </row>
    <row r="614" spans="1:10">
      <c r="A614" s="5" t="s">
        <v>742</v>
      </c>
      <c r="B614" s="6">
        <v>44967.847533587963</v>
      </c>
      <c r="C614" s="5" t="s">
        <v>63</v>
      </c>
      <c r="D614" s="15">
        <v>52316834526</v>
      </c>
      <c r="E614" s="5" t="s">
        <v>74</v>
      </c>
      <c r="H614" s="9">
        <v>99.06</v>
      </c>
      <c r="I614" s="5" t="s">
        <v>28</v>
      </c>
      <c r="J614" s="5" t="s">
        <v>72</v>
      </c>
    </row>
    <row r="615" spans="1:10">
      <c r="A615" s="5" t="s">
        <v>742</v>
      </c>
      <c r="B615" s="6">
        <v>44967.847533587963</v>
      </c>
      <c r="C615" s="5" t="s">
        <v>63</v>
      </c>
      <c r="D615" s="7">
        <v>128700</v>
      </c>
      <c r="E615" s="5" t="s">
        <v>80</v>
      </c>
      <c r="H615" s="9">
        <v>4800</v>
      </c>
      <c r="I615" s="5" t="s">
        <v>28</v>
      </c>
      <c r="J615" s="5" t="s">
        <v>82</v>
      </c>
    </row>
    <row r="616" spans="1:10">
      <c r="A616" s="5" t="s">
        <v>742</v>
      </c>
      <c r="B616" s="6">
        <v>44967.847533587963</v>
      </c>
      <c r="C616" s="5" t="s">
        <v>63</v>
      </c>
      <c r="D616" s="7">
        <v>178806</v>
      </c>
      <c r="E616" s="5" t="s">
        <v>80</v>
      </c>
      <c r="H616" s="9">
        <v>1745.5</v>
      </c>
      <c r="I616" s="5" t="s">
        <v>28</v>
      </c>
      <c r="J616" s="5" t="s">
        <v>82</v>
      </c>
    </row>
    <row r="617" spans="1:10">
      <c r="A617" s="5" t="s">
        <v>742</v>
      </c>
      <c r="B617" s="6">
        <v>44967.847533587963</v>
      </c>
      <c r="C617" s="5" t="s">
        <v>63</v>
      </c>
      <c r="D617" s="7">
        <v>505265</v>
      </c>
      <c r="E617" s="5" t="s">
        <v>80</v>
      </c>
      <c r="H617" s="9">
        <v>141.53</v>
      </c>
      <c r="I617" s="5" t="s">
        <v>28</v>
      </c>
      <c r="J617" s="5" t="s">
        <v>82</v>
      </c>
    </row>
    <row r="618" spans="1:10">
      <c r="A618" s="5" t="s">
        <v>742</v>
      </c>
      <c r="B618" s="6">
        <v>44967.847533587963</v>
      </c>
      <c r="C618" s="5" t="s">
        <v>63</v>
      </c>
      <c r="D618" s="15">
        <v>45143529030</v>
      </c>
      <c r="E618" s="5" t="s">
        <v>74</v>
      </c>
      <c r="H618" s="9">
        <v>593.58000000000004</v>
      </c>
      <c r="I618" s="5" t="s">
        <v>28</v>
      </c>
      <c r="J618" s="5" t="s">
        <v>82</v>
      </c>
    </row>
    <row r="619" spans="1:10">
      <c r="A619" s="5" t="s">
        <v>742</v>
      </c>
      <c r="B619" s="6">
        <v>44967.847533587963</v>
      </c>
      <c r="C619" s="5" t="s">
        <v>63</v>
      </c>
      <c r="D619" s="15">
        <v>45153156288</v>
      </c>
      <c r="E619" s="5" t="s">
        <v>74</v>
      </c>
      <c r="H619" s="9">
        <v>149.04</v>
      </c>
      <c r="I619" s="5" t="s">
        <v>28</v>
      </c>
      <c r="J619" s="5" t="s">
        <v>82</v>
      </c>
    </row>
    <row r="620" spans="1:10">
      <c r="A620" s="5" t="s">
        <v>742</v>
      </c>
      <c r="B620" s="6">
        <v>44967.847533587963</v>
      </c>
      <c r="C620" s="5" t="s">
        <v>63</v>
      </c>
      <c r="D620" s="15">
        <v>45133165654</v>
      </c>
      <c r="E620" s="5" t="s">
        <v>74</v>
      </c>
      <c r="H620" s="9">
        <v>20040</v>
      </c>
      <c r="I620" s="5" t="s">
        <v>28</v>
      </c>
      <c r="J620" s="5" t="s">
        <v>82</v>
      </c>
    </row>
    <row r="621" spans="1:10">
      <c r="A621" s="5" t="s">
        <v>742</v>
      </c>
      <c r="B621" s="6">
        <v>44967.847533587963</v>
      </c>
      <c r="C621" s="5" t="s">
        <v>63</v>
      </c>
      <c r="D621" s="15">
        <v>45143532350</v>
      </c>
      <c r="E621" s="5" t="s">
        <v>74</v>
      </c>
      <c r="H621" s="9">
        <v>1980</v>
      </c>
      <c r="I621" s="5" t="s">
        <v>28</v>
      </c>
      <c r="J621" s="5" t="s">
        <v>82</v>
      </c>
    </row>
    <row r="622" spans="1:10">
      <c r="A622" s="5" t="s">
        <v>742</v>
      </c>
      <c r="B622" s="6">
        <v>44967.847533587963</v>
      </c>
      <c r="C622" s="5" t="s">
        <v>63</v>
      </c>
      <c r="D622" s="15">
        <v>45173226227</v>
      </c>
      <c r="E622" s="5" t="s">
        <v>74</v>
      </c>
      <c r="H622" s="9">
        <v>657.1</v>
      </c>
      <c r="I622" s="5" t="s">
        <v>28</v>
      </c>
      <c r="J622" s="5" t="s">
        <v>82</v>
      </c>
    </row>
    <row r="623" spans="1:10">
      <c r="A623" s="5" t="s">
        <v>742</v>
      </c>
      <c r="B623" s="6">
        <v>44967.847533587963</v>
      </c>
      <c r="C623" s="5" t="s">
        <v>63</v>
      </c>
      <c r="D623" s="15">
        <v>45123298655</v>
      </c>
      <c r="E623" s="5" t="s">
        <v>74</v>
      </c>
      <c r="H623" s="9">
        <v>148.5</v>
      </c>
      <c r="I623" s="5" t="s">
        <v>28</v>
      </c>
      <c r="J623" s="5" t="s">
        <v>82</v>
      </c>
    </row>
    <row r="624" spans="1:10">
      <c r="A624" s="5" t="s">
        <v>742</v>
      </c>
      <c r="B624" s="6">
        <v>44967.847533587963</v>
      </c>
      <c r="C624" s="5" t="s">
        <v>63</v>
      </c>
      <c r="D624" s="15">
        <v>45113315125</v>
      </c>
      <c r="E624" s="5" t="s">
        <v>74</v>
      </c>
      <c r="H624" s="9">
        <v>1374.55</v>
      </c>
      <c r="I624" s="5" t="s">
        <v>28</v>
      </c>
      <c r="J624" s="5" t="s">
        <v>82</v>
      </c>
    </row>
    <row r="625" spans="1:10">
      <c r="A625" s="5" t="s">
        <v>742</v>
      </c>
      <c r="B625" s="6">
        <v>44967.847533587963</v>
      </c>
      <c r="C625" s="5" t="s">
        <v>63</v>
      </c>
      <c r="D625" s="15">
        <v>52516826994</v>
      </c>
      <c r="E625" s="5" t="s">
        <v>74</v>
      </c>
      <c r="H625" s="9">
        <v>4398</v>
      </c>
      <c r="I625" s="5" t="s">
        <v>28</v>
      </c>
      <c r="J625" s="5" t="s">
        <v>82</v>
      </c>
    </row>
    <row r="626" spans="1:10">
      <c r="A626" s="5" t="s">
        <v>742</v>
      </c>
      <c r="B626" s="6">
        <v>44967.847533587963</v>
      </c>
      <c r="C626" s="5" t="s">
        <v>63</v>
      </c>
      <c r="D626" s="7">
        <v>273686</v>
      </c>
      <c r="E626" s="5" t="s">
        <v>80</v>
      </c>
      <c r="H626" s="9">
        <v>861.13</v>
      </c>
      <c r="I626" s="5" t="s">
        <v>28</v>
      </c>
      <c r="J626" s="5" t="s">
        <v>78</v>
      </c>
    </row>
    <row r="627" spans="1:10">
      <c r="A627" s="5" t="s">
        <v>742</v>
      </c>
      <c r="B627" s="6">
        <v>44967.847533587963</v>
      </c>
      <c r="C627" s="5" t="s">
        <v>63</v>
      </c>
      <c r="D627" s="7">
        <v>275326</v>
      </c>
      <c r="E627" s="5" t="s">
        <v>80</v>
      </c>
      <c r="H627" s="9">
        <v>450</v>
      </c>
      <c r="I627" s="5" t="s">
        <v>28</v>
      </c>
      <c r="J627" s="8" t="s">
        <v>83</v>
      </c>
    </row>
    <row r="628" spans="1:10">
      <c r="A628" s="5" t="s">
        <v>742</v>
      </c>
      <c r="B628" s="6">
        <v>44967.847533587963</v>
      </c>
      <c r="C628" s="5" t="s">
        <v>63</v>
      </c>
      <c r="D628" s="7">
        <v>294146</v>
      </c>
      <c r="E628" s="5" t="s">
        <v>80</v>
      </c>
      <c r="H628" s="9">
        <v>10000</v>
      </c>
      <c r="I628" s="5" t="s">
        <v>28</v>
      </c>
      <c r="J628" s="8" t="s">
        <v>83</v>
      </c>
    </row>
    <row r="629" spans="1:10">
      <c r="A629" s="5" t="s">
        <v>742</v>
      </c>
      <c r="B629" s="6">
        <v>44967.847533587963</v>
      </c>
      <c r="C629" s="5" t="s">
        <v>63</v>
      </c>
      <c r="D629" s="7">
        <v>310395</v>
      </c>
      <c r="E629" s="5" t="s">
        <v>80</v>
      </c>
      <c r="H629" s="9">
        <v>400</v>
      </c>
      <c r="I629" s="5" t="s">
        <v>28</v>
      </c>
      <c r="J629" s="8" t="s">
        <v>83</v>
      </c>
    </row>
    <row r="630" spans="1:10">
      <c r="A630" s="5" t="s">
        <v>742</v>
      </c>
      <c r="B630" s="6">
        <v>44967.847533587963</v>
      </c>
      <c r="C630" s="5" t="s">
        <v>63</v>
      </c>
      <c r="D630" s="7">
        <v>338385</v>
      </c>
      <c r="E630" s="5" t="s">
        <v>80</v>
      </c>
      <c r="H630" s="9">
        <v>570</v>
      </c>
      <c r="I630" s="5" t="s">
        <v>28</v>
      </c>
      <c r="J630" s="5" t="s">
        <v>78</v>
      </c>
    </row>
    <row r="631" spans="1:10">
      <c r="A631" s="5" t="s">
        <v>742</v>
      </c>
      <c r="B631" s="6">
        <v>44967.847533587963</v>
      </c>
      <c r="C631" s="5" t="s">
        <v>63</v>
      </c>
      <c r="D631" s="15">
        <v>45163257463</v>
      </c>
      <c r="E631" s="5" t="s">
        <v>74</v>
      </c>
      <c r="H631" s="9">
        <v>12960</v>
      </c>
      <c r="I631" s="5" t="s">
        <v>28</v>
      </c>
      <c r="J631" s="5" t="s">
        <v>72</v>
      </c>
    </row>
    <row r="632" spans="1:10">
      <c r="A632" s="5" t="s">
        <v>742</v>
      </c>
      <c r="B632" s="6">
        <v>44967.847533587963</v>
      </c>
      <c r="C632" s="5" t="s">
        <v>63</v>
      </c>
      <c r="D632" s="15">
        <v>45163257523</v>
      </c>
      <c r="E632" s="5" t="s">
        <v>74</v>
      </c>
      <c r="H632" s="9">
        <v>7000</v>
      </c>
      <c r="I632" s="5" t="s">
        <v>28</v>
      </c>
      <c r="J632" s="5" t="s">
        <v>72</v>
      </c>
    </row>
    <row r="633" spans="1:10">
      <c r="A633" s="5" t="s">
        <v>742</v>
      </c>
      <c r="B633" s="6">
        <v>44967.847533587963</v>
      </c>
      <c r="C633" s="5" t="s">
        <v>63</v>
      </c>
      <c r="D633" s="7">
        <v>297187</v>
      </c>
      <c r="E633" s="5" t="s">
        <v>80</v>
      </c>
      <c r="H633" s="9">
        <v>51.04</v>
      </c>
      <c r="I633" s="5" t="s">
        <v>28</v>
      </c>
      <c r="J633" s="5" t="s">
        <v>82</v>
      </c>
    </row>
    <row r="634" spans="1:10">
      <c r="A634" s="5" t="s">
        <v>742</v>
      </c>
      <c r="B634" s="6">
        <v>44967.847533587963</v>
      </c>
      <c r="C634" s="5" t="s">
        <v>63</v>
      </c>
      <c r="D634" s="15">
        <v>45113317418</v>
      </c>
      <c r="E634" s="5" t="s">
        <v>74</v>
      </c>
      <c r="H634" s="9">
        <v>3670</v>
      </c>
      <c r="I634" s="5" t="s">
        <v>28</v>
      </c>
      <c r="J634" s="5" t="s">
        <v>82</v>
      </c>
    </row>
    <row r="635" spans="1:10">
      <c r="A635" s="5" t="s">
        <v>742</v>
      </c>
      <c r="B635" s="6">
        <v>44967.847533587963</v>
      </c>
      <c r="C635" s="5" t="s">
        <v>63</v>
      </c>
      <c r="D635" s="15">
        <v>45133169167</v>
      </c>
      <c r="E635" s="5" t="s">
        <v>74</v>
      </c>
      <c r="H635" s="9">
        <v>985.88</v>
      </c>
      <c r="I635" s="5" t="s">
        <v>28</v>
      </c>
      <c r="J635" s="5" t="s">
        <v>82</v>
      </c>
    </row>
    <row r="636" spans="1:10">
      <c r="A636" s="5" t="s">
        <v>742</v>
      </c>
      <c r="B636" s="6">
        <v>44967.847533587963</v>
      </c>
      <c r="C636" s="5" t="s">
        <v>63</v>
      </c>
      <c r="D636" s="15">
        <v>45143535994</v>
      </c>
      <c r="E636" s="5" t="s">
        <v>74</v>
      </c>
      <c r="H636" s="9">
        <v>1659.5</v>
      </c>
      <c r="I636" s="5" t="s">
        <v>28</v>
      </c>
      <c r="J636" s="5" t="s">
        <v>82</v>
      </c>
    </row>
    <row r="637" spans="1:10">
      <c r="A637" s="5" t="s">
        <v>742</v>
      </c>
      <c r="B637" s="6">
        <v>44967.847533587963</v>
      </c>
      <c r="C637" s="5" t="s">
        <v>63</v>
      </c>
      <c r="D637" s="15">
        <v>45163257151</v>
      </c>
      <c r="E637" s="5" t="s">
        <v>74</v>
      </c>
      <c r="H637" s="9">
        <v>1057.69</v>
      </c>
      <c r="I637" s="5" t="s">
        <v>28</v>
      </c>
      <c r="J637" s="5" t="s">
        <v>82</v>
      </c>
    </row>
    <row r="638" spans="1:10">
      <c r="A638" s="5" t="s">
        <v>742</v>
      </c>
      <c r="B638" s="6">
        <v>44967.847533587963</v>
      </c>
      <c r="C638" s="5" t="s">
        <v>63</v>
      </c>
      <c r="D638" s="15">
        <v>45133169375</v>
      </c>
      <c r="E638" s="5" t="s">
        <v>74</v>
      </c>
      <c r="H638" s="9">
        <v>455.22</v>
      </c>
      <c r="I638" s="5" t="s">
        <v>28</v>
      </c>
      <c r="J638" s="5" t="s">
        <v>82</v>
      </c>
    </row>
    <row r="639" spans="1:10">
      <c r="A639" s="5" t="s">
        <v>742</v>
      </c>
      <c r="B639" s="6">
        <v>44967.847533587963</v>
      </c>
      <c r="C639" s="5" t="s">
        <v>63</v>
      </c>
      <c r="D639" s="15">
        <v>45133169381</v>
      </c>
      <c r="E639" s="5" t="s">
        <v>74</v>
      </c>
      <c r="H639" s="9">
        <v>866.4</v>
      </c>
      <c r="I639" s="5" t="s">
        <v>28</v>
      </c>
      <c r="J639" s="5" t="s">
        <v>82</v>
      </c>
    </row>
    <row r="640" spans="1:10">
      <c r="A640" s="5" t="s">
        <v>742</v>
      </c>
      <c r="B640" s="6">
        <v>44967.847533587963</v>
      </c>
      <c r="C640" s="5" t="s">
        <v>63</v>
      </c>
      <c r="D640" s="15">
        <v>45133169586</v>
      </c>
      <c r="E640" s="5" t="s">
        <v>74</v>
      </c>
      <c r="H640" s="9">
        <v>525.28</v>
      </c>
      <c r="I640" s="5" t="s">
        <v>28</v>
      </c>
      <c r="J640" s="5" t="s">
        <v>82</v>
      </c>
    </row>
    <row r="641" spans="1:10">
      <c r="A641" s="5" t="s">
        <v>742</v>
      </c>
      <c r="B641" s="6">
        <v>44967.847533587963</v>
      </c>
      <c r="C641" s="5" t="s">
        <v>63</v>
      </c>
      <c r="D641" s="15">
        <v>45123301320</v>
      </c>
      <c r="E641" s="5" t="s">
        <v>74</v>
      </c>
      <c r="H641" s="9">
        <v>16364.06</v>
      </c>
      <c r="I641" s="5" t="s">
        <v>28</v>
      </c>
      <c r="J641" s="5" t="s">
        <v>72</v>
      </c>
    </row>
    <row r="642" spans="1:10">
      <c r="A642" s="5" t="s">
        <v>742</v>
      </c>
      <c r="B642" s="6">
        <v>44967.847533587963</v>
      </c>
      <c r="C642" s="5" t="s">
        <v>63</v>
      </c>
      <c r="D642" s="15">
        <v>45133169994</v>
      </c>
      <c r="E642" s="5" t="s">
        <v>74</v>
      </c>
      <c r="H642" s="9">
        <v>939.08</v>
      </c>
      <c r="I642" s="5" t="s">
        <v>28</v>
      </c>
      <c r="J642" s="5" t="s">
        <v>82</v>
      </c>
    </row>
    <row r="643" spans="1:10">
      <c r="A643" s="5" t="s">
        <v>742</v>
      </c>
      <c r="B643" s="6">
        <v>44967.847533587963</v>
      </c>
      <c r="C643" s="5" t="s">
        <v>63</v>
      </c>
      <c r="D643" s="15">
        <v>45133169492</v>
      </c>
      <c r="E643" s="5" t="s">
        <v>74</v>
      </c>
      <c r="H643" s="9">
        <v>814.5</v>
      </c>
      <c r="I643" s="5" t="s">
        <v>28</v>
      </c>
      <c r="J643" s="5" t="s">
        <v>72</v>
      </c>
    </row>
    <row r="644" spans="1:10">
      <c r="A644" s="5" t="s">
        <v>742</v>
      </c>
      <c r="B644" s="6">
        <v>44967.847533587963</v>
      </c>
      <c r="C644" s="5" t="s">
        <v>63</v>
      </c>
      <c r="D644" s="15">
        <v>45113318503</v>
      </c>
      <c r="E644" s="5" t="s">
        <v>74</v>
      </c>
      <c r="H644" s="9">
        <v>3169.6</v>
      </c>
      <c r="I644" s="5" t="s">
        <v>28</v>
      </c>
      <c r="J644" s="5" t="s">
        <v>82</v>
      </c>
    </row>
    <row r="645" spans="1:10">
      <c r="A645" s="5" t="s">
        <v>742</v>
      </c>
      <c r="B645" s="6">
        <v>44967.847533587963</v>
      </c>
      <c r="C645" s="5" t="s">
        <v>63</v>
      </c>
      <c r="D645" s="15">
        <v>45133169348</v>
      </c>
      <c r="E645" s="5" t="s">
        <v>74</v>
      </c>
      <c r="H645" s="9">
        <v>6219</v>
      </c>
      <c r="I645" s="5" t="s">
        <v>28</v>
      </c>
      <c r="J645" s="5" t="s">
        <v>72</v>
      </c>
    </row>
    <row r="646" spans="1:10">
      <c r="A646" s="5" t="s">
        <v>742</v>
      </c>
      <c r="B646" s="6">
        <v>44967.847533587963</v>
      </c>
      <c r="C646" s="5" t="s">
        <v>63</v>
      </c>
      <c r="D646" s="7">
        <v>486838</v>
      </c>
      <c r="E646" s="5" t="s">
        <v>74</v>
      </c>
      <c r="H646" s="9">
        <v>50054.2</v>
      </c>
      <c r="I646" s="5" t="s">
        <v>28</v>
      </c>
      <c r="J646" s="8" t="s">
        <v>83</v>
      </c>
    </row>
    <row r="647" spans="1:10">
      <c r="A647" s="5" t="s">
        <v>742</v>
      </c>
      <c r="B647" s="6">
        <v>44967.847533587963</v>
      </c>
      <c r="C647" s="5" t="s">
        <v>63</v>
      </c>
      <c r="D647" s="7">
        <v>486839</v>
      </c>
      <c r="E647" s="8" t="s">
        <v>203</v>
      </c>
      <c r="H647" s="9">
        <v>696</v>
      </c>
      <c r="I647" s="5" t="s">
        <v>28</v>
      </c>
      <c r="J647" s="8" t="s">
        <v>83</v>
      </c>
    </row>
    <row r="648" spans="1:10">
      <c r="A648" s="5" t="s">
        <v>742</v>
      </c>
      <c r="B648" s="6">
        <v>44967.847533587963</v>
      </c>
      <c r="C648" s="5" t="s">
        <v>63</v>
      </c>
      <c r="D648" s="7">
        <v>175102</v>
      </c>
      <c r="E648" s="5" t="s">
        <v>79</v>
      </c>
      <c r="H648" s="9">
        <v>30757</v>
      </c>
      <c r="I648" s="5" t="s">
        <v>28</v>
      </c>
      <c r="J648" s="5" t="s">
        <v>78</v>
      </c>
    </row>
    <row r="649" spans="1:10">
      <c r="A649" s="5" t="s">
        <v>742</v>
      </c>
      <c r="B649" s="6">
        <v>44967.847533587963</v>
      </c>
      <c r="C649" s="5" t="s">
        <v>63</v>
      </c>
      <c r="D649" s="7">
        <v>180401</v>
      </c>
      <c r="E649" s="5" t="s">
        <v>79</v>
      </c>
      <c r="H649" s="9">
        <v>73642.8</v>
      </c>
      <c r="I649" s="5" t="s">
        <v>28</v>
      </c>
      <c r="J649" s="5" t="s">
        <v>77</v>
      </c>
    </row>
    <row r="650" spans="1:10">
      <c r="A650" s="5" t="s">
        <v>742</v>
      </c>
      <c r="B650" s="6">
        <v>44967.847533587963</v>
      </c>
      <c r="C650" s="5" t="s">
        <v>63</v>
      </c>
      <c r="D650" s="7">
        <v>180330</v>
      </c>
      <c r="E650" s="5" t="s">
        <v>84</v>
      </c>
      <c r="H650" s="9">
        <v>11832</v>
      </c>
      <c r="I650" s="5" t="s">
        <v>28</v>
      </c>
      <c r="J650" s="5" t="s">
        <v>77</v>
      </c>
    </row>
    <row r="651" spans="1:10">
      <c r="A651" s="5" t="s">
        <v>742</v>
      </c>
      <c r="B651" s="6">
        <v>44967.847533587963</v>
      </c>
      <c r="C651" s="5" t="s">
        <v>63</v>
      </c>
      <c r="D651" s="15">
        <v>45153155738</v>
      </c>
      <c r="E651" s="8" t="s">
        <v>27</v>
      </c>
      <c r="H651" s="9">
        <v>171</v>
      </c>
      <c r="I651" s="5" t="s">
        <v>28</v>
      </c>
      <c r="J651" s="5" t="s">
        <v>72</v>
      </c>
    </row>
    <row r="652" spans="1:10">
      <c r="A652" s="5" t="s">
        <v>742</v>
      </c>
      <c r="B652" s="6">
        <v>44967.847533587963</v>
      </c>
      <c r="C652" s="5" t="s">
        <v>63</v>
      </c>
      <c r="D652" s="7"/>
      <c r="E652" s="8"/>
      <c r="F652" s="9">
        <v>6569.1</v>
      </c>
      <c r="I652" s="10" t="s">
        <v>9</v>
      </c>
      <c r="J652" s="8" t="s">
        <v>189</v>
      </c>
    </row>
    <row r="653" spans="1:10">
      <c r="A653" s="5" t="s">
        <v>742</v>
      </c>
      <c r="B653" s="6">
        <v>44967.847533587963</v>
      </c>
      <c r="C653" s="5" t="s">
        <v>63</v>
      </c>
      <c r="D653" s="7"/>
      <c r="E653" s="8"/>
      <c r="F653" s="9">
        <v>11689.1</v>
      </c>
      <c r="I653" s="10" t="s">
        <v>9</v>
      </c>
      <c r="J653" s="8" t="s">
        <v>64</v>
      </c>
    </row>
    <row r="654" spans="1:10">
      <c r="A654" s="5" t="s">
        <v>742</v>
      </c>
      <c r="B654" s="6">
        <v>44967.847533587963</v>
      </c>
      <c r="C654" s="5" t="s">
        <v>63</v>
      </c>
      <c r="D654" s="7"/>
      <c r="E654" s="8"/>
      <c r="F654" s="9">
        <v>6953.7</v>
      </c>
      <c r="I654" s="10" t="s">
        <v>9</v>
      </c>
      <c r="J654" s="5" t="s">
        <v>87</v>
      </c>
    </row>
    <row r="655" spans="1:10">
      <c r="A655" s="5" t="s">
        <v>742</v>
      </c>
      <c r="B655" s="6">
        <v>44967.847533587963</v>
      </c>
      <c r="C655" s="5" t="s">
        <v>63</v>
      </c>
      <c r="D655" s="7"/>
      <c r="E655" s="8"/>
      <c r="F655" s="9">
        <v>21737.3</v>
      </c>
      <c r="I655" s="10" t="s">
        <v>9</v>
      </c>
      <c r="J655" s="8" t="s">
        <v>88</v>
      </c>
    </row>
    <row r="656" spans="1:10">
      <c r="A656" s="5" t="s">
        <v>742</v>
      </c>
      <c r="B656" s="6">
        <v>44967.847533587963</v>
      </c>
      <c r="C656" s="5" t="s">
        <v>63</v>
      </c>
      <c r="D656" s="7"/>
      <c r="E656" s="8"/>
      <c r="F656" s="9">
        <v>22132</v>
      </c>
      <c r="I656" s="10" t="s">
        <v>9</v>
      </c>
      <c r="J656" s="8" t="s">
        <v>190</v>
      </c>
    </row>
    <row r="657" spans="1:10">
      <c r="A657" s="5" t="s">
        <v>742</v>
      </c>
      <c r="B657" s="6">
        <v>44967.847533587963</v>
      </c>
      <c r="C657" s="5" t="s">
        <v>63</v>
      </c>
      <c r="D657" s="7"/>
      <c r="E657" s="8"/>
      <c r="F657" s="9">
        <v>1440</v>
      </c>
      <c r="I657" s="10" t="s">
        <v>9</v>
      </c>
      <c r="J657" s="8" t="s">
        <v>192</v>
      </c>
    </row>
    <row r="658" spans="1:10">
      <c r="A658" s="5" t="s">
        <v>742</v>
      </c>
      <c r="B658" s="6">
        <v>44967.847533587963</v>
      </c>
      <c r="C658" s="5" t="s">
        <v>63</v>
      </c>
      <c r="D658" s="7"/>
      <c r="E658" s="8"/>
      <c r="F658" s="9">
        <v>152</v>
      </c>
      <c r="I658" s="10" t="s">
        <v>9</v>
      </c>
      <c r="J658" s="8" t="s">
        <v>66</v>
      </c>
    </row>
    <row r="659" spans="1:10">
      <c r="A659" s="5" t="s">
        <v>742</v>
      </c>
      <c r="B659" s="6">
        <v>44967.847533587963</v>
      </c>
      <c r="C659" s="5" t="s">
        <v>63</v>
      </c>
      <c r="D659" s="7"/>
      <c r="E659" s="8"/>
      <c r="F659" s="9">
        <v>3815.7</v>
      </c>
      <c r="I659" s="10" t="s">
        <v>9</v>
      </c>
      <c r="J659" s="8" t="s">
        <v>68</v>
      </c>
    </row>
    <row r="660" spans="1:10">
      <c r="A660" s="5" t="s">
        <v>742</v>
      </c>
      <c r="B660" s="6">
        <v>44967.847533587963</v>
      </c>
      <c r="C660" s="5" t="s">
        <v>63</v>
      </c>
      <c r="D660" s="7"/>
      <c r="E660" s="8"/>
      <c r="F660" s="9">
        <v>9866.7000000000007</v>
      </c>
      <c r="I660" s="10" t="s">
        <v>9</v>
      </c>
      <c r="J660" s="8" t="s">
        <v>90</v>
      </c>
    </row>
    <row r="661" spans="1:10">
      <c r="A661" s="5" t="s">
        <v>742</v>
      </c>
      <c r="B661" s="6">
        <v>44967.847533587963</v>
      </c>
      <c r="C661" s="5" t="s">
        <v>63</v>
      </c>
      <c r="D661" s="7"/>
      <c r="E661" s="8"/>
      <c r="F661" s="9">
        <v>9834.6</v>
      </c>
      <c r="I661" s="10" t="s">
        <v>9</v>
      </c>
      <c r="J661" s="8" t="s">
        <v>85</v>
      </c>
    </row>
    <row r="662" spans="1:10">
      <c r="A662" s="5" t="s">
        <v>742</v>
      </c>
      <c r="B662" s="6">
        <v>44967.847533587963</v>
      </c>
      <c r="C662" s="5" t="s">
        <v>63</v>
      </c>
      <c r="D662" s="7"/>
      <c r="E662" s="8"/>
      <c r="F662" s="9">
        <v>3545</v>
      </c>
      <c r="I662" s="10" t="s">
        <v>9</v>
      </c>
      <c r="J662" s="8" t="s">
        <v>91</v>
      </c>
    </row>
    <row r="663" spans="1:10">
      <c r="A663" s="5" t="s">
        <v>742</v>
      </c>
      <c r="B663" s="6">
        <v>44967.847533587963</v>
      </c>
      <c r="C663" s="5" t="s">
        <v>63</v>
      </c>
      <c r="D663" s="7"/>
      <c r="E663" s="8"/>
      <c r="F663" s="9">
        <v>7244.8</v>
      </c>
      <c r="I663" s="10" t="s">
        <v>9</v>
      </c>
      <c r="J663" s="8" t="s">
        <v>92</v>
      </c>
    </row>
    <row r="664" spans="1:10">
      <c r="A664" s="5" t="s">
        <v>742</v>
      </c>
      <c r="B664" s="6">
        <v>44967.847533587963</v>
      </c>
      <c r="C664" s="5" t="s">
        <v>63</v>
      </c>
      <c r="D664" s="7"/>
      <c r="E664" s="8"/>
      <c r="F664" s="9">
        <v>5343.6</v>
      </c>
      <c r="I664" s="10" t="s">
        <v>9</v>
      </c>
      <c r="J664" s="8" t="s">
        <v>93</v>
      </c>
    </row>
    <row r="665" spans="1:10">
      <c r="A665" s="5" t="s">
        <v>742</v>
      </c>
      <c r="B665" s="6">
        <v>44967.847533587963</v>
      </c>
      <c r="C665" s="5" t="s">
        <v>63</v>
      </c>
      <c r="D665" s="7"/>
      <c r="E665" s="8"/>
      <c r="F665" s="9">
        <v>3486.4</v>
      </c>
      <c r="I665" s="10" t="s">
        <v>9</v>
      </c>
      <c r="J665" s="8" t="s">
        <v>70</v>
      </c>
    </row>
    <row r="666" spans="1:10">
      <c r="A666" s="5" t="s">
        <v>742</v>
      </c>
      <c r="B666" s="6">
        <v>44967.847533587963</v>
      </c>
      <c r="C666" s="5" t="s">
        <v>63</v>
      </c>
      <c r="D666" s="7"/>
      <c r="E666" s="8"/>
      <c r="F666" s="9">
        <v>3250.5</v>
      </c>
      <c r="I666" s="10" t="s">
        <v>9</v>
      </c>
      <c r="J666" s="8" t="s">
        <v>240</v>
      </c>
    </row>
    <row r="667" spans="1:10">
      <c r="A667" s="5" t="s">
        <v>742</v>
      </c>
      <c r="B667" s="6">
        <v>44967.847533587963</v>
      </c>
      <c r="C667" s="5" t="s">
        <v>63</v>
      </c>
      <c r="D667" s="7"/>
      <c r="E667" s="8"/>
      <c r="F667" s="9">
        <v>30163.4</v>
      </c>
      <c r="I667" s="10" t="s">
        <v>9</v>
      </c>
      <c r="J667" s="8" t="s">
        <v>97</v>
      </c>
    </row>
    <row r="668" spans="1:10">
      <c r="A668" s="11" t="s">
        <v>22</v>
      </c>
      <c r="B668" s="3"/>
      <c r="C668" s="3"/>
      <c r="D668" s="17">
        <f>181706.72+1044</f>
        <v>182750.72</v>
      </c>
      <c r="E668" s="8"/>
      <c r="F668" s="31">
        <f>SUM(F611:G667)</f>
        <v>182750.71999999997</v>
      </c>
      <c r="H668" s="9"/>
      <c r="I668" s="10"/>
      <c r="J668" s="5"/>
    </row>
    <row r="669" spans="1:10">
      <c r="A669" s="13" t="s">
        <v>23</v>
      </c>
      <c r="B669" s="13" t="s">
        <v>24</v>
      </c>
      <c r="C669" s="13" t="s">
        <v>25</v>
      </c>
      <c r="D669" s="7"/>
      <c r="E669" s="8"/>
      <c r="H669" s="9"/>
      <c r="I669" s="10"/>
      <c r="J669" s="5"/>
    </row>
    <row r="670" spans="1:10" ht="15.75">
      <c r="A670" s="5"/>
      <c r="B670" s="6"/>
      <c r="C670" s="5"/>
      <c r="D670" s="14">
        <v>112761106</v>
      </c>
      <c r="E670" s="8"/>
      <c r="H670" s="9"/>
      <c r="I670" s="10"/>
      <c r="J670" s="5"/>
    </row>
    <row r="671" spans="1:10" ht="15.75">
      <c r="A671" s="5"/>
      <c r="B671" s="6"/>
      <c r="C671" s="5"/>
      <c r="D671" s="14">
        <v>112761197</v>
      </c>
      <c r="E671" s="8"/>
      <c r="H671" s="9"/>
      <c r="I671" s="10"/>
      <c r="J671" s="5"/>
    </row>
    <row r="673" spans="1:10">
      <c r="A673" s="1" t="s">
        <v>0</v>
      </c>
      <c r="B673" s="2"/>
      <c r="C673" s="2"/>
      <c r="D673" s="2"/>
      <c r="E673" s="2"/>
      <c r="F673" s="2"/>
      <c r="G673" s="2"/>
      <c r="H673" s="2"/>
      <c r="I673" s="2"/>
      <c r="J673" s="2"/>
    </row>
    <row r="674" spans="1:10">
      <c r="A674" s="3" t="s">
        <v>721</v>
      </c>
      <c r="B674" s="2"/>
      <c r="C674" s="2"/>
      <c r="D674" s="2"/>
      <c r="E674" s="2"/>
      <c r="F674" s="2"/>
      <c r="G674" s="2"/>
      <c r="H674" s="2"/>
      <c r="I674" s="2"/>
      <c r="J674" s="2"/>
    </row>
    <row r="675" spans="1:10">
      <c r="A675" s="69" t="s">
        <v>0</v>
      </c>
      <c r="B675" s="69" t="s">
        <v>2</v>
      </c>
      <c r="C675" s="69" t="s">
        <v>3</v>
      </c>
      <c r="D675" s="69" t="s">
        <v>4</v>
      </c>
      <c r="E675" s="69" t="s">
        <v>5</v>
      </c>
      <c r="F675" s="71" t="s">
        <v>6</v>
      </c>
      <c r="G675" s="72"/>
      <c r="H675" s="73"/>
      <c r="I675" s="69" t="s">
        <v>7</v>
      </c>
      <c r="J675" s="69" t="s">
        <v>8</v>
      </c>
    </row>
    <row r="676" spans="1:10">
      <c r="A676" s="70"/>
      <c r="B676" s="70"/>
      <c r="C676" s="70"/>
      <c r="D676" s="70"/>
      <c r="E676" s="70"/>
      <c r="F676" s="4" t="s">
        <v>9</v>
      </c>
      <c r="G676" s="4" t="s">
        <v>10</v>
      </c>
      <c r="H676" s="4" t="s">
        <v>11</v>
      </c>
      <c r="I676" s="70"/>
      <c r="J676" s="70"/>
    </row>
    <row r="677" spans="1:10">
      <c r="A677" s="5" t="s">
        <v>741</v>
      </c>
      <c r="B677" s="6">
        <v>44968.41610505787</v>
      </c>
      <c r="C677" s="5" t="s">
        <v>73</v>
      </c>
      <c r="D677" s="7"/>
      <c r="E677" s="8"/>
      <c r="F677" s="9">
        <v>31216.5</v>
      </c>
      <c r="I677" s="10" t="s">
        <v>9</v>
      </c>
      <c r="J677" s="5" t="s">
        <v>65</v>
      </c>
    </row>
    <row r="678" spans="1:10">
      <c r="A678" s="5" t="s">
        <v>740</v>
      </c>
      <c r="B678" s="6">
        <v>44968.41610505787</v>
      </c>
      <c r="C678" s="5" t="s">
        <v>63</v>
      </c>
      <c r="D678" s="7"/>
      <c r="E678" s="8"/>
      <c r="F678" s="9">
        <v>23307.7</v>
      </c>
      <c r="I678" s="10" t="s">
        <v>9</v>
      </c>
      <c r="J678" s="8" t="s">
        <v>86</v>
      </c>
    </row>
    <row r="679" spans="1:10">
      <c r="A679" s="5" t="s">
        <v>740</v>
      </c>
      <c r="B679" s="6">
        <v>44968.41610505787</v>
      </c>
      <c r="C679" s="5" t="s">
        <v>63</v>
      </c>
      <c r="D679" s="7"/>
      <c r="E679" s="8"/>
      <c r="F679" s="9">
        <v>4813.8999999999996</v>
      </c>
      <c r="I679" s="10" t="s">
        <v>9</v>
      </c>
      <c r="J679" s="5" t="s">
        <v>89</v>
      </c>
    </row>
    <row r="680" spans="1:10">
      <c r="A680" s="5" t="s">
        <v>740</v>
      </c>
      <c r="B680" s="6">
        <v>44968.41610505787</v>
      </c>
      <c r="C680" s="5" t="s">
        <v>63</v>
      </c>
      <c r="D680" s="7"/>
      <c r="E680" s="8"/>
      <c r="F680" s="9">
        <v>11899.4</v>
      </c>
      <c r="I680" s="10" t="s">
        <v>9</v>
      </c>
      <c r="J680" s="8" t="s">
        <v>67</v>
      </c>
    </row>
    <row r="681" spans="1:10">
      <c r="A681" s="5" t="s">
        <v>740</v>
      </c>
      <c r="B681" s="6">
        <v>44968.41610505787</v>
      </c>
      <c r="C681" s="5" t="s">
        <v>63</v>
      </c>
      <c r="D681" s="7"/>
      <c r="E681" s="8"/>
      <c r="F681" s="9">
        <v>22968.2</v>
      </c>
      <c r="I681" s="10" t="s">
        <v>9</v>
      </c>
      <c r="J681" s="8" t="s">
        <v>193</v>
      </c>
    </row>
    <row r="682" spans="1:10">
      <c r="A682" s="5" t="s">
        <v>740</v>
      </c>
      <c r="B682" s="6">
        <v>44968.41610505787</v>
      </c>
      <c r="C682" s="5" t="s">
        <v>63</v>
      </c>
      <c r="D682" s="7"/>
      <c r="E682" s="8"/>
      <c r="F682" s="9">
        <v>5447.5</v>
      </c>
      <c r="I682" s="10" t="s">
        <v>9</v>
      </c>
      <c r="J682" s="8" t="s">
        <v>69</v>
      </c>
    </row>
    <row r="683" spans="1:10">
      <c r="A683" s="5" t="s">
        <v>740</v>
      </c>
      <c r="B683" s="6">
        <v>44968.41610505787</v>
      </c>
      <c r="C683" s="5" t="s">
        <v>63</v>
      </c>
      <c r="D683" s="7"/>
      <c r="E683" s="8"/>
      <c r="F683" s="9">
        <v>20380</v>
      </c>
      <c r="I683" s="10" t="s">
        <v>9</v>
      </c>
      <c r="J683" s="8" t="s">
        <v>94</v>
      </c>
    </row>
    <row r="684" spans="1:10">
      <c r="A684" s="11" t="s">
        <v>22</v>
      </c>
      <c r="B684" s="3"/>
      <c r="C684" s="3"/>
      <c r="D684" s="17">
        <f>112516.4+7516.8</f>
        <v>120033.2</v>
      </c>
      <c r="E684" s="8"/>
      <c r="F684" s="18">
        <f>SUM(F677:G683)</f>
        <v>120033.2</v>
      </c>
      <c r="H684" s="9"/>
      <c r="I684" s="10"/>
      <c r="J684" s="5"/>
    </row>
    <row r="685" spans="1:10">
      <c r="A685" s="13" t="s">
        <v>23</v>
      </c>
      <c r="B685" s="13" t="s">
        <v>24</v>
      </c>
      <c r="C685" s="13" t="s">
        <v>25</v>
      </c>
      <c r="D685" s="7"/>
      <c r="E685" s="8"/>
      <c r="H685" s="9"/>
      <c r="I685" s="10"/>
      <c r="J685" s="5"/>
    </row>
    <row r="686" spans="1:10" ht="15.75">
      <c r="A686" s="5"/>
      <c r="B686" s="6"/>
      <c r="C686" s="5"/>
      <c r="D686" s="14">
        <v>112761107</v>
      </c>
      <c r="E686" s="8"/>
      <c r="H686" s="9"/>
      <c r="I686" s="10"/>
      <c r="J686" s="5"/>
    </row>
    <row r="687" spans="1:10" ht="15.75">
      <c r="A687" s="5"/>
      <c r="B687" s="6"/>
      <c r="C687" s="5"/>
      <c r="D687" s="14">
        <v>112761198</v>
      </c>
      <c r="E687" s="8"/>
      <c r="H687" s="9"/>
      <c r="I687" s="10"/>
      <c r="J687" s="5"/>
    </row>
    <row r="688" spans="1:10">
      <c r="A688" s="5"/>
      <c r="B688" s="6"/>
      <c r="C688" s="5"/>
      <c r="D688" s="7"/>
      <c r="E688" s="8"/>
      <c r="H688" s="9"/>
      <c r="I688" s="10"/>
      <c r="J688" s="5"/>
    </row>
    <row r="689" spans="1:10">
      <c r="A689" s="5" t="s">
        <v>738</v>
      </c>
      <c r="B689" s="6">
        <v>44968.673152951385</v>
      </c>
      <c r="C689" s="5" t="s">
        <v>63</v>
      </c>
      <c r="D689" s="7"/>
      <c r="E689" s="8"/>
      <c r="G689" s="9">
        <v>30057.759999999998</v>
      </c>
      <c r="I689" s="10" t="s">
        <v>10</v>
      </c>
      <c r="J689" s="8" t="s">
        <v>75</v>
      </c>
    </row>
    <row r="690" spans="1:10">
      <c r="A690" s="5" t="s">
        <v>739</v>
      </c>
      <c r="B690" s="6">
        <v>44968.673152951385</v>
      </c>
      <c r="C690" s="5" t="s">
        <v>73</v>
      </c>
      <c r="D690" s="15">
        <v>45133171085</v>
      </c>
      <c r="E690" s="5" t="s">
        <v>74</v>
      </c>
      <c r="H690" s="9">
        <v>1681.2</v>
      </c>
      <c r="I690" s="5" t="s">
        <v>28</v>
      </c>
      <c r="J690" s="5" t="s">
        <v>72</v>
      </c>
    </row>
    <row r="691" spans="1:10">
      <c r="A691" s="5" t="s">
        <v>738</v>
      </c>
      <c r="B691" s="6">
        <v>44968.673152951385</v>
      </c>
      <c r="C691" s="5" t="s">
        <v>63</v>
      </c>
      <c r="D691" s="7">
        <v>401704</v>
      </c>
      <c r="E691" s="5" t="s">
        <v>80</v>
      </c>
      <c r="H691" s="9">
        <v>15891</v>
      </c>
      <c r="I691" s="5" t="s">
        <v>28</v>
      </c>
      <c r="J691" s="5" t="s">
        <v>82</v>
      </c>
    </row>
    <row r="692" spans="1:10">
      <c r="A692" s="5" t="s">
        <v>738</v>
      </c>
      <c r="B692" s="6">
        <v>44968.673152951385</v>
      </c>
      <c r="C692" s="5" t="s">
        <v>63</v>
      </c>
      <c r="D692" s="7">
        <v>430894</v>
      </c>
      <c r="E692" s="5" t="s">
        <v>80</v>
      </c>
      <c r="H692" s="9">
        <v>235.2</v>
      </c>
      <c r="I692" s="5" t="s">
        <v>28</v>
      </c>
      <c r="J692" s="5" t="s">
        <v>82</v>
      </c>
    </row>
    <row r="693" spans="1:10">
      <c r="A693" s="5" t="s">
        <v>738</v>
      </c>
      <c r="B693" s="6">
        <v>44968.673152951385</v>
      </c>
      <c r="C693" s="5" t="s">
        <v>63</v>
      </c>
      <c r="D693" s="7">
        <v>588196</v>
      </c>
      <c r="E693" s="5" t="s">
        <v>80</v>
      </c>
      <c r="H693" s="9">
        <v>920.35</v>
      </c>
      <c r="I693" s="5" t="s">
        <v>28</v>
      </c>
      <c r="J693" s="5" t="s">
        <v>82</v>
      </c>
    </row>
    <row r="694" spans="1:10">
      <c r="A694" s="5" t="s">
        <v>738</v>
      </c>
      <c r="B694" s="6">
        <v>44968.673152951385</v>
      </c>
      <c r="C694" s="5" t="s">
        <v>63</v>
      </c>
      <c r="D694" s="15">
        <v>45143536060</v>
      </c>
      <c r="E694" s="5" t="s">
        <v>74</v>
      </c>
      <c r="H694" s="9">
        <v>2918</v>
      </c>
      <c r="I694" s="5" t="s">
        <v>28</v>
      </c>
      <c r="J694" s="5" t="s">
        <v>82</v>
      </c>
    </row>
    <row r="695" spans="1:10">
      <c r="A695" s="5" t="s">
        <v>738</v>
      </c>
      <c r="B695" s="6">
        <v>44968.673152951385</v>
      </c>
      <c r="C695" s="5" t="s">
        <v>63</v>
      </c>
      <c r="D695" s="15">
        <v>45143535710</v>
      </c>
      <c r="E695" s="5" t="s">
        <v>74</v>
      </c>
      <c r="H695" s="9">
        <v>480</v>
      </c>
      <c r="I695" s="5" t="s">
        <v>28</v>
      </c>
      <c r="J695" s="5" t="s">
        <v>82</v>
      </c>
    </row>
    <row r="696" spans="1:10">
      <c r="A696" s="5" t="s">
        <v>738</v>
      </c>
      <c r="B696" s="6">
        <v>44968.673152951385</v>
      </c>
      <c r="C696" s="5" t="s">
        <v>63</v>
      </c>
      <c r="D696" s="15">
        <v>45143536601</v>
      </c>
      <c r="E696" s="5" t="s">
        <v>74</v>
      </c>
      <c r="H696" s="9">
        <v>1576</v>
      </c>
      <c r="I696" s="5" t="s">
        <v>28</v>
      </c>
      <c r="J696" s="5" t="s">
        <v>82</v>
      </c>
    </row>
    <row r="697" spans="1:10">
      <c r="A697" s="5" t="s">
        <v>738</v>
      </c>
      <c r="B697" s="6">
        <v>44968.673152951385</v>
      </c>
      <c r="C697" s="5" t="s">
        <v>63</v>
      </c>
      <c r="D697" s="15">
        <v>45173230369</v>
      </c>
      <c r="E697" s="5" t="s">
        <v>74</v>
      </c>
      <c r="H697" s="9">
        <v>244.8</v>
      </c>
      <c r="I697" s="5" t="s">
        <v>28</v>
      </c>
      <c r="J697" s="5" t="s">
        <v>82</v>
      </c>
    </row>
    <row r="698" spans="1:10">
      <c r="A698" s="5" t="s">
        <v>738</v>
      </c>
      <c r="B698" s="6">
        <v>44968.673152951385</v>
      </c>
      <c r="C698" s="5" t="s">
        <v>63</v>
      </c>
      <c r="D698" s="15">
        <v>45133164796</v>
      </c>
      <c r="E698" s="5" t="s">
        <v>74</v>
      </c>
      <c r="H698" s="9">
        <v>2651.36</v>
      </c>
      <c r="I698" s="5" t="s">
        <v>28</v>
      </c>
      <c r="J698" s="5" t="s">
        <v>72</v>
      </c>
    </row>
    <row r="699" spans="1:10">
      <c r="A699" s="5" t="s">
        <v>738</v>
      </c>
      <c r="B699" s="6">
        <v>44968.673152951385</v>
      </c>
      <c r="C699" s="5" t="s">
        <v>63</v>
      </c>
      <c r="D699" s="15">
        <v>45133169124</v>
      </c>
      <c r="E699" s="5" t="s">
        <v>74</v>
      </c>
      <c r="H699" s="9">
        <v>6195</v>
      </c>
      <c r="I699" s="5" t="s">
        <v>28</v>
      </c>
      <c r="J699" s="5" t="s">
        <v>72</v>
      </c>
    </row>
    <row r="700" spans="1:10">
      <c r="A700" s="5" t="s">
        <v>738</v>
      </c>
      <c r="B700" s="6">
        <v>44968.673152951385</v>
      </c>
      <c r="C700" s="5" t="s">
        <v>63</v>
      </c>
      <c r="D700" s="15">
        <v>45123300756</v>
      </c>
      <c r="E700" s="5" t="s">
        <v>74</v>
      </c>
      <c r="H700" s="9">
        <v>15200</v>
      </c>
      <c r="I700" s="5" t="s">
        <v>28</v>
      </c>
      <c r="J700" s="5" t="s">
        <v>72</v>
      </c>
    </row>
    <row r="701" spans="1:10">
      <c r="A701" s="5" t="s">
        <v>738</v>
      </c>
      <c r="B701" s="6">
        <v>44968.673152951385</v>
      </c>
      <c r="C701" s="5" t="s">
        <v>63</v>
      </c>
      <c r="D701" s="15">
        <v>52716792720</v>
      </c>
      <c r="E701" s="5" t="s">
        <v>74</v>
      </c>
      <c r="H701" s="9">
        <v>456.19</v>
      </c>
      <c r="I701" s="5" t="s">
        <v>28</v>
      </c>
      <c r="J701" s="5" t="s">
        <v>72</v>
      </c>
    </row>
    <row r="702" spans="1:10">
      <c r="A702" s="5" t="s">
        <v>738</v>
      </c>
      <c r="B702" s="6">
        <v>44968.673152951385</v>
      </c>
      <c r="C702" s="5" t="s">
        <v>63</v>
      </c>
      <c r="D702" s="15">
        <v>52716792720</v>
      </c>
      <c r="E702" s="5" t="s">
        <v>74</v>
      </c>
      <c r="H702" s="9">
        <v>412.09</v>
      </c>
      <c r="I702" s="5" t="s">
        <v>28</v>
      </c>
      <c r="J702" s="5" t="s">
        <v>72</v>
      </c>
    </row>
    <row r="703" spans="1:10">
      <c r="A703" s="5" t="s">
        <v>738</v>
      </c>
      <c r="B703" s="6">
        <v>44968.673152951385</v>
      </c>
      <c r="C703" s="5" t="s">
        <v>63</v>
      </c>
      <c r="D703" s="15">
        <v>52716792720</v>
      </c>
      <c r="E703" s="5" t="s">
        <v>74</v>
      </c>
      <c r="H703" s="9">
        <v>638.96</v>
      </c>
      <c r="I703" s="5" t="s">
        <v>28</v>
      </c>
      <c r="J703" s="5" t="s">
        <v>72</v>
      </c>
    </row>
    <row r="704" spans="1:10">
      <c r="A704" s="5" t="s">
        <v>738</v>
      </c>
      <c r="B704" s="6">
        <v>44968.673152951385</v>
      </c>
      <c r="C704" s="5" t="s">
        <v>63</v>
      </c>
      <c r="D704" s="15">
        <v>52716792720</v>
      </c>
      <c r="E704" s="5" t="s">
        <v>74</v>
      </c>
      <c r="H704" s="9">
        <v>196.98</v>
      </c>
      <c r="I704" s="5" t="s">
        <v>28</v>
      </c>
      <c r="J704" s="5" t="s">
        <v>72</v>
      </c>
    </row>
    <row r="705" spans="1:10">
      <c r="A705" s="5" t="s">
        <v>738</v>
      </c>
      <c r="B705" s="6">
        <v>44968.673152951385</v>
      </c>
      <c r="C705" s="5" t="s">
        <v>63</v>
      </c>
      <c r="D705" s="15">
        <v>52716792720</v>
      </c>
      <c r="E705" s="5" t="s">
        <v>74</v>
      </c>
      <c r="H705" s="9">
        <v>1290.6600000000001</v>
      </c>
      <c r="I705" s="5" t="s">
        <v>28</v>
      </c>
      <c r="J705" s="5" t="s">
        <v>72</v>
      </c>
    </row>
    <row r="706" spans="1:10">
      <c r="A706" s="5" t="s">
        <v>738</v>
      </c>
      <c r="B706" s="6">
        <v>44968.673152951385</v>
      </c>
      <c r="C706" s="5" t="s">
        <v>63</v>
      </c>
      <c r="D706" s="15">
        <v>52716792720</v>
      </c>
      <c r="E706" s="5" t="s">
        <v>74</v>
      </c>
      <c r="H706" s="9">
        <v>1771.84</v>
      </c>
      <c r="I706" s="5" t="s">
        <v>28</v>
      </c>
      <c r="J706" s="5" t="s">
        <v>72</v>
      </c>
    </row>
    <row r="707" spans="1:10">
      <c r="A707" s="5" t="s">
        <v>738</v>
      </c>
      <c r="B707" s="6">
        <v>44968.673152951385</v>
      </c>
      <c r="C707" s="5" t="s">
        <v>63</v>
      </c>
      <c r="D707" s="15">
        <v>45143535975</v>
      </c>
      <c r="E707" s="5" t="s">
        <v>74</v>
      </c>
      <c r="H707" s="9">
        <v>30578.400000000001</v>
      </c>
      <c r="I707" s="5" t="s">
        <v>28</v>
      </c>
      <c r="J707" s="5" t="s">
        <v>72</v>
      </c>
    </row>
    <row r="708" spans="1:10">
      <c r="A708" s="5" t="s">
        <v>738</v>
      </c>
      <c r="B708" s="6">
        <v>44968.673152951385</v>
      </c>
      <c r="C708" s="5" t="s">
        <v>63</v>
      </c>
      <c r="D708" s="7">
        <v>148750</v>
      </c>
      <c r="E708" s="5" t="s">
        <v>79</v>
      </c>
      <c r="H708" s="9">
        <v>7327.44</v>
      </c>
      <c r="I708" s="5" t="s">
        <v>28</v>
      </c>
      <c r="J708" s="5" t="s">
        <v>72</v>
      </c>
    </row>
    <row r="709" spans="1:10">
      <c r="A709" s="5" t="s">
        <v>738</v>
      </c>
      <c r="B709" s="6">
        <v>44968.673152951385</v>
      </c>
      <c r="C709" s="5" t="s">
        <v>63</v>
      </c>
      <c r="D709" s="15">
        <v>45153162067</v>
      </c>
      <c r="E709" s="5" t="s">
        <v>74</v>
      </c>
      <c r="H709" s="9">
        <v>23245.599999999999</v>
      </c>
      <c r="I709" s="5" t="s">
        <v>28</v>
      </c>
      <c r="J709" s="5" t="s">
        <v>72</v>
      </c>
    </row>
    <row r="710" spans="1:10">
      <c r="A710" s="5" t="s">
        <v>738</v>
      </c>
      <c r="B710" s="6">
        <v>44968.673152951385</v>
      </c>
      <c r="C710" s="5" t="s">
        <v>63</v>
      </c>
      <c r="D710" s="15">
        <v>45113318884</v>
      </c>
      <c r="E710" s="5" t="s">
        <v>74</v>
      </c>
      <c r="H710" s="9">
        <v>7200</v>
      </c>
      <c r="I710" s="5" t="s">
        <v>28</v>
      </c>
      <c r="J710" s="5" t="s">
        <v>72</v>
      </c>
    </row>
    <row r="711" spans="1:10">
      <c r="A711" s="5" t="s">
        <v>738</v>
      </c>
      <c r="B711" s="6">
        <v>44968.673152951385</v>
      </c>
      <c r="C711" s="5" t="s">
        <v>63</v>
      </c>
      <c r="D711" s="15">
        <v>45163258023</v>
      </c>
      <c r="E711" s="5" t="s">
        <v>74</v>
      </c>
      <c r="H711" s="9">
        <v>39782.699999999997</v>
      </c>
      <c r="I711" s="5" t="s">
        <v>28</v>
      </c>
      <c r="J711" s="5" t="s">
        <v>72</v>
      </c>
    </row>
    <row r="712" spans="1:10">
      <c r="A712" s="5" t="s">
        <v>738</v>
      </c>
      <c r="B712" s="6">
        <v>44968.673152951385</v>
      </c>
      <c r="C712" s="5" t="s">
        <v>63</v>
      </c>
      <c r="D712" s="15">
        <v>45133169278</v>
      </c>
      <c r="E712" s="5" t="s">
        <v>74</v>
      </c>
      <c r="H712" s="9">
        <v>2990.1</v>
      </c>
      <c r="I712" s="5" t="s">
        <v>28</v>
      </c>
      <c r="J712" s="8" t="s">
        <v>75</v>
      </c>
    </row>
    <row r="713" spans="1:10">
      <c r="A713" s="5" t="s">
        <v>738</v>
      </c>
      <c r="B713" s="6">
        <v>44968.673152951385</v>
      </c>
      <c r="C713" s="5" t="s">
        <v>63</v>
      </c>
      <c r="D713" s="15">
        <v>45133169278</v>
      </c>
      <c r="E713" s="5" t="s">
        <v>74</v>
      </c>
      <c r="H713" s="9">
        <v>3999.8</v>
      </c>
      <c r="I713" s="5" t="s">
        <v>28</v>
      </c>
      <c r="J713" s="8" t="s">
        <v>75</v>
      </c>
    </row>
    <row r="714" spans="1:10">
      <c r="A714" s="5" t="s">
        <v>738</v>
      </c>
      <c r="B714" s="6">
        <v>44968.673152951385</v>
      </c>
      <c r="C714" s="5" t="s">
        <v>63</v>
      </c>
      <c r="D714" s="15">
        <v>45133169278</v>
      </c>
      <c r="E714" s="5" t="s">
        <v>74</v>
      </c>
      <c r="H714" s="9">
        <v>2892.6</v>
      </c>
      <c r="I714" s="5" t="s">
        <v>28</v>
      </c>
      <c r="J714" s="8" t="s">
        <v>75</v>
      </c>
    </row>
    <row r="715" spans="1:10">
      <c r="A715" s="5" t="s">
        <v>738</v>
      </c>
      <c r="B715" s="6">
        <v>44968.673152951385</v>
      </c>
      <c r="C715" s="5" t="s">
        <v>63</v>
      </c>
      <c r="D715" s="15">
        <v>45133169278</v>
      </c>
      <c r="E715" s="5" t="s">
        <v>74</v>
      </c>
      <c r="H715" s="9">
        <v>3120.8</v>
      </c>
      <c r="I715" s="5" t="s">
        <v>28</v>
      </c>
      <c r="J715" s="8" t="s">
        <v>75</v>
      </c>
    </row>
    <row r="716" spans="1:10">
      <c r="A716" s="5" t="s">
        <v>738</v>
      </c>
      <c r="B716" s="6">
        <v>44968.673152951385</v>
      </c>
      <c r="C716" s="5" t="s">
        <v>63</v>
      </c>
      <c r="D716" s="7">
        <v>649256</v>
      </c>
      <c r="E716" s="5" t="s">
        <v>74</v>
      </c>
      <c r="H716" s="9">
        <v>30506</v>
      </c>
      <c r="I716" s="5" t="s">
        <v>28</v>
      </c>
      <c r="J716" s="8" t="s">
        <v>83</v>
      </c>
    </row>
    <row r="717" spans="1:10">
      <c r="A717" s="5" t="s">
        <v>738</v>
      </c>
      <c r="B717" s="6">
        <v>44968.673152951385</v>
      </c>
      <c r="C717" s="5" t="s">
        <v>63</v>
      </c>
      <c r="D717" s="7">
        <v>415523</v>
      </c>
      <c r="E717" s="8" t="s">
        <v>203</v>
      </c>
      <c r="H717" s="9">
        <v>4176</v>
      </c>
      <c r="I717" s="5" t="s">
        <v>28</v>
      </c>
      <c r="J717" s="5" t="s">
        <v>77</v>
      </c>
    </row>
    <row r="718" spans="1:10">
      <c r="A718" s="5" t="s">
        <v>738</v>
      </c>
      <c r="B718" s="6">
        <v>44968.673152951385</v>
      </c>
      <c r="C718" s="5" t="s">
        <v>63</v>
      </c>
      <c r="D718" s="7">
        <v>415522</v>
      </c>
      <c r="E718" s="5" t="s">
        <v>74</v>
      </c>
      <c r="H718" s="9">
        <v>75520</v>
      </c>
      <c r="I718" s="5" t="s">
        <v>28</v>
      </c>
      <c r="J718" s="5" t="s">
        <v>77</v>
      </c>
    </row>
    <row r="719" spans="1:10">
      <c r="A719" s="5" t="s">
        <v>738</v>
      </c>
      <c r="B719" s="6">
        <v>44968.673152951385</v>
      </c>
      <c r="C719" s="5" t="s">
        <v>63</v>
      </c>
      <c r="D719" s="7">
        <v>132326</v>
      </c>
      <c r="E719" s="5" t="s">
        <v>79</v>
      </c>
      <c r="H719" s="9">
        <v>6543.2</v>
      </c>
      <c r="I719" s="5" t="s">
        <v>28</v>
      </c>
      <c r="J719" s="5" t="s">
        <v>78</v>
      </c>
    </row>
    <row r="720" spans="1:10">
      <c r="A720" s="5" t="s">
        <v>738</v>
      </c>
      <c r="B720" s="6">
        <v>44968.673152951385</v>
      </c>
      <c r="C720" s="5" t="s">
        <v>63</v>
      </c>
      <c r="D720" s="7"/>
      <c r="E720" s="8"/>
      <c r="F720" s="9">
        <v>35590</v>
      </c>
      <c r="I720" s="10" t="s">
        <v>9</v>
      </c>
      <c r="J720" s="8" t="s">
        <v>254</v>
      </c>
    </row>
    <row r="721" spans="1:10">
      <c r="A721" s="5" t="s">
        <v>738</v>
      </c>
      <c r="B721" s="6">
        <v>44968.673152951385</v>
      </c>
      <c r="C721" s="5" t="s">
        <v>63</v>
      </c>
      <c r="D721" s="7"/>
      <c r="E721" s="8"/>
      <c r="F721" s="9">
        <v>3177.8</v>
      </c>
      <c r="I721" s="10" t="s">
        <v>9</v>
      </c>
      <c r="J721" s="5" t="s">
        <v>89</v>
      </c>
    </row>
    <row r="722" spans="1:10">
      <c r="A722" s="5" t="s">
        <v>738</v>
      </c>
      <c r="B722" s="6">
        <v>44968.673152951385</v>
      </c>
      <c r="C722" s="5" t="s">
        <v>63</v>
      </c>
      <c r="D722" s="7"/>
      <c r="E722" s="8"/>
      <c r="F722" s="9">
        <v>44886.9</v>
      </c>
      <c r="I722" s="10" t="s">
        <v>9</v>
      </c>
      <c r="J722" s="5" t="s">
        <v>72</v>
      </c>
    </row>
    <row r="723" spans="1:10">
      <c r="A723" s="5" t="s">
        <v>738</v>
      </c>
      <c r="B723" s="6">
        <v>44968.673152951385</v>
      </c>
      <c r="C723" s="5" t="s">
        <v>63</v>
      </c>
      <c r="D723" s="7"/>
      <c r="E723" s="8"/>
      <c r="F723" s="9">
        <v>1699.6</v>
      </c>
      <c r="I723" s="10" t="s">
        <v>9</v>
      </c>
      <c r="J723" s="8" t="s">
        <v>66</v>
      </c>
    </row>
    <row r="724" spans="1:10">
      <c r="A724" s="5" t="s">
        <v>738</v>
      </c>
      <c r="B724" s="6">
        <v>44968.673152951385</v>
      </c>
      <c r="C724" s="5" t="s">
        <v>63</v>
      </c>
      <c r="D724" s="7"/>
      <c r="E724" s="8"/>
      <c r="F724" s="9">
        <v>6801.6</v>
      </c>
      <c r="I724" s="10" t="s">
        <v>9</v>
      </c>
      <c r="J724" s="8" t="s">
        <v>68</v>
      </c>
    </row>
    <row r="725" spans="1:10">
      <c r="A725" s="5" t="s">
        <v>738</v>
      </c>
      <c r="B725" s="6">
        <v>44968.673152951385</v>
      </c>
      <c r="C725" s="5" t="s">
        <v>63</v>
      </c>
      <c r="D725" s="7"/>
      <c r="E725" s="8"/>
      <c r="F725" s="9">
        <v>15180.7</v>
      </c>
      <c r="I725" s="10" t="s">
        <v>9</v>
      </c>
      <c r="J725" s="8" t="s">
        <v>90</v>
      </c>
    </row>
    <row r="726" spans="1:10">
      <c r="A726" s="5" t="s">
        <v>738</v>
      </c>
      <c r="B726" s="6">
        <v>44968.673152951385</v>
      </c>
      <c r="C726" s="5" t="s">
        <v>63</v>
      </c>
      <c r="D726" s="7"/>
      <c r="E726" s="8"/>
      <c r="F726" s="9">
        <v>4649.7</v>
      </c>
      <c r="I726" s="10" t="s">
        <v>9</v>
      </c>
      <c r="J726" s="8" t="s">
        <v>91</v>
      </c>
    </row>
    <row r="727" spans="1:10">
      <c r="A727" s="5" t="s">
        <v>738</v>
      </c>
      <c r="B727" s="6">
        <v>44968.673152951385</v>
      </c>
      <c r="C727" s="5" t="s">
        <v>63</v>
      </c>
      <c r="D727" s="7"/>
      <c r="E727" s="8"/>
      <c r="F727" s="9">
        <v>5100.6000000000004</v>
      </c>
      <c r="I727" s="10" t="s">
        <v>9</v>
      </c>
      <c r="J727" s="8" t="s">
        <v>70</v>
      </c>
    </row>
    <row r="728" spans="1:10">
      <c r="A728" s="5" t="s">
        <v>738</v>
      </c>
      <c r="B728" s="6">
        <v>44968.673152951385</v>
      </c>
      <c r="C728" s="5" t="s">
        <v>63</v>
      </c>
      <c r="D728" s="7"/>
      <c r="E728" s="8"/>
      <c r="F728" s="9">
        <v>631.70000000000005</v>
      </c>
      <c r="I728" s="10" t="s">
        <v>9</v>
      </c>
      <c r="J728" s="8" t="s">
        <v>96</v>
      </c>
    </row>
    <row r="729" spans="1:10">
      <c r="A729" s="5" t="s">
        <v>738</v>
      </c>
      <c r="B729" s="6">
        <v>44968.673152951385</v>
      </c>
      <c r="C729" s="5" t="s">
        <v>63</v>
      </c>
      <c r="D729" s="7"/>
      <c r="E729" s="8"/>
      <c r="F729" s="9">
        <v>5347.9</v>
      </c>
      <c r="I729" s="10" t="s">
        <v>9</v>
      </c>
      <c r="J729" s="8" t="s">
        <v>240</v>
      </c>
    </row>
    <row r="730" spans="1:10">
      <c r="A730" s="5" t="s">
        <v>738</v>
      </c>
      <c r="B730" s="6">
        <v>44968.673152951385</v>
      </c>
      <c r="C730" s="5" t="s">
        <v>63</v>
      </c>
      <c r="D730" s="7"/>
      <c r="E730" s="8"/>
      <c r="F730" s="9">
        <v>27887</v>
      </c>
      <c r="I730" s="10" t="s">
        <v>9</v>
      </c>
      <c r="J730" s="8" t="s">
        <v>98</v>
      </c>
    </row>
    <row r="731" spans="1:10">
      <c r="A731" s="11" t="s">
        <v>22</v>
      </c>
      <c r="B731" s="3"/>
      <c r="C731" s="3"/>
      <c r="D731" s="17">
        <f>178853.66+2157.6</f>
        <v>181011.26</v>
      </c>
      <c r="E731" s="8"/>
      <c r="F731" s="18">
        <f>SUM(F689:G730)</f>
        <v>181011.26000000004</v>
      </c>
      <c r="H731" s="9"/>
      <c r="I731" s="10"/>
      <c r="J731" s="5"/>
    </row>
    <row r="732" spans="1:10">
      <c r="A732" s="13" t="s">
        <v>23</v>
      </c>
      <c r="B732" s="13" t="s">
        <v>24</v>
      </c>
      <c r="C732" s="13" t="s">
        <v>25</v>
      </c>
      <c r="D732" s="7"/>
      <c r="E732" s="8"/>
      <c r="H732" s="9"/>
      <c r="I732" s="10"/>
      <c r="J732" s="5"/>
    </row>
    <row r="733" spans="1:10" ht="15.75">
      <c r="A733" s="5"/>
      <c r="B733" s="6"/>
      <c r="C733" s="5"/>
      <c r="D733" s="14">
        <v>112761108</v>
      </c>
      <c r="E733" s="8"/>
      <c r="H733" s="9"/>
      <c r="I733" s="10"/>
      <c r="J733" s="5"/>
    </row>
    <row r="734" spans="1:10" ht="15.75">
      <c r="D734" s="14">
        <v>112761199</v>
      </c>
    </row>
    <row r="736" spans="1:10">
      <c r="A736" s="1" t="s">
        <v>0</v>
      </c>
      <c r="B736" s="2"/>
      <c r="C736" s="2"/>
      <c r="D736" s="2"/>
      <c r="E736" s="2"/>
      <c r="F736" s="2"/>
      <c r="G736" s="2"/>
      <c r="H736" s="2"/>
      <c r="I736" s="2"/>
      <c r="J736" s="2"/>
    </row>
    <row r="737" spans="1:10">
      <c r="A737" s="3" t="s">
        <v>788</v>
      </c>
      <c r="B737" s="2"/>
      <c r="C737" s="2"/>
      <c r="D737" s="2"/>
      <c r="E737" s="2"/>
      <c r="F737" s="2"/>
      <c r="G737" s="2"/>
      <c r="H737" s="2"/>
      <c r="I737" s="2"/>
      <c r="J737" s="2"/>
    </row>
    <row r="738" spans="1:10">
      <c r="A738" s="69" t="s">
        <v>0</v>
      </c>
      <c r="B738" s="69" t="s">
        <v>2</v>
      </c>
      <c r="C738" s="69" t="s">
        <v>3</v>
      </c>
      <c r="D738" s="69" t="s">
        <v>4</v>
      </c>
      <c r="E738" s="69" t="s">
        <v>5</v>
      </c>
      <c r="F738" s="71" t="s">
        <v>6</v>
      </c>
      <c r="G738" s="72"/>
      <c r="H738" s="73"/>
      <c r="I738" s="69" t="s">
        <v>7</v>
      </c>
      <c r="J738" s="69" t="s">
        <v>8</v>
      </c>
    </row>
    <row r="739" spans="1:10">
      <c r="A739" s="70"/>
      <c r="B739" s="70"/>
      <c r="C739" s="70"/>
      <c r="D739" s="70"/>
      <c r="E739" s="70"/>
      <c r="F739" s="4" t="s">
        <v>9</v>
      </c>
      <c r="G739" s="4" t="s">
        <v>10</v>
      </c>
      <c r="H739" s="4" t="s">
        <v>11</v>
      </c>
      <c r="I739" s="70"/>
      <c r="J739" s="70"/>
    </row>
    <row r="740" spans="1:10">
      <c r="A740" s="5" t="s">
        <v>799</v>
      </c>
      <c r="B740" s="6">
        <v>44970.415999317127</v>
      </c>
      <c r="C740" s="5" t="s">
        <v>63</v>
      </c>
      <c r="D740" s="10"/>
      <c r="E740" s="8"/>
      <c r="F740" s="9">
        <v>7769.4</v>
      </c>
      <c r="I740" s="10" t="s">
        <v>9</v>
      </c>
      <c r="J740" s="8" t="s">
        <v>189</v>
      </c>
    </row>
    <row r="741" spans="1:10">
      <c r="A741" s="5" t="s">
        <v>799</v>
      </c>
      <c r="B741" s="6">
        <v>44970.415999317127</v>
      </c>
      <c r="C741" s="5" t="s">
        <v>63</v>
      </c>
      <c r="D741" s="10"/>
      <c r="E741" s="8"/>
      <c r="F741" s="9">
        <v>7174.8</v>
      </c>
      <c r="I741" s="10" t="s">
        <v>9</v>
      </c>
      <c r="J741" s="8" t="s">
        <v>64</v>
      </c>
    </row>
    <row r="742" spans="1:10">
      <c r="A742" s="5" t="s">
        <v>799</v>
      </c>
      <c r="B742" s="6">
        <v>44970.415999317127</v>
      </c>
      <c r="C742" s="5" t="s">
        <v>63</v>
      </c>
      <c r="D742" s="10"/>
      <c r="E742" s="8"/>
      <c r="F742" s="9">
        <v>23464.6</v>
      </c>
      <c r="I742" s="10" t="s">
        <v>9</v>
      </c>
      <c r="J742" s="5" t="s">
        <v>65</v>
      </c>
    </row>
    <row r="743" spans="1:10">
      <c r="A743" s="5" t="s">
        <v>799</v>
      </c>
      <c r="B743" s="6">
        <v>44970.415999317127</v>
      </c>
      <c r="C743" s="5" t="s">
        <v>63</v>
      </c>
      <c r="D743" s="10"/>
      <c r="E743" s="8"/>
      <c r="F743" s="9">
        <v>9212.5</v>
      </c>
      <c r="I743" s="10" t="s">
        <v>9</v>
      </c>
      <c r="J743" s="8" t="s">
        <v>88</v>
      </c>
    </row>
    <row r="744" spans="1:10">
      <c r="A744" s="5" t="s">
        <v>799</v>
      </c>
      <c r="B744" s="6">
        <v>44970.415999317127</v>
      </c>
      <c r="C744" s="5" t="s">
        <v>63</v>
      </c>
      <c r="D744" s="10"/>
      <c r="E744" s="8"/>
      <c r="F744" s="9">
        <v>4145.2</v>
      </c>
      <c r="I744" s="10" t="s">
        <v>9</v>
      </c>
      <c r="J744" s="8" t="s">
        <v>67</v>
      </c>
    </row>
    <row r="745" spans="1:10">
      <c r="A745" s="5" t="s">
        <v>799</v>
      </c>
      <c r="B745" s="6">
        <v>44970.415999317127</v>
      </c>
      <c r="C745" s="5" t="s">
        <v>63</v>
      </c>
      <c r="D745" s="10"/>
      <c r="E745" s="8"/>
      <c r="F745" s="9">
        <v>10471.6</v>
      </c>
      <c r="I745" s="10" t="s">
        <v>9</v>
      </c>
      <c r="J745" s="8" t="s">
        <v>85</v>
      </c>
    </row>
    <row r="746" spans="1:10">
      <c r="A746" s="5" t="s">
        <v>799</v>
      </c>
      <c r="B746" s="6">
        <v>44970.415999317127</v>
      </c>
      <c r="C746" s="5" t="s">
        <v>63</v>
      </c>
      <c r="D746" s="10"/>
      <c r="E746" s="8"/>
      <c r="F746" s="9">
        <v>23567.5</v>
      </c>
      <c r="I746" s="10" t="s">
        <v>9</v>
      </c>
      <c r="J746" s="8" t="s">
        <v>193</v>
      </c>
    </row>
    <row r="747" spans="1:10">
      <c r="A747" s="5" t="s">
        <v>799</v>
      </c>
      <c r="B747" s="6">
        <v>44970.415999317127</v>
      </c>
      <c r="C747" s="5" t="s">
        <v>63</v>
      </c>
      <c r="D747" s="10"/>
      <c r="E747" s="8"/>
      <c r="F747" s="9">
        <v>4947.8</v>
      </c>
      <c r="I747" s="10" t="s">
        <v>9</v>
      </c>
      <c r="J747" s="8" t="s">
        <v>69</v>
      </c>
    </row>
    <row r="748" spans="1:10">
      <c r="A748" s="5" t="s">
        <v>799</v>
      </c>
      <c r="B748" s="6">
        <v>44970.415999317127</v>
      </c>
      <c r="C748" s="5" t="s">
        <v>63</v>
      </c>
      <c r="D748" s="10"/>
      <c r="E748" s="8"/>
      <c r="F748" s="9">
        <v>5529</v>
      </c>
      <c r="I748" s="10" t="s">
        <v>9</v>
      </c>
      <c r="J748" s="8" t="s">
        <v>92</v>
      </c>
    </row>
    <row r="749" spans="1:10">
      <c r="A749" s="5" t="s">
        <v>799</v>
      </c>
      <c r="B749" s="6">
        <v>44970.415999317127</v>
      </c>
      <c r="C749" s="5" t="s">
        <v>63</v>
      </c>
      <c r="D749" s="10"/>
      <c r="E749" s="8"/>
      <c r="F749" s="9">
        <v>5501.3</v>
      </c>
      <c r="I749" s="10" t="s">
        <v>9</v>
      </c>
      <c r="J749" s="8" t="s">
        <v>93</v>
      </c>
    </row>
    <row r="750" spans="1:10">
      <c r="A750" s="5" t="s">
        <v>799</v>
      </c>
      <c r="B750" s="6">
        <v>44970.415999317127</v>
      </c>
      <c r="C750" s="5" t="s">
        <v>63</v>
      </c>
      <c r="D750" s="10"/>
      <c r="E750" s="8"/>
      <c r="F750" s="9">
        <v>2300.1</v>
      </c>
      <c r="I750" s="10" t="s">
        <v>9</v>
      </c>
      <c r="J750" s="8" t="s">
        <v>71</v>
      </c>
    </row>
    <row r="751" spans="1:10">
      <c r="A751" s="5" t="s">
        <v>799</v>
      </c>
      <c r="B751" s="6">
        <v>44970.415999317127</v>
      </c>
      <c r="C751" s="5" t="s">
        <v>63</v>
      </c>
      <c r="D751" s="10"/>
      <c r="E751" s="8"/>
      <c r="F751" s="9">
        <v>10633</v>
      </c>
      <c r="I751" s="10" t="s">
        <v>9</v>
      </c>
      <c r="J751" s="8" t="s">
        <v>94</v>
      </c>
    </row>
    <row r="752" spans="1:10">
      <c r="A752" s="5" t="s">
        <v>799</v>
      </c>
      <c r="B752" s="6">
        <v>44970.415999317127</v>
      </c>
      <c r="C752" s="5" t="s">
        <v>63</v>
      </c>
      <c r="D752" s="10"/>
      <c r="E752" s="8"/>
      <c r="F752" s="9">
        <v>12384.4</v>
      </c>
      <c r="I752" s="10" t="s">
        <v>9</v>
      </c>
      <c r="J752" s="8" t="s">
        <v>95</v>
      </c>
    </row>
    <row r="753" spans="1:10">
      <c r="A753" s="11" t="s">
        <v>22</v>
      </c>
      <c r="B753" s="3"/>
      <c r="C753" s="3"/>
      <c r="D753" s="17">
        <f>126057.2+1044</f>
        <v>127101.2</v>
      </c>
      <c r="E753" s="8"/>
      <c r="F753" s="31">
        <f>SUM(F740:G752)</f>
        <v>127101.20000000001</v>
      </c>
      <c r="H753" s="9"/>
      <c r="I753" s="10"/>
      <c r="J753" s="5"/>
    </row>
    <row r="754" spans="1:10">
      <c r="A754" s="13" t="s">
        <v>23</v>
      </c>
      <c r="B754" s="13" t="s">
        <v>24</v>
      </c>
      <c r="C754" s="13" t="s">
        <v>25</v>
      </c>
      <c r="D754" s="7"/>
      <c r="E754" s="8"/>
      <c r="H754" s="9"/>
      <c r="I754" s="10"/>
      <c r="J754" s="5"/>
    </row>
    <row r="755" spans="1:10" ht="15.75">
      <c r="A755" s="5"/>
      <c r="B755" s="6"/>
      <c r="C755" s="5"/>
      <c r="D755" s="14">
        <v>112761110</v>
      </c>
      <c r="E755" s="8"/>
      <c r="H755" s="9"/>
      <c r="I755" s="10"/>
      <c r="J755" s="5"/>
    </row>
    <row r="756" spans="1:10" ht="15.75">
      <c r="A756" s="5"/>
      <c r="B756" s="6"/>
      <c r="C756" s="5"/>
      <c r="D756" s="14">
        <v>112761200</v>
      </c>
      <c r="E756" s="8"/>
      <c r="H756" s="9"/>
      <c r="I756" s="10"/>
      <c r="J756" s="5"/>
    </row>
    <row r="757" spans="1:10">
      <c r="A757" s="5"/>
      <c r="B757" s="6"/>
      <c r="C757" s="5"/>
      <c r="D757" s="7"/>
      <c r="E757" s="8"/>
      <c r="H757" s="9"/>
      <c r="I757" s="10"/>
      <c r="J757" s="5"/>
    </row>
    <row r="758" spans="1:10">
      <c r="A758" s="5" t="s">
        <v>797</v>
      </c>
      <c r="B758" s="6">
        <v>44970.829135752312</v>
      </c>
      <c r="C758" s="5" t="s">
        <v>63</v>
      </c>
      <c r="D758" s="7"/>
      <c r="E758" s="8"/>
      <c r="G758" s="9">
        <v>2055.62</v>
      </c>
      <c r="I758" s="10" t="s">
        <v>10</v>
      </c>
      <c r="J758" s="8" t="s">
        <v>64</v>
      </c>
    </row>
    <row r="759" spans="1:10">
      <c r="A759" s="5" t="s">
        <v>797</v>
      </c>
      <c r="B759" s="6">
        <v>44970.829135752312</v>
      </c>
      <c r="C759" s="5" t="s">
        <v>63</v>
      </c>
      <c r="D759" s="7"/>
      <c r="E759" s="8"/>
      <c r="G759" s="9">
        <v>4226.8</v>
      </c>
      <c r="I759" s="10" t="s">
        <v>10</v>
      </c>
      <c r="J759" s="5" t="s">
        <v>72</v>
      </c>
    </row>
    <row r="760" spans="1:10">
      <c r="A760" s="5" t="s">
        <v>798</v>
      </c>
      <c r="B760" s="6">
        <v>44970.829135752312</v>
      </c>
      <c r="C760" s="5" t="s">
        <v>73</v>
      </c>
      <c r="D760" s="7">
        <v>330520</v>
      </c>
      <c r="E760" s="5" t="s">
        <v>80</v>
      </c>
      <c r="H760" s="9">
        <v>565</v>
      </c>
      <c r="I760" s="5" t="s">
        <v>28</v>
      </c>
      <c r="J760" s="5" t="s">
        <v>77</v>
      </c>
    </row>
    <row r="761" spans="1:10">
      <c r="A761" s="5" t="s">
        <v>797</v>
      </c>
      <c r="B761" s="6">
        <v>44970.829135752312</v>
      </c>
      <c r="C761" s="5" t="s">
        <v>63</v>
      </c>
      <c r="D761" s="7">
        <v>37593</v>
      </c>
      <c r="E761" s="5" t="s">
        <v>80</v>
      </c>
      <c r="H761" s="9">
        <v>1504</v>
      </c>
      <c r="I761" s="5" t="s">
        <v>28</v>
      </c>
      <c r="J761" s="5" t="s">
        <v>82</v>
      </c>
    </row>
    <row r="762" spans="1:10">
      <c r="A762" s="5" t="s">
        <v>797</v>
      </c>
      <c r="B762" s="6">
        <v>44970.829135752312</v>
      </c>
      <c r="C762" s="5" t="s">
        <v>63</v>
      </c>
      <c r="D762" s="7">
        <v>415858</v>
      </c>
      <c r="E762" s="5" t="s">
        <v>80</v>
      </c>
      <c r="H762" s="9">
        <v>36</v>
      </c>
      <c r="I762" s="5" t="s">
        <v>28</v>
      </c>
      <c r="J762" s="5" t="s">
        <v>82</v>
      </c>
    </row>
    <row r="763" spans="1:10">
      <c r="A763" s="5" t="s">
        <v>797</v>
      </c>
      <c r="B763" s="6">
        <v>44970.829135752312</v>
      </c>
      <c r="C763" s="5" t="s">
        <v>63</v>
      </c>
      <c r="D763" s="15">
        <v>45163259369</v>
      </c>
      <c r="E763" s="5" t="s">
        <v>74</v>
      </c>
      <c r="H763" s="9">
        <v>759.6</v>
      </c>
      <c r="I763" s="5" t="s">
        <v>28</v>
      </c>
      <c r="J763" s="5" t="s">
        <v>82</v>
      </c>
    </row>
    <row r="764" spans="1:10">
      <c r="A764" s="5" t="s">
        <v>797</v>
      </c>
      <c r="B764" s="6">
        <v>44970.829135752312</v>
      </c>
      <c r="C764" s="5" t="s">
        <v>63</v>
      </c>
      <c r="D764" s="15">
        <v>45163259376</v>
      </c>
      <c r="E764" s="5" t="s">
        <v>74</v>
      </c>
      <c r="H764" s="9">
        <v>150</v>
      </c>
      <c r="I764" s="5" t="s">
        <v>28</v>
      </c>
      <c r="J764" s="5" t="s">
        <v>82</v>
      </c>
    </row>
    <row r="765" spans="1:10">
      <c r="A765" s="5" t="s">
        <v>797</v>
      </c>
      <c r="B765" s="6">
        <v>44970.829135752312</v>
      </c>
      <c r="C765" s="5" t="s">
        <v>63</v>
      </c>
      <c r="D765" s="15">
        <v>45173231736</v>
      </c>
      <c r="E765" s="5" t="s">
        <v>74</v>
      </c>
      <c r="H765" s="9">
        <v>1212.5999999999999</v>
      </c>
      <c r="I765" s="5" t="s">
        <v>28</v>
      </c>
      <c r="J765" s="5" t="s">
        <v>82</v>
      </c>
    </row>
    <row r="766" spans="1:10">
      <c r="A766" s="5" t="s">
        <v>797</v>
      </c>
      <c r="B766" s="6">
        <v>44970.829135752312</v>
      </c>
      <c r="C766" s="5" t="s">
        <v>63</v>
      </c>
      <c r="D766" s="7">
        <v>50255</v>
      </c>
      <c r="E766" s="5" t="s">
        <v>80</v>
      </c>
      <c r="H766" s="9">
        <v>796.8</v>
      </c>
      <c r="I766" s="5" t="s">
        <v>28</v>
      </c>
      <c r="J766" s="5" t="s">
        <v>72</v>
      </c>
    </row>
    <row r="767" spans="1:10">
      <c r="A767" s="5" t="s">
        <v>797</v>
      </c>
      <c r="B767" s="6">
        <v>44970.829135752312</v>
      </c>
      <c r="C767" s="5" t="s">
        <v>63</v>
      </c>
      <c r="D767" s="15">
        <v>45173231741</v>
      </c>
      <c r="E767" s="5" t="s">
        <v>74</v>
      </c>
      <c r="H767" s="9">
        <v>153</v>
      </c>
      <c r="I767" s="5" t="s">
        <v>28</v>
      </c>
      <c r="J767" s="5" t="s">
        <v>82</v>
      </c>
    </row>
    <row r="768" spans="1:10">
      <c r="A768" s="5" t="s">
        <v>797</v>
      </c>
      <c r="B768" s="6">
        <v>44970.829135752312</v>
      </c>
      <c r="C768" s="5" t="s">
        <v>63</v>
      </c>
      <c r="D768" s="7">
        <v>50285</v>
      </c>
      <c r="E768" s="5" t="s">
        <v>80</v>
      </c>
      <c r="H768" s="9">
        <v>34575.730000000003</v>
      </c>
      <c r="I768" s="5" t="s">
        <v>28</v>
      </c>
      <c r="J768" s="5" t="s">
        <v>72</v>
      </c>
    </row>
    <row r="769" spans="1:10">
      <c r="A769" s="5" t="s">
        <v>797</v>
      </c>
      <c r="B769" s="6">
        <v>44970.829135752312</v>
      </c>
      <c r="C769" s="5" t="s">
        <v>63</v>
      </c>
      <c r="D769" s="15">
        <v>45113320355</v>
      </c>
      <c r="E769" s="5" t="s">
        <v>74</v>
      </c>
      <c r="H769" s="9">
        <v>924.96</v>
      </c>
      <c r="I769" s="5" t="s">
        <v>28</v>
      </c>
      <c r="J769" s="5" t="s">
        <v>82</v>
      </c>
    </row>
    <row r="770" spans="1:10">
      <c r="A770" s="5" t="s">
        <v>797</v>
      </c>
      <c r="B770" s="6">
        <v>44970.829135752312</v>
      </c>
      <c r="C770" s="5" t="s">
        <v>63</v>
      </c>
      <c r="D770" s="15">
        <v>45163259782</v>
      </c>
      <c r="E770" s="5" t="s">
        <v>74</v>
      </c>
      <c r="H770" s="9">
        <v>120</v>
      </c>
      <c r="I770" s="5" t="s">
        <v>28</v>
      </c>
      <c r="J770" s="5" t="s">
        <v>82</v>
      </c>
    </row>
    <row r="771" spans="1:10">
      <c r="A771" s="5" t="s">
        <v>797</v>
      </c>
      <c r="B771" s="6">
        <v>44970.829135752312</v>
      </c>
      <c r="C771" s="5" t="s">
        <v>63</v>
      </c>
      <c r="D771" s="7">
        <v>50315</v>
      </c>
      <c r="E771" s="5" t="s">
        <v>80</v>
      </c>
      <c r="H771" s="9">
        <v>44203.47</v>
      </c>
      <c r="I771" s="5" t="s">
        <v>28</v>
      </c>
      <c r="J771" s="5" t="s">
        <v>72</v>
      </c>
    </row>
    <row r="772" spans="1:10">
      <c r="A772" s="5" t="s">
        <v>797</v>
      </c>
      <c r="B772" s="6">
        <v>44970.829135752312</v>
      </c>
      <c r="C772" s="5" t="s">
        <v>63</v>
      </c>
      <c r="D772" s="15">
        <v>45153165588</v>
      </c>
      <c r="E772" s="5" t="s">
        <v>74</v>
      </c>
      <c r="H772" s="9">
        <v>395.92</v>
      </c>
      <c r="I772" s="5" t="s">
        <v>28</v>
      </c>
      <c r="J772" s="5" t="s">
        <v>82</v>
      </c>
    </row>
    <row r="773" spans="1:10">
      <c r="A773" s="5" t="s">
        <v>797</v>
      </c>
      <c r="B773" s="6">
        <v>44970.829135752312</v>
      </c>
      <c r="C773" s="5" t="s">
        <v>63</v>
      </c>
      <c r="D773" s="15">
        <v>52616844727</v>
      </c>
      <c r="E773" s="5" t="s">
        <v>74</v>
      </c>
      <c r="H773" s="9">
        <v>1143</v>
      </c>
      <c r="I773" s="5" t="s">
        <v>28</v>
      </c>
      <c r="J773" s="5" t="s">
        <v>72</v>
      </c>
    </row>
    <row r="774" spans="1:10">
      <c r="A774" s="5" t="s">
        <v>797</v>
      </c>
      <c r="B774" s="6">
        <v>44970.829135752312</v>
      </c>
      <c r="C774" s="5" t="s">
        <v>63</v>
      </c>
      <c r="D774" s="15">
        <v>45143538953</v>
      </c>
      <c r="E774" s="5" t="s">
        <v>74</v>
      </c>
      <c r="H774" s="9">
        <v>1816.92</v>
      </c>
      <c r="I774" s="5" t="s">
        <v>28</v>
      </c>
      <c r="J774" s="5" t="s">
        <v>82</v>
      </c>
    </row>
    <row r="775" spans="1:10">
      <c r="A775" s="5" t="s">
        <v>797</v>
      </c>
      <c r="B775" s="6">
        <v>44970.829135752312</v>
      </c>
      <c r="C775" s="5" t="s">
        <v>63</v>
      </c>
      <c r="D775" s="15">
        <v>53512284634</v>
      </c>
      <c r="E775" s="5" t="s">
        <v>74</v>
      </c>
      <c r="H775" s="9">
        <v>729.56</v>
      </c>
      <c r="I775" s="5" t="s">
        <v>28</v>
      </c>
      <c r="J775" s="5" t="s">
        <v>82</v>
      </c>
    </row>
    <row r="776" spans="1:10">
      <c r="A776" s="5" t="s">
        <v>797</v>
      </c>
      <c r="B776" s="6">
        <v>44970.829135752312</v>
      </c>
      <c r="C776" s="5" t="s">
        <v>63</v>
      </c>
      <c r="D776" s="15">
        <v>45163262121</v>
      </c>
      <c r="E776" s="5" t="s">
        <v>74</v>
      </c>
      <c r="H776" s="9">
        <v>278.85000000000002</v>
      </c>
      <c r="I776" s="5" t="s">
        <v>28</v>
      </c>
      <c r="J776" s="5" t="s">
        <v>72</v>
      </c>
    </row>
    <row r="777" spans="1:10">
      <c r="A777" s="5" t="s">
        <v>797</v>
      </c>
      <c r="B777" s="6">
        <v>44970.829135752312</v>
      </c>
      <c r="C777" s="5" t="s">
        <v>63</v>
      </c>
      <c r="D777" s="15">
        <v>19050397370</v>
      </c>
      <c r="E777" s="5" t="s">
        <v>74</v>
      </c>
      <c r="H777" s="9">
        <v>5661.17</v>
      </c>
      <c r="I777" s="5" t="s">
        <v>28</v>
      </c>
      <c r="J777" s="5" t="s">
        <v>82</v>
      </c>
    </row>
    <row r="778" spans="1:10">
      <c r="A778" s="5" t="s">
        <v>797</v>
      </c>
      <c r="B778" s="6">
        <v>44970.829135752312</v>
      </c>
      <c r="C778" s="5" t="s">
        <v>63</v>
      </c>
      <c r="D778" s="15">
        <v>45133172600</v>
      </c>
      <c r="E778" s="5" t="s">
        <v>74</v>
      </c>
      <c r="H778" s="9">
        <v>2402</v>
      </c>
      <c r="I778" s="5" t="s">
        <v>28</v>
      </c>
      <c r="J778" s="5" t="s">
        <v>82</v>
      </c>
    </row>
    <row r="779" spans="1:10">
      <c r="A779" s="5" t="s">
        <v>797</v>
      </c>
      <c r="B779" s="6">
        <v>44970.829135752312</v>
      </c>
      <c r="C779" s="5" t="s">
        <v>63</v>
      </c>
      <c r="D779" s="15">
        <v>45143541349</v>
      </c>
      <c r="E779" s="5" t="s">
        <v>74</v>
      </c>
      <c r="H779" s="9">
        <v>195</v>
      </c>
      <c r="I779" s="5" t="s">
        <v>28</v>
      </c>
      <c r="J779" s="5" t="s">
        <v>82</v>
      </c>
    </row>
    <row r="780" spans="1:10">
      <c r="A780" s="5" t="s">
        <v>797</v>
      </c>
      <c r="B780" s="6">
        <v>44970.829135752312</v>
      </c>
      <c r="C780" s="5" t="s">
        <v>63</v>
      </c>
      <c r="D780" s="15">
        <v>45143542271</v>
      </c>
      <c r="E780" s="5" t="s">
        <v>74</v>
      </c>
      <c r="H780" s="9">
        <v>1187.76</v>
      </c>
      <c r="I780" s="5" t="s">
        <v>28</v>
      </c>
      <c r="J780" s="5" t="s">
        <v>82</v>
      </c>
    </row>
    <row r="781" spans="1:10">
      <c r="A781" s="5" t="s">
        <v>797</v>
      </c>
      <c r="B781" s="6">
        <v>44970.829135752312</v>
      </c>
      <c r="C781" s="5" t="s">
        <v>63</v>
      </c>
      <c r="D781" s="7">
        <v>35181</v>
      </c>
      <c r="E781" s="5" t="s">
        <v>80</v>
      </c>
      <c r="H781" s="9">
        <v>9190.02</v>
      </c>
      <c r="I781" s="5" t="s">
        <v>28</v>
      </c>
      <c r="J781" s="8" t="s">
        <v>83</v>
      </c>
    </row>
    <row r="782" spans="1:10">
      <c r="A782" s="5" t="s">
        <v>797</v>
      </c>
      <c r="B782" s="6">
        <v>44970.829135752312</v>
      </c>
      <c r="C782" s="5" t="s">
        <v>63</v>
      </c>
      <c r="D782" s="7">
        <v>35181</v>
      </c>
      <c r="E782" s="5" t="s">
        <v>80</v>
      </c>
      <c r="H782" s="9">
        <v>809.98</v>
      </c>
      <c r="I782" s="5" t="s">
        <v>28</v>
      </c>
      <c r="J782" s="8" t="s">
        <v>83</v>
      </c>
    </row>
    <row r="783" spans="1:10">
      <c r="A783" s="5" t="s">
        <v>797</v>
      </c>
      <c r="B783" s="6">
        <v>44970.829135752312</v>
      </c>
      <c r="C783" s="5" t="s">
        <v>63</v>
      </c>
      <c r="D783" s="15">
        <v>45143542875</v>
      </c>
      <c r="E783" s="5" t="s">
        <v>74</v>
      </c>
      <c r="H783" s="9">
        <v>4891.24</v>
      </c>
      <c r="I783" s="5" t="s">
        <v>28</v>
      </c>
      <c r="J783" s="5" t="s">
        <v>72</v>
      </c>
    </row>
    <row r="784" spans="1:10">
      <c r="A784" s="5" t="s">
        <v>797</v>
      </c>
      <c r="B784" s="6">
        <v>44970.829135752312</v>
      </c>
      <c r="C784" s="5" t="s">
        <v>63</v>
      </c>
      <c r="D784" s="7">
        <v>195140</v>
      </c>
      <c r="E784" s="5" t="s">
        <v>80</v>
      </c>
      <c r="H784" s="9">
        <v>2000</v>
      </c>
      <c r="I784" s="5" t="s">
        <v>28</v>
      </c>
      <c r="J784" s="5" t="s">
        <v>78</v>
      </c>
    </row>
    <row r="785" spans="1:10">
      <c r="A785" s="5" t="s">
        <v>797</v>
      </c>
      <c r="B785" s="6">
        <v>44970.829135752312</v>
      </c>
      <c r="C785" s="5" t="s">
        <v>63</v>
      </c>
      <c r="D785" s="15">
        <v>45173231179</v>
      </c>
      <c r="E785" s="5" t="s">
        <v>74</v>
      </c>
      <c r="H785" s="9">
        <v>10000</v>
      </c>
      <c r="I785" s="5" t="s">
        <v>28</v>
      </c>
      <c r="J785" s="5" t="s">
        <v>78</v>
      </c>
    </row>
    <row r="786" spans="1:10">
      <c r="A786" s="5" t="s">
        <v>797</v>
      </c>
      <c r="B786" s="6">
        <v>44970.829135752312</v>
      </c>
      <c r="C786" s="5" t="s">
        <v>63</v>
      </c>
      <c r="D786" s="15">
        <v>45113327115</v>
      </c>
      <c r="E786" s="5" t="s">
        <v>74</v>
      </c>
      <c r="H786" s="9">
        <v>6911.85</v>
      </c>
      <c r="I786" s="5" t="s">
        <v>28</v>
      </c>
      <c r="J786" s="5" t="s">
        <v>72</v>
      </c>
    </row>
    <row r="787" spans="1:10">
      <c r="A787" s="5" t="s">
        <v>797</v>
      </c>
      <c r="B787" s="6">
        <v>44970.829135752312</v>
      </c>
      <c r="C787" s="5" t="s">
        <v>63</v>
      </c>
      <c r="D787" s="15">
        <v>45123308612</v>
      </c>
      <c r="E787" s="5" t="s">
        <v>74</v>
      </c>
      <c r="H787" s="9">
        <v>29.3</v>
      </c>
      <c r="I787" s="5" t="s">
        <v>28</v>
      </c>
      <c r="J787" s="5" t="s">
        <v>82</v>
      </c>
    </row>
    <row r="788" spans="1:10">
      <c r="A788" s="5" t="s">
        <v>797</v>
      </c>
      <c r="B788" s="6">
        <v>44970.829135752312</v>
      </c>
      <c r="C788" s="5" t="s">
        <v>63</v>
      </c>
      <c r="D788" s="7">
        <v>164111</v>
      </c>
      <c r="E788" s="5" t="s">
        <v>79</v>
      </c>
      <c r="H788" s="9">
        <v>15581.8</v>
      </c>
      <c r="I788" s="5" t="s">
        <v>28</v>
      </c>
      <c r="J788" s="5" t="s">
        <v>77</v>
      </c>
    </row>
    <row r="789" spans="1:10">
      <c r="A789" s="5" t="s">
        <v>797</v>
      </c>
      <c r="B789" s="6">
        <v>44970.829135752312</v>
      </c>
      <c r="C789" s="5" t="s">
        <v>63</v>
      </c>
      <c r="D789" s="7">
        <v>421715</v>
      </c>
      <c r="E789" s="5" t="s">
        <v>74</v>
      </c>
      <c r="H789" s="9">
        <v>79799.5</v>
      </c>
      <c r="I789" s="5" t="s">
        <v>28</v>
      </c>
      <c r="J789" s="5" t="s">
        <v>77</v>
      </c>
    </row>
    <row r="790" spans="1:10">
      <c r="A790" s="5" t="s">
        <v>797</v>
      </c>
      <c r="B790" s="6">
        <v>44970.829135752312</v>
      </c>
      <c r="C790" s="5" t="s">
        <v>63</v>
      </c>
      <c r="D790" s="15">
        <v>45123308612</v>
      </c>
      <c r="E790" s="5" t="s">
        <v>74</v>
      </c>
      <c r="H790" s="9">
        <v>477.47</v>
      </c>
      <c r="I790" s="5" t="s">
        <v>28</v>
      </c>
      <c r="J790" s="5" t="s">
        <v>82</v>
      </c>
    </row>
    <row r="791" spans="1:10">
      <c r="A791" s="5" t="s">
        <v>797</v>
      </c>
      <c r="B791" s="6">
        <v>44970.829135752312</v>
      </c>
      <c r="C791" s="5" t="s">
        <v>63</v>
      </c>
      <c r="D791" s="15">
        <v>45123308612</v>
      </c>
      <c r="E791" s="5" t="s">
        <v>74</v>
      </c>
      <c r="H791" s="9">
        <v>14.42</v>
      </c>
      <c r="I791" s="5" t="s">
        <v>28</v>
      </c>
      <c r="J791" s="5" t="s">
        <v>82</v>
      </c>
    </row>
    <row r="792" spans="1:10">
      <c r="A792" s="5" t="s">
        <v>797</v>
      </c>
      <c r="B792" s="6">
        <v>44970.829135752312</v>
      </c>
      <c r="C792" s="5" t="s">
        <v>63</v>
      </c>
      <c r="D792" s="15">
        <v>45123308612</v>
      </c>
      <c r="E792" s="5" t="s">
        <v>74</v>
      </c>
      <c r="H792" s="9">
        <v>267.67</v>
      </c>
      <c r="I792" s="5" t="s">
        <v>28</v>
      </c>
      <c r="J792" s="5" t="s">
        <v>82</v>
      </c>
    </row>
    <row r="793" spans="1:10">
      <c r="A793" s="5" t="s">
        <v>797</v>
      </c>
      <c r="B793" s="6">
        <v>44970.829135752312</v>
      </c>
      <c r="C793" s="5" t="s">
        <v>63</v>
      </c>
      <c r="D793" s="15">
        <v>45123308612</v>
      </c>
      <c r="E793" s="5" t="s">
        <v>74</v>
      </c>
      <c r="H793" s="9">
        <v>90.6</v>
      </c>
      <c r="I793" s="5" t="s">
        <v>28</v>
      </c>
      <c r="J793" s="5" t="s">
        <v>82</v>
      </c>
    </row>
    <row r="794" spans="1:10">
      <c r="A794" s="5" t="s">
        <v>797</v>
      </c>
      <c r="B794" s="6">
        <v>44970.829135752312</v>
      </c>
      <c r="C794" s="5" t="s">
        <v>63</v>
      </c>
      <c r="D794" s="15">
        <v>45123308612</v>
      </c>
      <c r="E794" s="5" t="s">
        <v>74</v>
      </c>
      <c r="H794" s="9">
        <v>299.27999999999997</v>
      </c>
      <c r="I794" s="5" t="s">
        <v>28</v>
      </c>
      <c r="J794" s="5" t="s">
        <v>82</v>
      </c>
    </row>
    <row r="795" spans="1:10">
      <c r="A795" s="5" t="s">
        <v>797</v>
      </c>
      <c r="B795" s="6">
        <v>44970.829135752312</v>
      </c>
      <c r="C795" s="5" t="s">
        <v>63</v>
      </c>
      <c r="D795" s="15">
        <v>45123308612</v>
      </c>
      <c r="E795" s="5" t="s">
        <v>74</v>
      </c>
      <c r="H795" s="9">
        <v>100.69</v>
      </c>
      <c r="I795" s="5" t="s">
        <v>28</v>
      </c>
      <c r="J795" s="5" t="s">
        <v>82</v>
      </c>
    </row>
    <row r="796" spans="1:10">
      <c r="A796" s="5" t="s">
        <v>797</v>
      </c>
      <c r="B796" s="6">
        <v>44970.829135752312</v>
      </c>
      <c r="C796" s="5" t="s">
        <v>63</v>
      </c>
      <c r="D796" s="15">
        <v>45123308612</v>
      </c>
      <c r="E796" s="5" t="s">
        <v>74</v>
      </c>
      <c r="H796" s="9">
        <v>85.17</v>
      </c>
      <c r="I796" s="5" t="s">
        <v>28</v>
      </c>
      <c r="J796" s="5" t="s">
        <v>82</v>
      </c>
    </row>
    <row r="797" spans="1:10">
      <c r="A797" s="5" t="s">
        <v>797</v>
      </c>
      <c r="B797" s="6">
        <v>44970.829135752312</v>
      </c>
      <c r="C797" s="5" t="s">
        <v>63</v>
      </c>
      <c r="D797" s="7">
        <v>173609</v>
      </c>
      <c r="E797" s="5" t="s">
        <v>79</v>
      </c>
      <c r="H797" s="9">
        <v>87559.2</v>
      </c>
      <c r="I797" s="5" t="s">
        <v>28</v>
      </c>
      <c r="J797" s="5" t="s">
        <v>78</v>
      </c>
    </row>
    <row r="798" spans="1:10">
      <c r="A798" s="5" t="s">
        <v>797</v>
      </c>
      <c r="B798" s="6">
        <v>44970.829135752312</v>
      </c>
      <c r="C798" s="5" t="s">
        <v>63</v>
      </c>
      <c r="D798" s="7">
        <v>38138</v>
      </c>
      <c r="E798" s="5" t="s">
        <v>80</v>
      </c>
      <c r="H798" s="9">
        <v>120</v>
      </c>
      <c r="I798" s="5" t="s">
        <v>28</v>
      </c>
      <c r="J798" s="5" t="s">
        <v>82</v>
      </c>
    </row>
    <row r="799" spans="1:10">
      <c r="A799" s="5" t="s">
        <v>797</v>
      </c>
      <c r="B799" s="6">
        <v>44970.829135752312</v>
      </c>
      <c r="C799" s="5" t="s">
        <v>63</v>
      </c>
      <c r="D799" s="7">
        <v>224277</v>
      </c>
      <c r="E799" s="5" t="s">
        <v>80</v>
      </c>
      <c r="H799" s="9">
        <v>2374.12</v>
      </c>
      <c r="I799" s="5" t="s">
        <v>28</v>
      </c>
      <c r="J799" s="5" t="s">
        <v>82</v>
      </c>
    </row>
    <row r="800" spans="1:10">
      <c r="A800" s="5" t="s">
        <v>797</v>
      </c>
      <c r="B800" s="6">
        <v>44970.829135752312</v>
      </c>
      <c r="C800" s="5" t="s">
        <v>63</v>
      </c>
      <c r="D800" s="7">
        <v>440728</v>
      </c>
      <c r="E800" s="5" t="s">
        <v>80</v>
      </c>
      <c r="H800" s="9">
        <v>597</v>
      </c>
      <c r="I800" s="5" t="s">
        <v>28</v>
      </c>
      <c r="J800" s="5" t="s">
        <v>82</v>
      </c>
    </row>
    <row r="801" spans="1:10">
      <c r="A801" s="5" t="s">
        <v>797</v>
      </c>
      <c r="B801" s="6">
        <v>44970.829135752312</v>
      </c>
      <c r="C801" s="5" t="s">
        <v>63</v>
      </c>
      <c r="D801" s="15">
        <v>45143542224</v>
      </c>
      <c r="E801" s="5" t="s">
        <v>74</v>
      </c>
      <c r="H801" s="9">
        <v>715.2</v>
      </c>
      <c r="I801" s="5" t="s">
        <v>28</v>
      </c>
      <c r="J801" s="5" t="s">
        <v>82</v>
      </c>
    </row>
    <row r="802" spans="1:10">
      <c r="A802" s="5" t="s">
        <v>797</v>
      </c>
      <c r="B802" s="6">
        <v>44970.829135752312</v>
      </c>
      <c r="C802" s="5" t="s">
        <v>63</v>
      </c>
      <c r="D802" s="15">
        <v>45113324661</v>
      </c>
      <c r="E802" s="5" t="s">
        <v>74</v>
      </c>
      <c r="H802" s="9">
        <v>14.83</v>
      </c>
      <c r="I802" s="5" t="s">
        <v>28</v>
      </c>
      <c r="J802" s="5" t="s">
        <v>82</v>
      </c>
    </row>
    <row r="803" spans="1:10">
      <c r="A803" s="5" t="s">
        <v>797</v>
      </c>
      <c r="B803" s="6">
        <v>44970.829135752312</v>
      </c>
      <c r="C803" s="5" t="s">
        <v>63</v>
      </c>
      <c r="D803" s="15">
        <v>12340798220</v>
      </c>
      <c r="E803" s="5" t="s">
        <v>74</v>
      </c>
      <c r="H803" s="9">
        <v>2134.37</v>
      </c>
      <c r="I803" s="5" t="s">
        <v>28</v>
      </c>
      <c r="J803" s="5" t="s">
        <v>82</v>
      </c>
    </row>
    <row r="804" spans="1:10">
      <c r="A804" s="5" t="s">
        <v>797</v>
      </c>
      <c r="B804" s="6">
        <v>44970.829135752312</v>
      </c>
      <c r="C804" s="5" t="s">
        <v>63</v>
      </c>
      <c r="D804" s="15">
        <v>45153170072</v>
      </c>
      <c r="E804" s="5" t="s">
        <v>74</v>
      </c>
      <c r="H804" s="9">
        <v>480</v>
      </c>
      <c r="I804" s="5" t="s">
        <v>28</v>
      </c>
      <c r="J804" s="5" t="s">
        <v>82</v>
      </c>
    </row>
    <row r="805" spans="1:10">
      <c r="A805" s="5" t="s">
        <v>797</v>
      </c>
      <c r="B805" s="6">
        <v>44970.829135752312</v>
      </c>
      <c r="C805" s="5" t="s">
        <v>63</v>
      </c>
      <c r="D805" s="15">
        <v>45163265451</v>
      </c>
      <c r="E805" s="5" t="s">
        <v>74</v>
      </c>
      <c r="H805" s="9">
        <v>480</v>
      </c>
      <c r="I805" s="5" t="s">
        <v>28</v>
      </c>
      <c r="J805" s="5" t="s">
        <v>82</v>
      </c>
    </row>
    <row r="806" spans="1:10">
      <c r="A806" s="5" t="s">
        <v>797</v>
      </c>
      <c r="B806" s="6">
        <v>44970.829135752312</v>
      </c>
      <c r="C806" s="5" t="s">
        <v>63</v>
      </c>
      <c r="D806" s="15">
        <v>45133178364</v>
      </c>
      <c r="E806" s="5" t="s">
        <v>74</v>
      </c>
      <c r="H806" s="9">
        <v>420.54</v>
      </c>
      <c r="I806" s="5" t="s">
        <v>28</v>
      </c>
      <c r="J806" s="5" t="s">
        <v>82</v>
      </c>
    </row>
    <row r="807" spans="1:10">
      <c r="A807" s="5" t="s">
        <v>797</v>
      </c>
      <c r="B807" s="6">
        <v>44970.829135752312</v>
      </c>
      <c r="C807" s="5" t="s">
        <v>63</v>
      </c>
      <c r="D807" s="15">
        <v>45133178421</v>
      </c>
      <c r="E807" s="5" t="s">
        <v>74</v>
      </c>
      <c r="H807" s="9">
        <v>1864</v>
      </c>
      <c r="I807" s="5" t="s">
        <v>28</v>
      </c>
      <c r="J807" s="5" t="s">
        <v>82</v>
      </c>
    </row>
    <row r="808" spans="1:10">
      <c r="A808" s="5" t="s">
        <v>797</v>
      </c>
      <c r="B808" s="6">
        <v>44970.829135752312</v>
      </c>
      <c r="C808" s="5" t="s">
        <v>63</v>
      </c>
      <c r="D808" s="15">
        <v>52416880997</v>
      </c>
      <c r="E808" s="5" t="s">
        <v>74</v>
      </c>
      <c r="H808" s="9">
        <v>1950</v>
      </c>
      <c r="I808" s="5" t="s">
        <v>28</v>
      </c>
      <c r="J808" s="5" t="s">
        <v>82</v>
      </c>
    </row>
    <row r="809" spans="1:10">
      <c r="A809" s="5" t="s">
        <v>797</v>
      </c>
      <c r="B809" s="6">
        <v>44970.829135752312</v>
      </c>
      <c r="C809" s="5" t="s">
        <v>63</v>
      </c>
      <c r="D809" s="15">
        <v>45113327519</v>
      </c>
      <c r="E809" s="5" t="s">
        <v>74</v>
      </c>
      <c r="H809" s="9">
        <v>197.05</v>
      </c>
      <c r="I809" s="5" t="s">
        <v>28</v>
      </c>
      <c r="J809" s="5" t="s">
        <v>82</v>
      </c>
    </row>
    <row r="810" spans="1:10">
      <c r="A810" s="5" t="s">
        <v>797</v>
      </c>
      <c r="B810" s="6">
        <v>44970.829135752312</v>
      </c>
      <c r="C810" s="5" t="s">
        <v>63</v>
      </c>
      <c r="D810" s="7">
        <v>184037</v>
      </c>
      <c r="E810" s="5" t="s">
        <v>79</v>
      </c>
      <c r="H810" s="9">
        <v>55632.2</v>
      </c>
      <c r="I810" s="5" t="s">
        <v>28</v>
      </c>
      <c r="J810" s="8" t="s">
        <v>83</v>
      </c>
    </row>
    <row r="811" spans="1:10">
      <c r="A811" s="5" t="s">
        <v>797</v>
      </c>
      <c r="B811" s="6">
        <v>44970.829135752312</v>
      </c>
      <c r="C811" s="5" t="s">
        <v>63</v>
      </c>
      <c r="D811" s="7">
        <v>182546</v>
      </c>
      <c r="E811" s="5" t="s">
        <v>84</v>
      </c>
      <c r="H811" s="9">
        <v>139.19999999999999</v>
      </c>
      <c r="I811" s="5" t="s">
        <v>28</v>
      </c>
      <c r="J811" s="8" t="s">
        <v>83</v>
      </c>
    </row>
    <row r="812" spans="1:10">
      <c r="A812" s="5" t="s">
        <v>798</v>
      </c>
      <c r="B812" s="6">
        <v>44970.829135752312</v>
      </c>
      <c r="C812" s="5" t="s">
        <v>73</v>
      </c>
      <c r="D812" s="7"/>
      <c r="E812" s="8"/>
      <c r="F812" s="9">
        <v>4640.8999999999996</v>
      </c>
      <c r="I812" s="10" t="s">
        <v>9</v>
      </c>
      <c r="J812" s="8" t="s">
        <v>93</v>
      </c>
    </row>
    <row r="813" spans="1:10">
      <c r="A813" s="5" t="s">
        <v>797</v>
      </c>
      <c r="B813" s="6">
        <v>44970.829135752312</v>
      </c>
      <c r="C813" s="5" t="s">
        <v>63</v>
      </c>
      <c r="D813" s="7"/>
      <c r="E813" s="8"/>
      <c r="F813" s="9">
        <v>7694</v>
      </c>
      <c r="I813" s="10" t="s">
        <v>9</v>
      </c>
      <c r="J813" s="8" t="s">
        <v>64</v>
      </c>
    </row>
    <row r="814" spans="1:10">
      <c r="A814" s="5" t="s">
        <v>797</v>
      </c>
      <c r="B814" s="6">
        <v>44970.829135752312</v>
      </c>
      <c r="C814" s="5" t="s">
        <v>63</v>
      </c>
      <c r="D814" s="7"/>
      <c r="E814" s="8"/>
      <c r="F814" s="9">
        <v>2887.2</v>
      </c>
      <c r="I814" s="10" t="s">
        <v>9</v>
      </c>
      <c r="J814" s="8" t="s">
        <v>88</v>
      </c>
    </row>
    <row r="815" spans="1:10">
      <c r="A815" s="5" t="s">
        <v>797</v>
      </c>
      <c r="B815" s="6">
        <v>44970.829135752312</v>
      </c>
      <c r="C815" s="5" t="s">
        <v>63</v>
      </c>
      <c r="D815" s="7"/>
      <c r="E815" s="8"/>
      <c r="F815" s="9">
        <v>25596.799999999999</v>
      </c>
      <c r="I815" s="10" t="s">
        <v>9</v>
      </c>
      <c r="J815" s="8" t="s">
        <v>190</v>
      </c>
    </row>
    <row r="816" spans="1:10">
      <c r="A816" s="5" t="s">
        <v>797</v>
      </c>
      <c r="B816" s="6">
        <v>44970.829135752312</v>
      </c>
      <c r="C816" s="5" t="s">
        <v>63</v>
      </c>
      <c r="D816" s="7"/>
      <c r="E816" s="8"/>
      <c r="F816" s="9">
        <v>226</v>
      </c>
      <c r="I816" s="10" t="s">
        <v>9</v>
      </c>
      <c r="J816" s="8" t="s">
        <v>192</v>
      </c>
    </row>
    <row r="817" spans="1:10">
      <c r="A817" s="5" t="s">
        <v>797</v>
      </c>
      <c r="B817" s="6">
        <v>44970.829135752312</v>
      </c>
      <c r="C817" s="5" t="s">
        <v>63</v>
      </c>
      <c r="D817" s="7"/>
      <c r="E817" s="8"/>
      <c r="F817" s="9">
        <v>140</v>
      </c>
      <c r="I817" s="10" t="s">
        <v>9</v>
      </c>
      <c r="J817" s="8" t="s">
        <v>66</v>
      </c>
    </row>
    <row r="818" spans="1:10">
      <c r="A818" s="5" t="s">
        <v>797</v>
      </c>
      <c r="B818" s="6">
        <v>44970.829135752312</v>
      </c>
      <c r="C818" s="5" t="s">
        <v>63</v>
      </c>
      <c r="D818" s="7"/>
      <c r="E818" s="8"/>
      <c r="F818" s="9">
        <v>5465</v>
      </c>
      <c r="I818" s="10" t="s">
        <v>9</v>
      </c>
      <c r="J818" s="8" t="s">
        <v>68</v>
      </c>
    </row>
    <row r="819" spans="1:10">
      <c r="A819" s="5" t="s">
        <v>797</v>
      </c>
      <c r="B819" s="6">
        <v>44970.829135752312</v>
      </c>
      <c r="C819" s="5" t="s">
        <v>63</v>
      </c>
      <c r="D819" s="7"/>
      <c r="E819" s="8"/>
      <c r="F819" s="9">
        <v>1431</v>
      </c>
      <c r="I819" s="10" t="s">
        <v>9</v>
      </c>
      <c r="J819" s="8" t="s">
        <v>90</v>
      </c>
    </row>
    <row r="820" spans="1:10">
      <c r="A820" s="5" t="s">
        <v>797</v>
      </c>
      <c r="B820" s="6">
        <v>44970.829135752312</v>
      </c>
      <c r="C820" s="5" t="s">
        <v>63</v>
      </c>
      <c r="D820" s="7"/>
      <c r="E820" s="8"/>
      <c r="F820" s="9">
        <v>2506.3000000000002</v>
      </c>
      <c r="I820" s="10" t="s">
        <v>9</v>
      </c>
      <c r="J820" s="8" t="s">
        <v>85</v>
      </c>
    </row>
    <row r="821" spans="1:10">
      <c r="A821" s="5" t="s">
        <v>797</v>
      </c>
      <c r="B821" s="6">
        <v>44970.829135752312</v>
      </c>
      <c r="C821" s="5" t="s">
        <v>63</v>
      </c>
      <c r="D821" s="7"/>
      <c r="E821" s="8"/>
      <c r="F821" s="9">
        <v>22947.3</v>
      </c>
      <c r="I821" s="10" t="s">
        <v>9</v>
      </c>
      <c r="J821" s="8" t="s">
        <v>193</v>
      </c>
    </row>
    <row r="822" spans="1:10">
      <c r="A822" s="5" t="s">
        <v>797</v>
      </c>
      <c r="B822" s="6">
        <v>44970.829135752312</v>
      </c>
      <c r="C822" s="5" t="s">
        <v>63</v>
      </c>
      <c r="D822" s="7"/>
      <c r="E822" s="8"/>
      <c r="F822" s="9">
        <v>6244.8</v>
      </c>
      <c r="I822" s="10" t="s">
        <v>9</v>
      </c>
      <c r="J822" s="8" t="s">
        <v>91</v>
      </c>
    </row>
    <row r="823" spans="1:10">
      <c r="A823" s="5" t="s">
        <v>797</v>
      </c>
      <c r="B823" s="6">
        <v>44970.829135752312</v>
      </c>
      <c r="C823" s="5" t="s">
        <v>63</v>
      </c>
      <c r="D823" s="7"/>
      <c r="E823" s="8"/>
      <c r="F823" s="9">
        <v>3906.9</v>
      </c>
      <c r="I823" s="10" t="s">
        <v>9</v>
      </c>
      <c r="J823" s="8" t="s">
        <v>69</v>
      </c>
    </row>
    <row r="824" spans="1:10">
      <c r="A824" s="5" t="s">
        <v>797</v>
      </c>
      <c r="B824" s="6">
        <v>44970.829135752312</v>
      </c>
      <c r="C824" s="5" t="s">
        <v>63</v>
      </c>
      <c r="D824" s="7"/>
      <c r="E824" s="8"/>
      <c r="F824" s="9">
        <v>4235.2</v>
      </c>
      <c r="I824" s="10" t="s">
        <v>9</v>
      </c>
      <c r="J824" s="8" t="s">
        <v>92</v>
      </c>
    </row>
    <row r="825" spans="1:10">
      <c r="A825" s="5" t="s">
        <v>797</v>
      </c>
      <c r="B825" s="6">
        <v>44970.829135752312</v>
      </c>
      <c r="C825" s="5" t="s">
        <v>63</v>
      </c>
      <c r="D825" s="7"/>
      <c r="E825" s="8"/>
      <c r="F825" s="9">
        <v>5276.2</v>
      </c>
      <c r="I825" s="10" t="s">
        <v>9</v>
      </c>
      <c r="J825" s="8" t="s">
        <v>70</v>
      </c>
    </row>
    <row r="826" spans="1:10">
      <c r="A826" s="5" t="s">
        <v>797</v>
      </c>
      <c r="B826" s="6">
        <v>44970.829135752312</v>
      </c>
      <c r="C826" s="5" t="s">
        <v>63</v>
      </c>
      <c r="D826" s="7"/>
      <c r="E826" s="8"/>
      <c r="F826" s="9">
        <v>15758.4</v>
      </c>
      <c r="I826" s="10" t="s">
        <v>9</v>
      </c>
      <c r="J826" s="8" t="s">
        <v>94</v>
      </c>
    </row>
    <row r="827" spans="1:10">
      <c r="A827" s="5" t="s">
        <v>797</v>
      </c>
      <c r="B827" s="6">
        <v>44970.829135752312</v>
      </c>
      <c r="C827" s="5" t="s">
        <v>63</v>
      </c>
      <c r="D827" s="7"/>
      <c r="E827" s="8"/>
      <c r="F827" s="9">
        <v>23741.200000000001</v>
      </c>
      <c r="I827" s="10" t="s">
        <v>9</v>
      </c>
      <c r="J827" s="8" t="s">
        <v>95</v>
      </c>
    </row>
    <row r="828" spans="1:10">
      <c r="A828" s="5" t="s">
        <v>797</v>
      </c>
      <c r="B828" s="6">
        <v>44970.829135752312</v>
      </c>
      <c r="C828" s="5" t="s">
        <v>63</v>
      </c>
      <c r="D828" s="7"/>
      <c r="E828" s="8"/>
      <c r="F828" s="9">
        <v>1850.7</v>
      </c>
      <c r="I828" s="10" t="s">
        <v>9</v>
      </c>
      <c r="J828" s="8" t="s">
        <v>240</v>
      </c>
    </row>
    <row r="829" spans="1:10">
      <c r="A829" s="11" t="s">
        <v>22</v>
      </c>
      <c r="B829" s="3"/>
      <c r="C829" s="3"/>
      <c r="D829" s="17">
        <f>140621.52+208.8</f>
        <v>140830.31999999998</v>
      </c>
      <c r="E829" s="8"/>
      <c r="F829" s="31">
        <f>SUM(F758:G828)</f>
        <v>140830.32</v>
      </c>
      <c r="H829" s="9"/>
      <c r="I829" s="10"/>
      <c r="J829" s="5"/>
    </row>
    <row r="830" spans="1:10">
      <c r="A830" s="13" t="s">
        <v>23</v>
      </c>
      <c r="B830" s="13" t="s">
        <v>24</v>
      </c>
      <c r="C830" s="13" t="s">
        <v>25</v>
      </c>
      <c r="D830" s="7"/>
      <c r="E830" s="8"/>
      <c r="H830" s="9"/>
      <c r="I830" s="10"/>
      <c r="J830" s="5"/>
    </row>
    <row r="831" spans="1:10" ht="15.75">
      <c r="D831" s="14">
        <v>112774130</v>
      </c>
    </row>
    <row r="832" spans="1:10" ht="15.75">
      <c r="D832" s="14">
        <v>112774186</v>
      </c>
    </row>
    <row r="834" spans="1:10">
      <c r="A834" s="1" t="s">
        <v>0</v>
      </c>
      <c r="B834" s="2"/>
      <c r="C834" s="2"/>
      <c r="D834" s="2"/>
      <c r="E834" s="2"/>
      <c r="F834" s="2"/>
      <c r="G834" s="2"/>
      <c r="H834" s="2"/>
      <c r="I834" s="2"/>
      <c r="J834" s="2"/>
    </row>
    <row r="835" spans="1:10">
      <c r="A835" s="3" t="s">
        <v>827</v>
      </c>
      <c r="B835" s="2"/>
      <c r="C835" s="2"/>
      <c r="D835" s="2"/>
      <c r="E835" s="2"/>
      <c r="F835" s="2"/>
      <c r="G835" s="2"/>
      <c r="H835" s="2"/>
      <c r="I835" s="2"/>
      <c r="J835" s="2"/>
    </row>
    <row r="836" spans="1:10">
      <c r="A836" s="69" t="s">
        <v>0</v>
      </c>
      <c r="B836" s="69" t="s">
        <v>2</v>
      </c>
      <c r="C836" s="69" t="s">
        <v>3</v>
      </c>
      <c r="D836" s="69" t="s">
        <v>4</v>
      </c>
      <c r="E836" s="69" t="s">
        <v>5</v>
      </c>
      <c r="F836" s="71" t="s">
        <v>6</v>
      </c>
      <c r="G836" s="72"/>
      <c r="H836" s="73"/>
      <c r="I836" s="69" t="s">
        <v>7</v>
      </c>
      <c r="J836" s="69" t="s">
        <v>8</v>
      </c>
    </row>
    <row r="837" spans="1:10">
      <c r="A837" s="70"/>
      <c r="B837" s="70"/>
      <c r="C837" s="70"/>
      <c r="D837" s="70"/>
      <c r="E837" s="70"/>
      <c r="F837" s="4" t="s">
        <v>9</v>
      </c>
      <c r="G837" s="4" t="s">
        <v>10</v>
      </c>
      <c r="H837" s="4" t="s">
        <v>11</v>
      </c>
      <c r="I837" s="70"/>
      <c r="J837" s="70"/>
    </row>
    <row r="838" spans="1:10">
      <c r="A838" s="5" t="s">
        <v>837</v>
      </c>
      <c r="B838" s="6">
        <v>44971.389738819445</v>
      </c>
      <c r="C838" s="5" t="s">
        <v>63</v>
      </c>
      <c r="D838" s="10"/>
      <c r="E838" s="8"/>
      <c r="F838" s="9">
        <v>40505.5</v>
      </c>
      <c r="I838" s="10" t="s">
        <v>9</v>
      </c>
      <c r="J838" s="8" t="s">
        <v>254</v>
      </c>
    </row>
    <row r="839" spans="1:10">
      <c r="A839" s="5" t="s">
        <v>837</v>
      </c>
      <c r="B839" s="6">
        <v>44971.389738819445</v>
      </c>
      <c r="C839" s="5" t="s">
        <v>63</v>
      </c>
      <c r="D839" s="10"/>
      <c r="E839" s="8"/>
      <c r="F839" s="9">
        <v>127.2</v>
      </c>
      <c r="I839" s="10" t="s">
        <v>9</v>
      </c>
      <c r="J839" s="5" t="s">
        <v>87</v>
      </c>
    </row>
    <row r="840" spans="1:10">
      <c r="A840" s="5" t="s">
        <v>837</v>
      </c>
      <c r="B840" s="6">
        <v>44971.389738819445</v>
      </c>
      <c r="C840" s="5" t="s">
        <v>63</v>
      </c>
      <c r="D840" s="10"/>
      <c r="E840" s="8"/>
      <c r="F840" s="9">
        <v>7018.9</v>
      </c>
      <c r="I840" s="10" t="s">
        <v>9</v>
      </c>
      <c r="J840" s="5" t="s">
        <v>89</v>
      </c>
    </row>
    <row r="841" spans="1:10">
      <c r="A841" s="5" t="s">
        <v>837</v>
      </c>
      <c r="B841" s="6">
        <v>44971.389738819445</v>
      </c>
      <c r="C841" s="5" t="s">
        <v>63</v>
      </c>
      <c r="D841" s="10"/>
      <c r="E841" s="8"/>
      <c r="F841" s="9">
        <v>6100</v>
      </c>
      <c r="I841" s="10" t="s">
        <v>9</v>
      </c>
      <c r="J841" s="8" t="s">
        <v>67</v>
      </c>
    </row>
    <row r="842" spans="1:10">
      <c r="A842" s="11" t="s">
        <v>22</v>
      </c>
      <c r="B842" s="3"/>
      <c r="C842" s="3"/>
      <c r="D842" s="17">
        <f>52359.6+1392</f>
        <v>53751.6</v>
      </c>
      <c r="E842" s="8"/>
      <c r="F842" s="31">
        <f>SUM(F838:G841)</f>
        <v>53751.6</v>
      </c>
      <c r="H842" s="9"/>
      <c r="I842" s="10"/>
      <c r="J842" s="5"/>
    </row>
    <row r="843" spans="1:10">
      <c r="A843" s="13" t="s">
        <v>23</v>
      </c>
      <c r="B843" s="13" t="s">
        <v>24</v>
      </c>
      <c r="C843" s="13" t="s">
        <v>25</v>
      </c>
      <c r="D843" s="7"/>
      <c r="E843" s="8"/>
      <c r="H843" s="9"/>
      <c r="I843" s="10"/>
      <c r="J843" s="5"/>
    </row>
    <row r="844" spans="1:10" ht="15.75">
      <c r="A844" s="5"/>
      <c r="B844" s="6"/>
      <c r="C844" s="5"/>
      <c r="D844" s="14">
        <v>112774132</v>
      </c>
      <c r="E844" s="8"/>
      <c r="H844" s="9"/>
      <c r="I844" s="10"/>
      <c r="J844" s="5"/>
    </row>
    <row r="845" spans="1:10" ht="15.75">
      <c r="A845" s="5"/>
      <c r="B845" s="6"/>
      <c r="C845" s="5"/>
      <c r="D845" s="14">
        <v>112774187</v>
      </c>
      <c r="E845" s="8"/>
      <c r="H845" s="9"/>
      <c r="I845" s="10"/>
      <c r="J845" s="5"/>
    </row>
    <row r="846" spans="1:10">
      <c r="A846" s="5"/>
      <c r="B846" s="6"/>
      <c r="C846" s="5"/>
      <c r="D846" s="7"/>
      <c r="E846" s="8"/>
      <c r="H846" s="9"/>
      <c r="I846" s="10"/>
      <c r="J846" s="5"/>
    </row>
    <row r="847" spans="1:10">
      <c r="A847" s="5" t="s">
        <v>835</v>
      </c>
      <c r="B847" s="6">
        <v>44971.839459097224</v>
      </c>
      <c r="C847" s="5" t="s">
        <v>63</v>
      </c>
      <c r="D847" s="7"/>
      <c r="E847" s="8"/>
      <c r="G847" s="9">
        <v>467.43</v>
      </c>
      <c r="I847" s="10" t="s">
        <v>10</v>
      </c>
      <c r="J847" s="8" t="s">
        <v>88</v>
      </c>
    </row>
    <row r="848" spans="1:10">
      <c r="A848" s="5" t="s">
        <v>835</v>
      </c>
      <c r="B848" s="6">
        <v>44971.839459097224</v>
      </c>
      <c r="C848" s="5" t="s">
        <v>63</v>
      </c>
      <c r="D848" s="7"/>
      <c r="E848" s="8"/>
      <c r="G848" s="9">
        <v>32427.71</v>
      </c>
      <c r="I848" s="10" t="s">
        <v>10</v>
      </c>
      <c r="J848" s="5" t="s">
        <v>72</v>
      </c>
    </row>
    <row r="849" spans="1:10">
      <c r="A849" s="5" t="s">
        <v>835</v>
      </c>
      <c r="B849" s="6">
        <v>44971.839459097224</v>
      </c>
      <c r="C849" s="5" t="s">
        <v>63</v>
      </c>
      <c r="D849" s="7"/>
      <c r="E849" s="8"/>
      <c r="G849" s="9">
        <v>4004.4</v>
      </c>
      <c r="I849" s="10" t="s">
        <v>10</v>
      </c>
      <c r="J849" s="8" t="s">
        <v>192</v>
      </c>
    </row>
    <row r="850" spans="1:10">
      <c r="A850" s="5" t="s">
        <v>835</v>
      </c>
      <c r="B850" s="6">
        <v>44971.839459097224</v>
      </c>
      <c r="C850" s="5" t="s">
        <v>63</v>
      </c>
      <c r="D850" s="7"/>
      <c r="E850" s="8"/>
      <c r="G850" s="9">
        <v>1579</v>
      </c>
      <c r="I850" s="10" t="s">
        <v>10</v>
      </c>
      <c r="J850" s="8" t="s">
        <v>66</v>
      </c>
    </row>
    <row r="851" spans="1:10">
      <c r="A851" s="5" t="s">
        <v>836</v>
      </c>
      <c r="B851" s="6">
        <v>44971.839459097224</v>
      </c>
      <c r="C851" s="5" t="s">
        <v>73</v>
      </c>
      <c r="D851" s="15">
        <v>45153176311</v>
      </c>
      <c r="E851" s="5" t="s">
        <v>74</v>
      </c>
      <c r="H851" s="9">
        <v>49.49</v>
      </c>
      <c r="I851" s="5" t="s">
        <v>28</v>
      </c>
      <c r="J851" s="5" t="s">
        <v>82</v>
      </c>
    </row>
    <row r="852" spans="1:10">
      <c r="A852" s="5" t="s">
        <v>835</v>
      </c>
      <c r="B852" s="6">
        <v>44971.839459097224</v>
      </c>
      <c r="C852" s="5" t="s">
        <v>63</v>
      </c>
      <c r="D852" s="15">
        <v>45173239858</v>
      </c>
      <c r="E852" s="5" t="s">
        <v>74</v>
      </c>
      <c r="H852" s="9">
        <v>18.8</v>
      </c>
      <c r="I852" s="5" t="s">
        <v>28</v>
      </c>
      <c r="J852" s="5" t="s">
        <v>82</v>
      </c>
    </row>
    <row r="853" spans="1:10">
      <c r="A853" s="5" t="s">
        <v>835</v>
      </c>
      <c r="B853" s="6">
        <v>44971.839459097224</v>
      </c>
      <c r="C853" s="5" t="s">
        <v>63</v>
      </c>
      <c r="D853" s="15">
        <v>45153173745</v>
      </c>
      <c r="E853" s="5" t="s">
        <v>74</v>
      </c>
      <c r="H853" s="9">
        <v>172.44</v>
      </c>
      <c r="I853" s="5" t="s">
        <v>28</v>
      </c>
      <c r="J853" s="5" t="s">
        <v>82</v>
      </c>
    </row>
    <row r="854" spans="1:10">
      <c r="A854" s="5" t="s">
        <v>835</v>
      </c>
      <c r="B854" s="6">
        <v>44971.839459097224</v>
      </c>
      <c r="C854" s="5" t="s">
        <v>63</v>
      </c>
      <c r="D854" s="7">
        <v>303234</v>
      </c>
      <c r="E854" s="5" t="s">
        <v>80</v>
      </c>
      <c r="H854" s="9">
        <v>214.44</v>
      </c>
      <c r="I854" s="5" t="s">
        <v>28</v>
      </c>
      <c r="J854" s="5" t="s">
        <v>82</v>
      </c>
    </row>
    <row r="855" spans="1:10">
      <c r="A855" s="5" t="s">
        <v>835</v>
      </c>
      <c r="B855" s="6">
        <v>44971.839459097224</v>
      </c>
      <c r="C855" s="5" t="s">
        <v>63</v>
      </c>
      <c r="D855" s="15">
        <v>45133178887</v>
      </c>
      <c r="E855" s="5" t="s">
        <v>74</v>
      </c>
      <c r="H855" s="9">
        <v>2100</v>
      </c>
      <c r="I855" s="5" t="s">
        <v>28</v>
      </c>
      <c r="J855" s="5" t="s">
        <v>72</v>
      </c>
    </row>
    <row r="856" spans="1:10">
      <c r="A856" s="5" t="s">
        <v>835</v>
      </c>
      <c r="B856" s="6">
        <v>44971.839459097224</v>
      </c>
      <c r="C856" s="5" t="s">
        <v>63</v>
      </c>
      <c r="D856" s="15">
        <v>45143546724</v>
      </c>
      <c r="E856" s="5" t="s">
        <v>74</v>
      </c>
      <c r="H856" s="9">
        <v>46915.05</v>
      </c>
      <c r="I856" s="5" t="s">
        <v>28</v>
      </c>
      <c r="J856" s="5" t="s">
        <v>72</v>
      </c>
    </row>
    <row r="857" spans="1:10">
      <c r="A857" s="5" t="s">
        <v>835</v>
      </c>
      <c r="B857" s="6">
        <v>44971.839459097224</v>
      </c>
      <c r="C857" s="5" t="s">
        <v>63</v>
      </c>
      <c r="D857" s="7">
        <v>308049</v>
      </c>
      <c r="E857" s="5" t="s">
        <v>80</v>
      </c>
      <c r="H857" s="9">
        <v>1500</v>
      </c>
      <c r="I857" s="5" t="s">
        <v>28</v>
      </c>
      <c r="J857" s="5" t="s">
        <v>78</v>
      </c>
    </row>
    <row r="858" spans="1:10">
      <c r="A858" s="5" t="s">
        <v>835</v>
      </c>
      <c r="B858" s="6">
        <v>44971.839459097224</v>
      </c>
      <c r="C858" s="5" t="s">
        <v>63</v>
      </c>
      <c r="D858" s="15">
        <v>45133181611</v>
      </c>
      <c r="E858" s="5" t="s">
        <v>74</v>
      </c>
      <c r="H858" s="9">
        <v>295.08</v>
      </c>
      <c r="I858" s="5" t="s">
        <v>28</v>
      </c>
      <c r="J858" s="5" t="s">
        <v>72</v>
      </c>
    </row>
    <row r="859" spans="1:10">
      <c r="A859" s="5" t="s">
        <v>835</v>
      </c>
      <c r="B859" s="6">
        <v>44971.839459097224</v>
      </c>
      <c r="C859" s="5" t="s">
        <v>63</v>
      </c>
      <c r="D859" s="15">
        <v>45173241945</v>
      </c>
      <c r="E859" s="5" t="s">
        <v>74</v>
      </c>
      <c r="H859" s="9">
        <v>4800</v>
      </c>
      <c r="I859" s="5" t="s">
        <v>28</v>
      </c>
      <c r="J859" s="5" t="s">
        <v>72</v>
      </c>
    </row>
    <row r="860" spans="1:10">
      <c r="A860" s="5" t="s">
        <v>835</v>
      </c>
      <c r="B860" s="6">
        <v>44971.839459097224</v>
      </c>
      <c r="C860" s="5" t="s">
        <v>63</v>
      </c>
      <c r="D860" s="15">
        <v>51117597459</v>
      </c>
      <c r="E860" s="5" t="s">
        <v>74</v>
      </c>
      <c r="H860" s="9">
        <v>4280</v>
      </c>
      <c r="I860" s="5" t="s">
        <v>28</v>
      </c>
      <c r="J860" s="5" t="s">
        <v>72</v>
      </c>
    </row>
    <row r="861" spans="1:10">
      <c r="A861" s="5" t="s">
        <v>835</v>
      </c>
      <c r="B861" s="6">
        <v>44971.839459097224</v>
      </c>
      <c r="C861" s="5" t="s">
        <v>63</v>
      </c>
      <c r="D861" s="15">
        <v>51117597435</v>
      </c>
      <c r="E861" s="5" t="s">
        <v>74</v>
      </c>
      <c r="H861" s="9">
        <v>9052.9699999999993</v>
      </c>
      <c r="I861" s="5" t="s">
        <v>28</v>
      </c>
      <c r="J861" s="5" t="s">
        <v>72</v>
      </c>
    </row>
    <row r="862" spans="1:10">
      <c r="A862" s="5" t="s">
        <v>835</v>
      </c>
      <c r="B862" s="6">
        <v>44971.839459097224</v>
      </c>
      <c r="C862" s="5" t="s">
        <v>63</v>
      </c>
      <c r="D862" s="15">
        <v>45163266184</v>
      </c>
      <c r="E862" s="5" t="s">
        <v>74</v>
      </c>
      <c r="H862" s="9">
        <v>145.43</v>
      </c>
      <c r="I862" s="5" t="s">
        <v>28</v>
      </c>
      <c r="J862" s="5" t="s">
        <v>82</v>
      </c>
    </row>
    <row r="863" spans="1:10">
      <c r="A863" s="5" t="s">
        <v>835</v>
      </c>
      <c r="B863" s="6">
        <v>44971.839459097224</v>
      </c>
      <c r="C863" s="5" t="s">
        <v>63</v>
      </c>
      <c r="D863" s="15">
        <v>45123314706</v>
      </c>
      <c r="E863" s="5" t="s">
        <v>74</v>
      </c>
      <c r="H863" s="9">
        <v>494.68</v>
      </c>
      <c r="I863" s="5" t="s">
        <v>28</v>
      </c>
      <c r="J863" s="5" t="s">
        <v>82</v>
      </c>
    </row>
    <row r="864" spans="1:10">
      <c r="A864" s="5" t="s">
        <v>835</v>
      </c>
      <c r="B864" s="6">
        <v>44971.839459097224</v>
      </c>
      <c r="C864" s="5" t="s">
        <v>63</v>
      </c>
      <c r="D864" s="15">
        <v>45163270031</v>
      </c>
      <c r="E864" s="5" t="s">
        <v>74</v>
      </c>
      <c r="H864" s="9">
        <v>490</v>
      </c>
      <c r="I864" s="5" t="s">
        <v>28</v>
      </c>
      <c r="J864" s="5" t="s">
        <v>82</v>
      </c>
    </row>
    <row r="865" spans="1:10">
      <c r="A865" s="5" t="s">
        <v>835</v>
      </c>
      <c r="B865" s="6">
        <v>44971.839459097224</v>
      </c>
      <c r="C865" s="5" t="s">
        <v>63</v>
      </c>
      <c r="D865" s="15">
        <v>45143549090</v>
      </c>
      <c r="E865" s="5" t="s">
        <v>74</v>
      </c>
      <c r="H865" s="9">
        <v>110.58</v>
      </c>
      <c r="I865" s="5" t="s">
        <v>28</v>
      </c>
      <c r="J865" s="5" t="s">
        <v>82</v>
      </c>
    </row>
    <row r="866" spans="1:10">
      <c r="A866" s="5" t="s">
        <v>835</v>
      </c>
      <c r="B866" s="6">
        <v>44971.839459097224</v>
      </c>
      <c r="C866" s="5" t="s">
        <v>63</v>
      </c>
      <c r="D866" s="15">
        <v>45163270567</v>
      </c>
      <c r="E866" s="5" t="s">
        <v>74</v>
      </c>
      <c r="H866" s="9">
        <v>367.47</v>
      </c>
      <c r="I866" s="5" t="s">
        <v>28</v>
      </c>
      <c r="J866" s="5" t="s">
        <v>82</v>
      </c>
    </row>
    <row r="867" spans="1:10">
      <c r="A867" s="5" t="s">
        <v>835</v>
      </c>
      <c r="B867" s="6">
        <v>44971.839459097224</v>
      </c>
      <c r="C867" s="5" t="s">
        <v>63</v>
      </c>
      <c r="D867" s="15">
        <v>45123315928</v>
      </c>
      <c r="E867" s="5" t="s">
        <v>74</v>
      </c>
      <c r="H867" s="9">
        <v>329</v>
      </c>
      <c r="I867" s="5" t="s">
        <v>28</v>
      </c>
      <c r="J867" s="5" t="s">
        <v>82</v>
      </c>
    </row>
    <row r="868" spans="1:10">
      <c r="A868" s="5" t="s">
        <v>835</v>
      </c>
      <c r="B868" s="6">
        <v>44971.839459097224</v>
      </c>
      <c r="C868" s="5" t="s">
        <v>63</v>
      </c>
      <c r="D868" s="15">
        <v>45113332675</v>
      </c>
      <c r="E868" s="5" t="s">
        <v>74</v>
      </c>
      <c r="H868" s="9">
        <v>374.4</v>
      </c>
      <c r="I868" s="5" t="s">
        <v>28</v>
      </c>
      <c r="J868" s="5" t="s">
        <v>82</v>
      </c>
    </row>
    <row r="869" spans="1:10">
      <c r="A869" s="5" t="s">
        <v>835</v>
      </c>
      <c r="B869" s="6">
        <v>44971.839459097224</v>
      </c>
      <c r="C869" s="5" t="s">
        <v>63</v>
      </c>
      <c r="D869" s="15">
        <v>45113332845</v>
      </c>
      <c r="E869" s="5" t="s">
        <v>74</v>
      </c>
      <c r="H869" s="9">
        <v>721.2</v>
      </c>
      <c r="I869" s="5" t="s">
        <v>28</v>
      </c>
      <c r="J869" s="5" t="s">
        <v>82</v>
      </c>
    </row>
    <row r="870" spans="1:10">
      <c r="A870" s="5" t="s">
        <v>835</v>
      </c>
      <c r="B870" s="6">
        <v>44971.839459097224</v>
      </c>
      <c r="C870" s="5" t="s">
        <v>63</v>
      </c>
      <c r="D870" s="15">
        <v>52216986933</v>
      </c>
      <c r="E870" s="5" t="s">
        <v>74</v>
      </c>
      <c r="H870" s="9">
        <v>3360</v>
      </c>
      <c r="I870" s="5" t="s">
        <v>28</v>
      </c>
      <c r="J870" s="5" t="s">
        <v>82</v>
      </c>
    </row>
    <row r="871" spans="1:10">
      <c r="A871" s="5" t="s">
        <v>835</v>
      </c>
      <c r="B871" s="6">
        <v>44971.839459097224</v>
      </c>
      <c r="C871" s="5" t="s">
        <v>63</v>
      </c>
      <c r="D871" s="7">
        <v>298568</v>
      </c>
      <c r="E871" s="5" t="s">
        <v>80</v>
      </c>
      <c r="H871" s="9">
        <v>536</v>
      </c>
      <c r="I871" s="5" t="s">
        <v>28</v>
      </c>
      <c r="J871" s="5" t="s">
        <v>82</v>
      </c>
    </row>
    <row r="872" spans="1:10">
      <c r="A872" s="5" t="s">
        <v>835</v>
      </c>
      <c r="B872" s="6">
        <v>44971.839459097224</v>
      </c>
      <c r="C872" s="5" t="s">
        <v>63</v>
      </c>
      <c r="D872" s="7">
        <v>465866</v>
      </c>
      <c r="E872" s="5" t="s">
        <v>74</v>
      </c>
      <c r="H872" s="9">
        <v>23835</v>
      </c>
      <c r="I872" s="5" t="s">
        <v>28</v>
      </c>
      <c r="J872" s="8" t="s">
        <v>83</v>
      </c>
    </row>
    <row r="873" spans="1:10">
      <c r="A873" s="5" t="s">
        <v>835</v>
      </c>
      <c r="B873" s="6">
        <v>44971.839459097224</v>
      </c>
      <c r="C873" s="5" t="s">
        <v>63</v>
      </c>
      <c r="D873" s="7">
        <v>170657</v>
      </c>
      <c r="E873" s="5" t="s">
        <v>79</v>
      </c>
      <c r="H873" s="9">
        <v>10352.200000000001</v>
      </c>
      <c r="I873" s="5" t="s">
        <v>28</v>
      </c>
      <c r="J873" s="5" t="s">
        <v>78</v>
      </c>
    </row>
    <row r="874" spans="1:10">
      <c r="A874" s="5" t="s">
        <v>835</v>
      </c>
      <c r="B874" s="6">
        <v>44971.839459097224</v>
      </c>
      <c r="C874" s="5" t="s">
        <v>63</v>
      </c>
      <c r="D874" s="7">
        <v>170101</v>
      </c>
      <c r="E874" s="5" t="s">
        <v>79</v>
      </c>
      <c r="H874" s="9">
        <v>26792.400000000001</v>
      </c>
      <c r="I874" s="5" t="s">
        <v>28</v>
      </c>
      <c r="J874" s="5" t="s">
        <v>77</v>
      </c>
    </row>
    <row r="875" spans="1:10">
      <c r="A875" s="5" t="s">
        <v>835</v>
      </c>
      <c r="B875" s="6">
        <v>44971.839459097224</v>
      </c>
      <c r="C875" s="5" t="s">
        <v>63</v>
      </c>
      <c r="D875" s="7"/>
      <c r="E875" s="8"/>
      <c r="F875" s="9">
        <v>16463.400000000001</v>
      </c>
      <c r="I875" s="10" t="s">
        <v>9</v>
      </c>
      <c r="J875" s="8" t="s">
        <v>189</v>
      </c>
    </row>
    <row r="876" spans="1:10">
      <c r="A876" s="5" t="s">
        <v>835</v>
      </c>
      <c r="B876" s="6">
        <v>44971.839459097224</v>
      </c>
      <c r="C876" s="5" t="s">
        <v>63</v>
      </c>
      <c r="D876" s="7"/>
      <c r="E876" s="8"/>
      <c r="F876" s="9">
        <v>44395.7</v>
      </c>
      <c r="I876" s="10" t="s">
        <v>9</v>
      </c>
      <c r="J876" s="5" t="s">
        <v>65</v>
      </c>
    </row>
    <row r="877" spans="1:10">
      <c r="A877" s="5" t="s">
        <v>835</v>
      </c>
      <c r="B877" s="6">
        <v>44971.839459097224</v>
      </c>
      <c r="C877" s="5" t="s">
        <v>63</v>
      </c>
      <c r="D877" s="7"/>
      <c r="E877" s="8"/>
      <c r="F877" s="9">
        <v>4879</v>
      </c>
      <c r="I877" s="10" t="s">
        <v>9</v>
      </c>
      <c r="J877" s="8" t="s">
        <v>88</v>
      </c>
    </row>
    <row r="878" spans="1:10">
      <c r="A878" s="5" t="s">
        <v>835</v>
      </c>
      <c r="B878" s="6">
        <v>44971.839459097224</v>
      </c>
      <c r="C878" s="5" t="s">
        <v>63</v>
      </c>
      <c r="D878" s="7"/>
      <c r="E878" s="8"/>
      <c r="F878" s="9">
        <v>3139.5</v>
      </c>
      <c r="I878" s="10" t="s">
        <v>9</v>
      </c>
      <c r="J878" s="5" t="s">
        <v>89</v>
      </c>
    </row>
    <row r="879" spans="1:10">
      <c r="A879" s="5" t="s">
        <v>835</v>
      </c>
      <c r="B879" s="6">
        <v>44971.839459097224</v>
      </c>
      <c r="C879" s="5" t="s">
        <v>63</v>
      </c>
      <c r="D879" s="7"/>
      <c r="E879" s="8"/>
      <c r="F879" s="9">
        <v>35182.5</v>
      </c>
      <c r="I879" s="10" t="s">
        <v>9</v>
      </c>
      <c r="J879" s="8" t="s">
        <v>190</v>
      </c>
    </row>
    <row r="880" spans="1:10">
      <c r="A880" s="5" t="s">
        <v>835</v>
      </c>
      <c r="B880" s="6">
        <v>44971.839459097224</v>
      </c>
      <c r="C880" s="5" t="s">
        <v>63</v>
      </c>
      <c r="D880" s="7"/>
      <c r="E880" s="8"/>
      <c r="F880" s="9">
        <v>7769</v>
      </c>
      <c r="I880" s="10" t="s">
        <v>9</v>
      </c>
      <c r="J880" s="5" t="s">
        <v>72</v>
      </c>
    </row>
    <row r="881" spans="1:10">
      <c r="A881" s="5" t="s">
        <v>835</v>
      </c>
      <c r="B881" s="6">
        <v>44971.839459097224</v>
      </c>
      <c r="C881" s="5" t="s">
        <v>63</v>
      </c>
      <c r="D881" s="7"/>
      <c r="E881" s="8"/>
      <c r="F881" s="9">
        <v>3670</v>
      </c>
      <c r="I881" s="10" t="s">
        <v>9</v>
      </c>
      <c r="J881" s="8" t="s">
        <v>192</v>
      </c>
    </row>
    <row r="882" spans="1:10">
      <c r="A882" s="5" t="s">
        <v>835</v>
      </c>
      <c r="B882" s="6">
        <v>44971.839459097224</v>
      </c>
      <c r="C882" s="5" t="s">
        <v>63</v>
      </c>
      <c r="D882" s="7"/>
      <c r="E882" s="8"/>
      <c r="F882" s="9">
        <v>360</v>
      </c>
      <c r="I882" s="10" t="s">
        <v>9</v>
      </c>
      <c r="J882" s="8" t="s">
        <v>66</v>
      </c>
    </row>
    <row r="883" spans="1:10">
      <c r="A883" s="5" t="s">
        <v>835</v>
      </c>
      <c r="B883" s="6">
        <v>44971.839459097224</v>
      </c>
      <c r="C883" s="5" t="s">
        <v>63</v>
      </c>
      <c r="D883" s="7"/>
      <c r="E883" s="8"/>
      <c r="F883" s="9">
        <v>5313.2</v>
      </c>
      <c r="I883" s="10" t="s">
        <v>9</v>
      </c>
      <c r="J883" s="8" t="s">
        <v>67</v>
      </c>
    </row>
    <row r="884" spans="1:10">
      <c r="A884" s="5" t="s">
        <v>835</v>
      </c>
      <c r="B884" s="6">
        <v>44971.839459097224</v>
      </c>
      <c r="C884" s="5" t="s">
        <v>63</v>
      </c>
      <c r="D884" s="7"/>
      <c r="E884" s="8"/>
      <c r="F884" s="9">
        <v>6270.4</v>
      </c>
      <c r="I884" s="10" t="s">
        <v>9</v>
      </c>
      <c r="J884" s="8" t="s">
        <v>68</v>
      </c>
    </row>
    <row r="885" spans="1:10">
      <c r="A885" s="5" t="s">
        <v>835</v>
      </c>
      <c r="B885" s="6">
        <v>44971.839459097224</v>
      </c>
      <c r="C885" s="5" t="s">
        <v>63</v>
      </c>
      <c r="D885" s="7"/>
      <c r="E885" s="8"/>
      <c r="F885" s="9">
        <v>21632.6</v>
      </c>
      <c r="I885" s="10" t="s">
        <v>9</v>
      </c>
      <c r="J885" s="8" t="s">
        <v>90</v>
      </c>
    </row>
    <row r="886" spans="1:10">
      <c r="A886" s="5" t="s">
        <v>835</v>
      </c>
      <c r="B886" s="6">
        <v>44971.839459097224</v>
      </c>
      <c r="C886" s="5" t="s">
        <v>63</v>
      </c>
      <c r="D886" s="7"/>
      <c r="E886" s="8"/>
      <c r="F886" s="9">
        <v>4546.6000000000004</v>
      </c>
      <c r="I886" s="10" t="s">
        <v>9</v>
      </c>
      <c r="J886" s="8" t="s">
        <v>85</v>
      </c>
    </row>
    <row r="887" spans="1:10">
      <c r="A887" s="5" t="s">
        <v>835</v>
      </c>
      <c r="B887" s="6">
        <v>44971.839459097224</v>
      </c>
      <c r="C887" s="5" t="s">
        <v>63</v>
      </c>
      <c r="D887" s="7"/>
      <c r="E887" s="8"/>
      <c r="F887" s="9">
        <v>29044.3</v>
      </c>
      <c r="I887" s="10" t="s">
        <v>9</v>
      </c>
      <c r="J887" s="8" t="s">
        <v>193</v>
      </c>
    </row>
    <row r="888" spans="1:10">
      <c r="A888" s="5" t="s">
        <v>835</v>
      </c>
      <c r="B888" s="6">
        <v>44971.839459097224</v>
      </c>
      <c r="C888" s="5" t="s">
        <v>63</v>
      </c>
      <c r="D888" s="7"/>
      <c r="E888" s="8"/>
      <c r="F888" s="9">
        <v>7529.6</v>
      </c>
      <c r="I888" s="10" t="s">
        <v>9</v>
      </c>
      <c r="J888" s="8" t="s">
        <v>69</v>
      </c>
    </row>
    <row r="889" spans="1:10">
      <c r="A889" s="5" t="s">
        <v>835</v>
      </c>
      <c r="B889" s="6">
        <v>44971.839459097224</v>
      </c>
      <c r="C889" s="5" t="s">
        <v>63</v>
      </c>
      <c r="D889" s="7"/>
      <c r="E889" s="8"/>
      <c r="F889" s="9">
        <v>28.2</v>
      </c>
      <c r="I889" s="10" t="s">
        <v>9</v>
      </c>
      <c r="J889" s="8" t="s">
        <v>253</v>
      </c>
    </row>
    <row r="890" spans="1:10">
      <c r="A890" s="5" t="s">
        <v>835</v>
      </c>
      <c r="B890" s="6">
        <v>44971.839459097224</v>
      </c>
      <c r="C890" s="5" t="s">
        <v>63</v>
      </c>
      <c r="D890" s="7"/>
      <c r="E890" s="8"/>
      <c r="F890" s="9">
        <v>4795</v>
      </c>
      <c r="I890" s="10" t="s">
        <v>9</v>
      </c>
      <c r="J890" s="8" t="s">
        <v>92</v>
      </c>
    </row>
    <row r="891" spans="1:10">
      <c r="A891" s="5" t="s">
        <v>835</v>
      </c>
      <c r="B891" s="6">
        <v>44971.839459097224</v>
      </c>
      <c r="C891" s="5" t="s">
        <v>63</v>
      </c>
      <c r="D891" s="7"/>
      <c r="E891" s="8"/>
      <c r="F891" s="9">
        <v>7794.8</v>
      </c>
      <c r="I891" s="10" t="s">
        <v>9</v>
      </c>
      <c r="J891" s="8" t="s">
        <v>93</v>
      </c>
    </row>
    <row r="892" spans="1:10">
      <c r="A892" s="5" t="s">
        <v>835</v>
      </c>
      <c r="B892" s="6">
        <v>44971.839459097224</v>
      </c>
      <c r="C892" s="5" t="s">
        <v>63</v>
      </c>
      <c r="D892" s="7"/>
      <c r="E892" s="8"/>
      <c r="F892" s="9">
        <v>3592.5</v>
      </c>
      <c r="I892" s="10" t="s">
        <v>9</v>
      </c>
      <c r="J892" s="8" t="s">
        <v>70</v>
      </c>
    </row>
    <row r="893" spans="1:10">
      <c r="A893" s="5" t="s">
        <v>835</v>
      </c>
      <c r="B893" s="6">
        <v>44971.839459097224</v>
      </c>
      <c r="C893" s="5" t="s">
        <v>63</v>
      </c>
      <c r="D893" s="7"/>
      <c r="E893" s="8"/>
      <c r="F893" s="9">
        <v>84352</v>
      </c>
      <c r="I893" s="10" t="s">
        <v>9</v>
      </c>
      <c r="J893" s="8" t="s">
        <v>71</v>
      </c>
    </row>
    <row r="894" spans="1:10">
      <c r="A894" s="5" t="s">
        <v>835</v>
      </c>
      <c r="B894" s="6">
        <v>44971.839459097224</v>
      </c>
      <c r="C894" s="5" t="s">
        <v>63</v>
      </c>
      <c r="D894" s="7"/>
      <c r="E894" s="8"/>
      <c r="F894" s="9">
        <v>1335</v>
      </c>
      <c r="I894" s="10" t="s">
        <v>9</v>
      </c>
      <c r="J894" s="8" t="s">
        <v>95</v>
      </c>
    </row>
    <row r="895" spans="1:10">
      <c r="A895" s="5" t="s">
        <v>835</v>
      </c>
      <c r="B895" s="6">
        <v>44971.839459097224</v>
      </c>
      <c r="C895" s="5" t="s">
        <v>63</v>
      </c>
      <c r="D895" s="7"/>
      <c r="E895" s="8"/>
      <c r="F895" s="9">
        <v>2980</v>
      </c>
      <c r="I895" s="10" t="s">
        <v>9</v>
      </c>
      <c r="J895" s="8" t="s">
        <v>240</v>
      </c>
    </row>
    <row r="896" spans="1:10">
      <c r="A896" s="11" t="s">
        <v>22</v>
      </c>
      <c r="B896" s="3"/>
      <c r="C896" s="3"/>
      <c r="D896" s="17">
        <f>332855.84+696</f>
        <v>333551.84000000003</v>
      </c>
      <c r="E896" s="8"/>
      <c r="F896" s="31">
        <f>SUM(F847:G895)</f>
        <v>333551.84000000003</v>
      </c>
      <c r="H896" s="9"/>
      <c r="I896" s="10"/>
      <c r="J896" s="5"/>
    </row>
    <row r="897" spans="1:10">
      <c r="A897" s="13" t="s">
        <v>23</v>
      </c>
      <c r="B897" s="13" t="s">
        <v>24</v>
      </c>
      <c r="C897" s="13" t="s">
        <v>25</v>
      </c>
      <c r="D897" s="7"/>
      <c r="E897" s="8"/>
      <c r="H897" s="9"/>
      <c r="I897" s="10"/>
      <c r="J897" s="5"/>
    </row>
    <row r="898" spans="1:10" ht="15.75">
      <c r="A898" s="5"/>
      <c r="B898" s="6"/>
      <c r="C898" s="5"/>
      <c r="D898" s="14">
        <v>112782211</v>
      </c>
      <c r="E898" s="8"/>
      <c r="H898" s="9"/>
      <c r="I898" s="10"/>
      <c r="J898" s="5"/>
    </row>
    <row r="899" spans="1:10" ht="15.75">
      <c r="D899" s="14">
        <v>112782386</v>
      </c>
    </row>
    <row r="901" spans="1:10">
      <c r="A901" s="1" t="s">
        <v>0</v>
      </c>
      <c r="B901" s="2"/>
      <c r="C901" s="2"/>
      <c r="D901" s="2"/>
      <c r="E901" s="2"/>
      <c r="F901" s="2"/>
      <c r="G901" s="2"/>
      <c r="H901" s="2"/>
      <c r="I901" s="2"/>
      <c r="J901" s="2"/>
    </row>
    <row r="902" spans="1:10">
      <c r="A902" s="3" t="s">
        <v>864</v>
      </c>
      <c r="B902" s="2"/>
      <c r="C902" s="2"/>
      <c r="D902" s="2"/>
      <c r="E902" s="2"/>
      <c r="F902" s="2"/>
      <c r="G902" s="2"/>
      <c r="H902" s="2"/>
      <c r="I902" s="2"/>
      <c r="J902" s="2"/>
    </row>
    <row r="903" spans="1:10">
      <c r="A903" s="69" t="s">
        <v>0</v>
      </c>
      <c r="B903" s="69" t="s">
        <v>2</v>
      </c>
      <c r="C903" s="69" t="s">
        <v>3</v>
      </c>
      <c r="D903" s="69" t="s">
        <v>4</v>
      </c>
      <c r="E903" s="69" t="s">
        <v>5</v>
      </c>
      <c r="F903" s="71" t="s">
        <v>6</v>
      </c>
      <c r="G903" s="72"/>
      <c r="H903" s="73"/>
      <c r="I903" s="69" t="s">
        <v>7</v>
      </c>
      <c r="J903" s="69" t="s">
        <v>8</v>
      </c>
    </row>
    <row r="904" spans="1:10">
      <c r="A904" s="70"/>
      <c r="B904" s="70"/>
      <c r="C904" s="70"/>
      <c r="D904" s="70"/>
      <c r="E904" s="70"/>
      <c r="F904" s="4" t="s">
        <v>9</v>
      </c>
      <c r="G904" s="4" t="s">
        <v>10</v>
      </c>
      <c r="H904" s="4" t="s">
        <v>11</v>
      </c>
      <c r="I904" s="70"/>
      <c r="J904" s="70"/>
    </row>
    <row r="905" spans="1:10">
      <c r="A905" s="5" t="s">
        <v>875</v>
      </c>
      <c r="B905" s="6">
        <v>44972.423967523151</v>
      </c>
      <c r="C905" s="5" t="s">
        <v>63</v>
      </c>
      <c r="D905" s="7"/>
      <c r="E905" s="8"/>
      <c r="G905" s="9">
        <v>723.18</v>
      </c>
      <c r="I905" s="10" t="s">
        <v>10</v>
      </c>
      <c r="J905" s="8" t="s">
        <v>94</v>
      </c>
    </row>
    <row r="906" spans="1:10">
      <c r="A906" s="5" t="s">
        <v>875</v>
      </c>
      <c r="B906" s="6">
        <v>44972.423967523151</v>
      </c>
      <c r="C906" s="5" t="s">
        <v>63</v>
      </c>
      <c r="D906" s="15">
        <v>45133176790</v>
      </c>
      <c r="E906" s="5" t="s">
        <v>74</v>
      </c>
      <c r="H906" s="9">
        <v>615.54</v>
      </c>
      <c r="I906" s="5" t="s">
        <v>28</v>
      </c>
      <c r="J906" s="5" t="s">
        <v>82</v>
      </c>
    </row>
    <row r="907" spans="1:10">
      <c r="A907" s="5" t="s">
        <v>875</v>
      </c>
      <c r="B907" s="6">
        <v>44972.423967523151</v>
      </c>
      <c r="C907" s="5" t="s">
        <v>63</v>
      </c>
      <c r="D907" s="15">
        <v>45113328661</v>
      </c>
      <c r="E907" s="5" t="s">
        <v>74</v>
      </c>
      <c r="H907" s="9">
        <v>632.44000000000005</v>
      </c>
      <c r="I907" s="5" t="s">
        <v>28</v>
      </c>
      <c r="J907" s="5" t="s">
        <v>82</v>
      </c>
    </row>
    <row r="908" spans="1:10">
      <c r="A908" s="5" t="s">
        <v>875</v>
      </c>
      <c r="B908" s="6">
        <v>44972.423967523151</v>
      </c>
      <c r="C908" s="5" t="s">
        <v>63</v>
      </c>
      <c r="D908" s="15">
        <v>45153172940</v>
      </c>
      <c r="E908" s="5" t="s">
        <v>74</v>
      </c>
      <c r="H908" s="9">
        <v>171.84</v>
      </c>
      <c r="I908" s="5" t="s">
        <v>28</v>
      </c>
      <c r="J908" s="5" t="s">
        <v>82</v>
      </c>
    </row>
    <row r="909" spans="1:10">
      <c r="A909" s="5" t="s">
        <v>875</v>
      </c>
      <c r="B909" s="6">
        <v>44972.423967523151</v>
      </c>
      <c r="C909" s="5" t="s">
        <v>63</v>
      </c>
      <c r="D909" s="15">
        <v>45143550830</v>
      </c>
      <c r="E909" s="5" t="s">
        <v>74</v>
      </c>
      <c r="H909" s="9">
        <v>2220.8000000000002</v>
      </c>
      <c r="I909" s="5" t="s">
        <v>28</v>
      </c>
      <c r="J909" s="5" t="s">
        <v>82</v>
      </c>
    </row>
    <row r="910" spans="1:10">
      <c r="A910" s="5" t="s">
        <v>875</v>
      </c>
      <c r="B910" s="6">
        <v>44972.423967523151</v>
      </c>
      <c r="C910" s="5" t="s">
        <v>63</v>
      </c>
      <c r="D910" s="7">
        <v>200118</v>
      </c>
      <c r="E910" s="5" t="s">
        <v>80</v>
      </c>
      <c r="H910" s="9">
        <v>247.45</v>
      </c>
      <c r="I910" s="5" t="s">
        <v>28</v>
      </c>
      <c r="J910" s="5" t="s">
        <v>82</v>
      </c>
    </row>
    <row r="911" spans="1:10">
      <c r="A911" s="5" t="s">
        <v>875</v>
      </c>
      <c r="B911" s="6">
        <v>44972.423967523151</v>
      </c>
      <c r="C911" s="5" t="s">
        <v>63</v>
      </c>
      <c r="D911" s="7">
        <v>282525</v>
      </c>
      <c r="E911" s="5" t="s">
        <v>80</v>
      </c>
      <c r="H911" s="9">
        <v>49.49</v>
      </c>
      <c r="I911" s="5" t="s">
        <v>28</v>
      </c>
      <c r="J911" s="5" t="s">
        <v>82</v>
      </c>
    </row>
    <row r="912" spans="1:10">
      <c r="A912" s="5" t="s">
        <v>875</v>
      </c>
      <c r="B912" s="6">
        <v>44972.423967523151</v>
      </c>
      <c r="C912" s="5" t="s">
        <v>63</v>
      </c>
      <c r="D912" s="7">
        <v>285139</v>
      </c>
      <c r="E912" s="5" t="s">
        <v>80</v>
      </c>
      <c r="H912" s="9">
        <v>108.72</v>
      </c>
      <c r="I912" s="5" t="s">
        <v>28</v>
      </c>
      <c r="J912" s="5" t="s">
        <v>82</v>
      </c>
    </row>
    <row r="913" spans="1:10">
      <c r="A913" s="5" t="s">
        <v>875</v>
      </c>
      <c r="B913" s="6">
        <v>44972.423967523151</v>
      </c>
      <c r="C913" s="5" t="s">
        <v>63</v>
      </c>
      <c r="D913" s="15">
        <v>45113328660</v>
      </c>
      <c r="E913" s="5" t="s">
        <v>74</v>
      </c>
      <c r="H913" s="9">
        <v>460.6</v>
      </c>
      <c r="I913" s="5" t="s">
        <v>28</v>
      </c>
      <c r="J913" s="5" t="s">
        <v>82</v>
      </c>
    </row>
    <row r="914" spans="1:10">
      <c r="A914" s="5" t="s">
        <v>875</v>
      </c>
      <c r="B914" s="6">
        <v>44972.423967523151</v>
      </c>
      <c r="C914" s="5" t="s">
        <v>63</v>
      </c>
      <c r="D914" s="7"/>
      <c r="E914" s="8"/>
      <c r="F914" s="9">
        <v>18854.599999999999</v>
      </c>
      <c r="I914" s="10" t="s">
        <v>9</v>
      </c>
      <c r="J914" s="8" t="s">
        <v>64</v>
      </c>
    </row>
    <row r="915" spans="1:10">
      <c r="A915" s="5" t="s">
        <v>875</v>
      </c>
      <c r="B915" s="6">
        <v>44972.423967523151</v>
      </c>
      <c r="C915" s="5" t="s">
        <v>63</v>
      </c>
      <c r="D915" s="7"/>
      <c r="E915" s="8"/>
      <c r="F915" s="9">
        <v>8608.6</v>
      </c>
      <c r="I915" s="10" t="s">
        <v>9</v>
      </c>
      <c r="J915" s="8" t="s">
        <v>91</v>
      </c>
    </row>
    <row r="916" spans="1:10">
      <c r="A916" s="5" t="s">
        <v>875</v>
      </c>
      <c r="B916" s="6">
        <v>44972.423967523151</v>
      </c>
      <c r="C916" s="5" t="s">
        <v>63</v>
      </c>
      <c r="D916" s="7"/>
      <c r="E916" s="8"/>
      <c r="F916" s="9">
        <v>26344.7</v>
      </c>
      <c r="I916" s="10" t="s">
        <v>9</v>
      </c>
      <c r="J916" s="8" t="s">
        <v>94</v>
      </c>
    </row>
    <row r="917" spans="1:10">
      <c r="A917" s="11" t="s">
        <v>22</v>
      </c>
      <c r="B917" s="3"/>
      <c r="C917" s="3"/>
      <c r="D917" s="7"/>
      <c r="E917" s="8"/>
      <c r="F917" s="31">
        <f>SUM(F905:G916)</f>
        <v>54531.08</v>
      </c>
      <c r="H917" s="9"/>
      <c r="I917" s="10"/>
      <c r="J917" s="5"/>
    </row>
    <row r="918" spans="1:10" ht="15.75">
      <c r="A918" s="13" t="s">
        <v>23</v>
      </c>
      <c r="B918" s="13" t="s">
        <v>24</v>
      </c>
      <c r="C918" s="13" t="s">
        <v>25</v>
      </c>
      <c r="D918" s="14">
        <v>112782213</v>
      </c>
      <c r="E918" s="8"/>
      <c r="H918" s="9"/>
      <c r="I918" s="10"/>
      <c r="J918" s="5"/>
    </row>
    <row r="919" spans="1:10">
      <c r="A919" s="5"/>
      <c r="B919" s="6"/>
      <c r="C919" s="5"/>
      <c r="D919" s="7"/>
      <c r="E919" s="8"/>
      <c r="H919" s="9"/>
      <c r="I919" s="10"/>
      <c r="J919" s="5"/>
    </row>
    <row r="920" spans="1:10">
      <c r="A920" s="5"/>
      <c r="B920" s="6"/>
      <c r="C920" s="5"/>
      <c r="D920" s="7"/>
      <c r="E920" s="8"/>
      <c r="H920" s="9"/>
      <c r="I920" s="10"/>
      <c r="J920" s="5"/>
    </row>
    <row r="921" spans="1:10">
      <c r="A921" s="5" t="s">
        <v>873</v>
      </c>
      <c r="B921" s="6">
        <v>44972.85308108796</v>
      </c>
      <c r="C921" s="5" t="s">
        <v>63</v>
      </c>
      <c r="D921" s="7"/>
      <c r="E921" s="8"/>
      <c r="G921" s="9">
        <v>12415.14</v>
      </c>
      <c r="I921" s="10" t="s">
        <v>10</v>
      </c>
      <c r="J921" s="5" t="s">
        <v>72</v>
      </c>
    </row>
    <row r="922" spans="1:10">
      <c r="A922" s="5" t="s">
        <v>874</v>
      </c>
      <c r="B922" s="6">
        <v>44972.85308108796</v>
      </c>
      <c r="C922" s="5" t="s">
        <v>73</v>
      </c>
      <c r="D922" s="15">
        <v>45153179623</v>
      </c>
      <c r="E922" s="5" t="s">
        <v>74</v>
      </c>
      <c r="H922" s="9">
        <v>20000</v>
      </c>
      <c r="I922" s="5" t="s">
        <v>28</v>
      </c>
      <c r="J922" s="5" t="s">
        <v>77</v>
      </c>
    </row>
    <row r="923" spans="1:10">
      <c r="A923" s="5" t="s">
        <v>874</v>
      </c>
      <c r="B923" s="6">
        <v>44972.85308108796</v>
      </c>
      <c r="C923" s="5" t="s">
        <v>73</v>
      </c>
      <c r="D923" s="15">
        <v>51167490192</v>
      </c>
      <c r="E923" s="5" t="s">
        <v>74</v>
      </c>
      <c r="H923" s="9">
        <v>640.66999999999996</v>
      </c>
      <c r="I923" s="5" t="s">
        <v>28</v>
      </c>
      <c r="J923" s="5" t="s">
        <v>82</v>
      </c>
    </row>
    <row r="924" spans="1:10">
      <c r="A924" s="5" t="s">
        <v>873</v>
      </c>
      <c r="B924" s="6">
        <v>44972.85308108796</v>
      </c>
      <c r="C924" s="5" t="s">
        <v>63</v>
      </c>
      <c r="D924" s="7">
        <v>168744</v>
      </c>
      <c r="E924" s="5" t="s">
        <v>80</v>
      </c>
      <c r="H924" s="9">
        <v>2500</v>
      </c>
      <c r="I924" s="5" t="s">
        <v>28</v>
      </c>
      <c r="J924" s="8" t="s">
        <v>83</v>
      </c>
    </row>
    <row r="925" spans="1:10">
      <c r="A925" s="5" t="s">
        <v>873</v>
      </c>
      <c r="B925" s="6">
        <v>44972.85308108796</v>
      </c>
      <c r="C925" s="5" t="s">
        <v>63</v>
      </c>
      <c r="D925" s="15">
        <v>45173245499</v>
      </c>
      <c r="E925" s="5" t="s">
        <v>74</v>
      </c>
      <c r="H925" s="9">
        <v>5356.08</v>
      </c>
      <c r="I925" s="5" t="s">
        <v>28</v>
      </c>
      <c r="J925" s="5" t="s">
        <v>78</v>
      </c>
    </row>
    <row r="926" spans="1:10">
      <c r="A926" s="5" t="s">
        <v>873</v>
      </c>
      <c r="B926" s="6">
        <v>44972.85308108796</v>
      </c>
      <c r="C926" s="5" t="s">
        <v>63</v>
      </c>
      <c r="D926" s="15">
        <v>45163272785</v>
      </c>
      <c r="E926" s="5" t="s">
        <v>74</v>
      </c>
      <c r="H926" s="9">
        <v>14720</v>
      </c>
      <c r="I926" s="5" t="s">
        <v>28</v>
      </c>
      <c r="J926" s="5" t="s">
        <v>77</v>
      </c>
    </row>
    <row r="927" spans="1:10">
      <c r="A927" s="5" t="s">
        <v>873</v>
      </c>
      <c r="B927" s="6">
        <v>44972.85308108796</v>
      </c>
      <c r="C927" s="5" t="s">
        <v>63</v>
      </c>
      <c r="D927" s="7">
        <v>15</v>
      </c>
      <c r="E927" s="5" t="s">
        <v>80</v>
      </c>
      <c r="H927" s="9">
        <v>10000</v>
      </c>
      <c r="I927" s="5" t="s">
        <v>28</v>
      </c>
      <c r="J927" s="5" t="s">
        <v>77</v>
      </c>
    </row>
    <row r="928" spans="1:10">
      <c r="A928" s="5" t="s">
        <v>873</v>
      </c>
      <c r="B928" s="6">
        <v>44972.85308108796</v>
      </c>
      <c r="C928" s="5" t="s">
        <v>63</v>
      </c>
      <c r="D928" s="7">
        <v>207254</v>
      </c>
      <c r="E928" s="5" t="s">
        <v>80</v>
      </c>
      <c r="H928" s="9">
        <v>3088</v>
      </c>
      <c r="I928" s="5" t="s">
        <v>28</v>
      </c>
      <c r="J928" s="8" t="s">
        <v>83</v>
      </c>
    </row>
    <row r="929" spans="1:10">
      <c r="A929" s="5" t="s">
        <v>873</v>
      </c>
      <c r="B929" s="6">
        <v>44972.85308108796</v>
      </c>
      <c r="C929" s="5" t="s">
        <v>63</v>
      </c>
      <c r="D929" s="7">
        <v>261386</v>
      </c>
      <c r="E929" s="5" t="s">
        <v>80</v>
      </c>
      <c r="H929" s="9">
        <v>1550</v>
      </c>
      <c r="I929" s="5" t="s">
        <v>28</v>
      </c>
      <c r="J929" s="8" t="s">
        <v>83</v>
      </c>
    </row>
    <row r="930" spans="1:10">
      <c r="A930" s="5" t="s">
        <v>873</v>
      </c>
      <c r="B930" s="6">
        <v>44972.85308108796</v>
      </c>
      <c r="C930" s="5" t="s">
        <v>63</v>
      </c>
      <c r="D930" s="15">
        <v>45123318989</v>
      </c>
      <c r="E930" s="5" t="s">
        <v>74</v>
      </c>
      <c r="H930" s="9">
        <v>55103.5</v>
      </c>
      <c r="I930" s="5" t="s">
        <v>28</v>
      </c>
      <c r="J930" s="5" t="s">
        <v>72</v>
      </c>
    </row>
    <row r="931" spans="1:10">
      <c r="A931" s="5" t="s">
        <v>873</v>
      </c>
      <c r="B931" s="6">
        <v>44972.85308108796</v>
      </c>
      <c r="C931" s="5" t="s">
        <v>63</v>
      </c>
      <c r="D931" s="15">
        <v>45163272334</v>
      </c>
      <c r="E931" s="5" t="s">
        <v>74</v>
      </c>
      <c r="H931" s="9">
        <v>1528.74</v>
      </c>
      <c r="I931" s="5" t="s">
        <v>28</v>
      </c>
      <c r="J931" s="5" t="s">
        <v>72</v>
      </c>
    </row>
    <row r="932" spans="1:10">
      <c r="A932" s="5" t="s">
        <v>873</v>
      </c>
      <c r="B932" s="6">
        <v>44972.85308108796</v>
      </c>
      <c r="C932" s="5" t="s">
        <v>63</v>
      </c>
      <c r="D932" s="15">
        <v>45153178924</v>
      </c>
      <c r="E932" s="5" t="s">
        <v>74</v>
      </c>
      <c r="H932" s="9">
        <v>2851.96</v>
      </c>
      <c r="I932" s="5" t="s">
        <v>28</v>
      </c>
      <c r="J932" s="5" t="s">
        <v>72</v>
      </c>
    </row>
    <row r="933" spans="1:10">
      <c r="A933" s="5" t="s">
        <v>873</v>
      </c>
      <c r="B933" s="6">
        <v>44972.85308108796</v>
      </c>
      <c r="C933" s="5" t="s">
        <v>63</v>
      </c>
      <c r="D933" s="7">
        <v>165153</v>
      </c>
      <c r="E933" s="5" t="s">
        <v>80</v>
      </c>
      <c r="H933" s="9">
        <v>3</v>
      </c>
      <c r="I933" s="5" t="s">
        <v>28</v>
      </c>
      <c r="J933" s="5" t="s">
        <v>82</v>
      </c>
    </row>
    <row r="934" spans="1:10">
      <c r="A934" s="5" t="s">
        <v>873</v>
      </c>
      <c r="B934" s="6">
        <v>44972.85308108796</v>
      </c>
      <c r="C934" s="5" t="s">
        <v>63</v>
      </c>
      <c r="D934" s="15">
        <v>45163271363</v>
      </c>
      <c r="E934" s="5" t="s">
        <v>74</v>
      </c>
      <c r="H934" s="9">
        <v>548.4</v>
      </c>
      <c r="I934" s="5" t="s">
        <v>28</v>
      </c>
      <c r="J934" s="5" t="s">
        <v>82</v>
      </c>
    </row>
    <row r="935" spans="1:10">
      <c r="A935" s="5" t="s">
        <v>873</v>
      </c>
      <c r="B935" s="6">
        <v>44972.85308108796</v>
      </c>
      <c r="C935" s="5" t="s">
        <v>63</v>
      </c>
      <c r="D935" s="15">
        <v>45173245528</v>
      </c>
      <c r="E935" s="5" t="s">
        <v>74</v>
      </c>
      <c r="H935" s="9">
        <v>256.56</v>
      </c>
      <c r="I935" s="5" t="s">
        <v>28</v>
      </c>
      <c r="J935" s="5" t="s">
        <v>82</v>
      </c>
    </row>
    <row r="936" spans="1:10">
      <c r="A936" s="5" t="s">
        <v>873</v>
      </c>
      <c r="B936" s="6">
        <v>44972.85308108796</v>
      </c>
      <c r="C936" s="5" t="s">
        <v>63</v>
      </c>
      <c r="D936" s="15">
        <v>45173246097</v>
      </c>
      <c r="E936" s="5" t="s">
        <v>74</v>
      </c>
      <c r="H936" s="9">
        <v>4213.46</v>
      </c>
      <c r="I936" s="5" t="s">
        <v>28</v>
      </c>
      <c r="J936" s="5" t="s">
        <v>82</v>
      </c>
    </row>
    <row r="937" spans="1:10">
      <c r="A937" s="5" t="s">
        <v>873</v>
      </c>
      <c r="B937" s="6">
        <v>44972.85308108796</v>
      </c>
      <c r="C937" s="5" t="s">
        <v>63</v>
      </c>
      <c r="D937" s="15">
        <v>45133186245</v>
      </c>
      <c r="E937" s="5" t="s">
        <v>74</v>
      </c>
      <c r="H937" s="9">
        <v>1686.21</v>
      </c>
      <c r="I937" s="5" t="s">
        <v>28</v>
      </c>
      <c r="J937" s="5" t="s">
        <v>82</v>
      </c>
    </row>
    <row r="938" spans="1:10">
      <c r="A938" s="5" t="s">
        <v>873</v>
      </c>
      <c r="B938" s="6">
        <v>44972.85308108796</v>
      </c>
      <c r="C938" s="5" t="s">
        <v>63</v>
      </c>
      <c r="D938" s="15">
        <v>45173246229</v>
      </c>
      <c r="E938" s="5" t="s">
        <v>74</v>
      </c>
      <c r="H938" s="9">
        <v>440</v>
      </c>
      <c r="I938" s="5" t="s">
        <v>28</v>
      </c>
      <c r="J938" s="5" t="s">
        <v>82</v>
      </c>
    </row>
    <row r="939" spans="1:10">
      <c r="A939" s="5" t="s">
        <v>873</v>
      </c>
      <c r="B939" s="6">
        <v>44972.85308108796</v>
      </c>
      <c r="C939" s="5" t="s">
        <v>63</v>
      </c>
      <c r="D939" s="15">
        <v>52716818333</v>
      </c>
      <c r="E939" s="5" t="s">
        <v>74</v>
      </c>
      <c r="H939" s="9">
        <v>195</v>
      </c>
      <c r="I939" s="5" t="s">
        <v>28</v>
      </c>
      <c r="J939" s="5" t="s">
        <v>82</v>
      </c>
    </row>
    <row r="940" spans="1:10">
      <c r="A940" s="5" t="s">
        <v>873</v>
      </c>
      <c r="B940" s="6">
        <v>44972.85308108796</v>
      </c>
      <c r="C940" s="5" t="s">
        <v>63</v>
      </c>
      <c r="D940" s="15">
        <v>45113335542</v>
      </c>
      <c r="E940" s="5" t="s">
        <v>74</v>
      </c>
      <c r="H940" s="9">
        <v>1036</v>
      </c>
      <c r="I940" s="5" t="s">
        <v>28</v>
      </c>
      <c r="J940" s="5" t="s">
        <v>82</v>
      </c>
    </row>
    <row r="941" spans="1:10">
      <c r="A941" s="5" t="s">
        <v>873</v>
      </c>
      <c r="B941" s="6">
        <v>44972.85308108796</v>
      </c>
      <c r="C941" s="5" t="s">
        <v>63</v>
      </c>
      <c r="D941" s="15">
        <v>45143552967</v>
      </c>
      <c r="E941" s="5" t="s">
        <v>74</v>
      </c>
      <c r="H941" s="9">
        <v>14840</v>
      </c>
      <c r="I941" s="5" t="s">
        <v>28</v>
      </c>
      <c r="J941" s="5" t="s">
        <v>82</v>
      </c>
    </row>
    <row r="942" spans="1:10">
      <c r="A942" s="5" t="s">
        <v>873</v>
      </c>
      <c r="B942" s="6">
        <v>44972.85308108796</v>
      </c>
      <c r="C942" s="5" t="s">
        <v>63</v>
      </c>
      <c r="D942" s="15">
        <v>10370425797</v>
      </c>
      <c r="E942" s="5" t="s">
        <v>74</v>
      </c>
      <c r="H942" s="9">
        <v>5099.21</v>
      </c>
      <c r="I942" s="5" t="s">
        <v>28</v>
      </c>
      <c r="J942" s="5" t="s">
        <v>82</v>
      </c>
    </row>
    <row r="943" spans="1:10">
      <c r="A943" s="5" t="s">
        <v>873</v>
      </c>
      <c r="B943" s="6">
        <v>44972.85308108796</v>
      </c>
      <c r="C943" s="5" t="s">
        <v>63</v>
      </c>
      <c r="D943" s="15">
        <v>45143553017</v>
      </c>
      <c r="E943" s="5" t="s">
        <v>74</v>
      </c>
      <c r="H943" s="9">
        <v>1173.1199999999999</v>
      </c>
      <c r="I943" s="5" t="s">
        <v>28</v>
      </c>
      <c r="J943" s="5" t="s">
        <v>82</v>
      </c>
    </row>
    <row r="944" spans="1:10">
      <c r="A944" s="5" t="s">
        <v>873</v>
      </c>
      <c r="B944" s="6">
        <v>44972.85308108796</v>
      </c>
      <c r="C944" s="5" t="s">
        <v>63</v>
      </c>
      <c r="D944" s="15">
        <v>45153179753</v>
      </c>
      <c r="E944" s="5" t="s">
        <v>74</v>
      </c>
      <c r="H944" s="9">
        <v>720</v>
      </c>
      <c r="I944" s="5" t="s">
        <v>28</v>
      </c>
      <c r="J944" s="5" t="s">
        <v>82</v>
      </c>
    </row>
    <row r="945" spans="1:10">
      <c r="A945" s="5" t="s">
        <v>873</v>
      </c>
      <c r="B945" s="6">
        <v>44972.85308108796</v>
      </c>
      <c r="C945" s="5" t="s">
        <v>63</v>
      </c>
      <c r="D945" s="15">
        <v>45173236060</v>
      </c>
      <c r="E945" s="5" t="s">
        <v>74</v>
      </c>
      <c r="H945" s="9">
        <v>1372</v>
      </c>
      <c r="I945" s="5" t="s">
        <v>28</v>
      </c>
      <c r="J945" s="5" t="s">
        <v>72</v>
      </c>
    </row>
    <row r="946" spans="1:10">
      <c r="A946" s="5" t="s">
        <v>873</v>
      </c>
      <c r="B946" s="6">
        <v>44972.85308108796</v>
      </c>
      <c r="C946" s="5" t="s">
        <v>63</v>
      </c>
      <c r="D946" s="15">
        <v>52516857945</v>
      </c>
      <c r="E946" s="5" t="s">
        <v>74</v>
      </c>
      <c r="H946" s="9">
        <v>1264.5</v>
      </c>
      <c r="I946" s="5" t="s">
        <v>28</v>
      </c>
      <c r="J946" s="5" t="s">
        <v>72</v>
      </c>
    </row>
    <row r="947" spans="1:10">
      <c r="A947" s="5" t="s">
        <v>873</v>
      </c>
      <c r="B947" s="6">
        <v>44972.85308108796</v>
      </c>
      <c r="C947" s="5" t="s">
        <v>63</v>
      </c>
      <c r="D947" s="15">
        <v>52516857943</v>
      </c>
      <c r="E947" s="5" t="s">
        <v>74</v>
      </c>
      <c r="H947" s="9">
        <v>711.69</v>
      </c>
      <c r="I947" s="5" t="s">
        <v>28</v>
      </c>
      <c r="J947" s="5" t="s">
        <v>72</v>
      </c>
    </row>
    <row r="948" spans="1:10">
      <c r="A948" s="5" t="s">
        <v>873</v>
      </c>
      <c r="B948" s="6">
        <v>44972.85308108796</v>
      </c>
      <c r="C948" s="5" t="s">
        <v>63</v>
      </c>
      <c r="D948" s="15">
        <v>52516857949</v>
      </c>
      <c r="E948" s="5" t="s">
        <v>74</v>
      </c>
      <c r="H948" s="9">
        <v>697</v>
      </c>
      <c r="I948" s="5" t="s">
        <v>28</v>
      </c>
      <c r="J948" s="5" t="s">
        <v>72</v>
      </c>
    </row>
    <row r="949" spans="1:10">
      <c r="A949" s="5" t="s">
        <v>873</v>
      </c>
      <c r="B949" s="6">
        <v>44972.85308108796</v>
      </c>
      <c r="C949" s="5" t="s">
        <v>63</v>
      </c>
      <c r="D949" s="15">
        <v>52516857947</v>
      </c>
      <c r="E949" s="5" t="s">
        <v>74</v>
      </c>
      <c r="H949" s="9">
        <v>338.9</v>
      </c>
      <c r="I949" s="5" t="s">
        <v>28</v>
      </c>
      <c r="J949" s="5" t="s">
        <v>72</v>
      </c>
    </row>
    <row r="950" spans="1:10">
      <c r="A950" s="5" t="s">
        <v>873</v>
      </c>
      <c r="B950" s="6">
        <v>44972.85308108796</v>
      </c>
      <c r="C950" s="5" t="s">
        <v>63</v>
      </c>
      <c r="D950" s="15">
        <v>45153181084</v>
      </c>
      <c r="E950" s="5" t="s">
        <v>74</v>
      </c>
      <c r="H950" s="9">
        <v>3122.84</v>
      </c>
      <c r="I950" s="5" t="s">
        <v>28</v>
      </c>
      <c r="J950" s="5" t="s">
        <v>72</v>
      </c>
    </row>
    <row r="951" spans="1:10">
      <c r="A951" s="5" t="s">
        <v>873</v>
      </c>
      <c r="B951" s="6">
        <v>44972.85308108796</v>
      </c>
      <c r="C951" s="5" t="s">
        <v>63</v>
      </c>
      <c r="D951" s="7">
        <v>723604</v>
      </c>
      <c r="E951" s="5" t="s">
        <v>79</v>
      </c>
      <c r="H951" s="9">
        <v>2700.43</v>
      </c>
      <c r="I951" s="5" t="s">
        <v>28</v>
      </c>
      <c r="J951" s="5" t="s">
        <v>72</v>
      </c>
    </row>
    <row r="952" spans="1:10">
      <c r="A952" s="5" t="s">
        <v>873</v>
      </c>
      <c r="B952" s="6">
        <v>44972.85308108796</v>
      </c>
      <c r="C952" s="5" t="s">
        <v>63</v>
      </c>
      <c r="D952" s="15">
        <v>45123320264</v>
      </c>
      <c r="E952" s="5" t="s">
        <v>74</v>
      </c>
      <c r="H952" s="9">
        <v>5385</v>
      </c>
      <c r="I952" s="5" t="s">
        <v>28</v>
      </c>
      <c r="J952" s="5" t="s">
        <v>72</v>
      </c>
    </row>
    <row r="953" spans="1:10">
      <c r="A953" s="5" t="s">
        <v>873</v>
      </c>
      <c r="B953" s="6">
        <v>44972.85308108796</v>
      </c>
      <c r="C953" s="5" t="s">
        <v>63</v>
      </c>
      <c r="D953" s="15">
        <v>52516858655</v>
      </c>
      <c r="E953" s="5" t="s">
        <v>74</v>
      </c>
      <c r="H953" s="9">
        <v>1718.88</v>
      </c>
      <c r="I953" s="5" t="s">
        <v>28</v>
      </c>
      <c r="J953" s="5" t="s">
        <v>72</v>
      </c>
    </row>
    <row r="954" spans="1:10">
      <c r="A954" s="5" t="s">
        <v>873</v>
      </c>
      <c r="B954" s="6">
        <v>44972.85308108796</v>
      </c>
      <c r="C954" s="5" t="s">
        <v>63</v>
      </c>
      <c r="D954" s="7">
        <v>425623</v>
      </c>
      <c r="E954" s="5" t="s">
        <v>80</v>
      </c>
      <c r="H954" s="9">
        <v>2771.76</v>
      </c>
      <c r="I954" s="5" t="s">
        <v>28</v>
      </c>
      <c r="J954" s="8" t="s">
        <v>83</v>
      </c>
    </row>
    <row r="955" spans="1:10">
      <c r="A955" s="5" t="s">
        <v>873</v>
      </c>
      <c r="B955" s="6">
        <v>44972.85308108796</v>
      </c>
      <c r="C955" s="5" t="s">
        <v>63</v>
      </c>
      <c r="D955" s="7">
        <v>256209</v>
      </c>
      <c r="E955" s="5" t="s">
        <v>80</v>
      </c>
      <c r="H955" s="9">
        <v>570.6</v>
      </c>
      <c r="I955" s="5" t="s">
        <v>28</v>
      </c>
      <c r="J955" s="5" t="s">
        <v>82</v>
      </c>
    </row>
    <row r="956" spans="1:10">
      <c r="A956" s="5" t="s">
        <v>873</v>
      </c>
      <c r="B956" s="6">
        <v>44972.85308108796</v>
      </c>
      <c r="C956" s="5" t="s">
        <v>63</v>
      </c>
      <c r="D956" s="7">
        <v>309007</v>
      </c>
      <c r="E956" s="5" t="s">
        <v>80</v>
      </c>
      <c r="H956" s="9">
        <v>578</v>
      </c>
      <c r="I956" s="5" t="s">
        <v>28</v>
      </c>
      <c r="J956" s="5" t="s">
        <v>82</v>
      </c>
    </row>
    <row r="957" spans="1:10">
      <c r="A957" s="5" t="s">
        <v>873</v>
      </c>
      <c r="B957" s="6">
        <v>44972.85308108796</v>
      </c>
      <c r="C957" s="5" t="s">
        <v>63</v>
      </c>
      <c r="D957" s="7">
        <v>380903</v>
      </c>
      <c r="E957" s="5" t="s">
        <v>80</v>
      </c>
      <c r="H957" s="9">
        <v>120</v>
      </c>
      <c r="I957" s="5" t="s">
        <v>28</v>
      </c>
      <c r="J957" s="5" t="s">
        <v>82</v>
      </c>
    </row>
    <row r="958" spans="1:10">
      <c r="A958" s="5" t="s">
        <v>873</v>
      </c>
      <c r="B958" s="6">
        <v>44972.85308108796</v>
      </c>
      <c r="C958" s="5" t="s">
        <v>63</v>
      </c>
      <c r="D958" s="7">
        <v>388282</v>
      </c>
      <c r="E958" s="5" t="s">
        <v>80</v>
      </c>
      <c r="H958" s="9">
        <v>2670</v>
      </c>
      <c r="I958" s="5" t="s">
        <v>28</v>
      </c>
      <c r="J958" s="5" t="s">
        <v>82</v>
      </c>
    </row>
    <row r="959" spans="1:10">
      <c r="A959" s="5" t="s">
        <v>873</v>
      </c>
      <c r="B959" s="6">
        <v>44972.85308108796</v>
      </c>
      <c r="C959" s="5" t="s">
        <v>63</v>
      </c>
      <c r="D959" s="7">
        <v>417702</v>
      </c>
      <c r="E959" s="5" t="s">
        <v>80</v>
      </c>
      <c r="H959" s="9">
        <v>1616</v>
      </c>
      <c r="I959" s="5" t="s">
        <v>28</v>
      </c>
      <c r="J959" s="5" t="s">
        <v>82</v>
      </c>
    </row>
    <row r="960" spans="1:10">
      <c r="A960" s="5" t="s">
        <v>873</v>
      </c>
      <c r="B960" s="6">
        <v>44972.85308108796</v>
      </c>
      <c r="C960" s="5" t="s">
        <v>63</v>
      </c>
      <c r="D960" s="7">
        <v>170712</v>
      </c>
      <c r="E960" s="5" t="s">
        <v>79</v>
      </c>
      <c r="H960" s="9">
        <v>7980</v>
      </c>
      <c r="I960" s="5" t="s">
        <v>28</v>
      </c>
      <c r="J960" s="5" t="s">
        <v>78</v>
      </c>
    </row>
    <row r="961" spans="1:10">
      <c r="A961" s="5" t="s">
        <v>873</v>
      </c>
      <c r="B961" s="6">
        <v>44972.85308108796</v>
      </c>
      <c r="C961" s="5" t="s">
        <v>63</v>
      </c>
      <c r="D961" s="7">
        <v>170953</v>
      </c>
      <c r="E961" s="5" t="s">
        <v>84</v>
      </c>
      <c r="H961" s="9">
        <v>696</v>
      </c>
      <c r="I961" s="5" t="s">
        <v>28</v>
      </c>
      <c r="J961" s="5" t="s">
        <v>78</v>
      </c>
    </row>
    <row r="962" spans="1:10">
      <c r="A962" s="5" t="s">
        <v>873</v>
      </c>
      <c r="B962" s="6">
        <v>44972.85308108796</v>
      </c>
      <c r="C962" s="5" t="s">
        <v>63</v>
      </c>
      <c r="D962" s="15">
        <v>45133186597</v>
      </c>
      <c r="E962" s="5" t="s">
        <v>74</v>
      </c>
      <c r="H962" s="9">
        <v>1440.32</v>
      </c>
      <c r="I962" s="5" t="s">
        <v>28</v>
      </c>
      <c r="J962" s="5" t="s">
        <v>82</v>
      </c>
    </row>
    <row r="963" spans="1:10">
      <c r="A963" s="5" t="s">
        <v>873</v>
      </c>
      <c r="B963" s="6">
        <v>44972.85308108796</v>
      </c>
      <c r="C963" s="5" t="s">
        <v>63</v>
      </c>
      <c r="D963" s="15">
        <v>45163274150</v>
      </c>
      <c r="E963" s="5" t="s">
        <v>74</v>
      </c>
      <c r="H963" s="9">
        <v>388.08</v>
      </c>
      <c r="I963" s="5" t="s">
        <v>28</v>
      </c>
      <c r="J963" s="5" t="s">
        <v>82</v>
      </c>
    </row>
    <row r="964" spans="1:10">
      <c r="A964" s="5" t="s">
        <v>873</v>
      </c>
      <c r="B964" s="6">
        <v>44972.85308108796</v>
      </c>
      <c r="C964" s="5" t="s">
        <v>63</v>
      </c>
      <c r="D964" s="15">
        <v>45163274151</v>
      </c>
      <c r="E964" s="5" t="s">
        <v>74</v>
      </c>
      <c r="H964" s="9">
        <v>395.92</v>
      </c>
      <c r="I964" s="5" t="s">
        <v>28</v>
      </c>
      <c r="J964" s="5" t="s">
        <v>82</v>
      </c>
    </row>
    <row r="965" spans="1:10">
      <c r="A965" s="5" t="s">
        <v>873</v>
      </c>
      <c r="B965" s="6">
        <v>44972.85308108796</v>
      </c>
      <c r="C965" s="5" t="s">
        <v>63</v>
      </c>
      <c r="D965" s="15">
        <v>52316866019</v>
      </c>
      <c r="E965" s="5" t="s">
        <v>74</v>
      </c>
      <c r="H965" s="9">
        <v>1418.16</v>
      </c>
      <c r="I965" s="5" t="s">
        <v>28</v>
      </c>
      <c r="J965" s="5" t="s">
        <v>82</v>
      </c>
    </row>
    <row r="966" spans="1:10">
      <c r="A966" s="5" t="s">
        <v>873</v>
      </c>
      <c r="B966" s="6">
        <v>44972.85308108796</v>
      </c>
      <c r="C966" s="5" t="s">
        <v>63</v>
      </c>
      <c r="D966" s="15">
        <v>45133187135</v>
      </c>
      <c r="E966" s="5" t="s">
        <v>74</v>
      </c>
      <c r="H966" s="9">
        <v>256.2</v>
      </c>
      <c r="I966" s="5" t="s">
        <v>28</v>
      </c>
      <c r="J966" s="5" t="s">
        <v>82</v>
      </c>
    </row>
    <row r="967" spans="1:10">
      <c r="A967" s="5" t="s">
        <v>873</v>
      </c>
      <c r="B967" s="6">
        <v>44972.85308108796</v>
      </c>
      <c r="C967" s="5" t="s">
        <v>63</v>
      </c>
      <c r="D967" s="15">
        <v>45143553872</v>
      </c>
      <c r="E967" s="5" t="s">
        <v>74</v>
      </c>
      <c r="H967" s="9">
        <v>393.96</v>
      </c>
      <c r="I967" s="5" t="s">
        <v>28</v>
      </c>
      <c r="J967" s="5" t="s">
        <v>82</v>
      </c>
    </row>
    <row r="968" spans="1:10">
      <c r="A968" s="5" t="s">
        <v>873</v>
      </c>
      <c r="B968" s="6">
        <v>44972.85308108796</v>
      </c>
      <c r="C968" s="5" t="s">
        <v>63</v>
      </c>
      <c r="D968" s="15">
        <v>45133187384</v>
      </c>
      <c r="E968" s="5" t="s">
        <v>74</v>
      </c>
      <c r="H968" s="9">
        <v>1330</v>
      </c>
      <c r="I968" s="5" t="s">
        <v>28</v>
      </c>
      <c r="J968" s="5" t="s">
        <v>82</v>
      </c>
    </row>
    <row r="969" spans="1:10">
      <c r="A969" s="5" t="s">
        <v>873</v>
      </c>
      <c r="B969" s="6">
        <v>44972.85308108796</v>
      </c>
      <c r="C969" s="5" t="s">
        <v>63</v>
      </c>
      <c r="D969" s="15">
        <v>52716820375</v>
      </c>
      <c r="E969" s="5" t="s">
        <v>74</v>
      </c>
      <c r="H969" s="9">
        <v>1950</v>
      </c>
      <c r="I969" s="5" t="s">
        <v>28</v>
      </c>
      <c r="J969" s="5" t="s">
        <v>82</v>
      </c>
    </row>
    <row r="970" spans="1:10">
      <c r="A970" s="5" t="s">
        <v>873</v>
      </c>
      <c r="B970" s="6">
        <v>44972.85308108796</v>
      </c>
      <c r="C970" s="5" t="s">
        <v>63</v>
      </c>
      <c r="D970" s="15">
        <v>45143553913</v>
      </c>
      <c r="E970" s="5" t="s">
        <v>74</v>
      </c>
      <c r="H970" s="9">
        <v>240</v>
      </c>
      <c r="I970" s="5" t="s">
        <v>28</v>
      </c>
      <c r="J970" s="5" t="s">
        <v>82</v>
      </c>
    </row>
    <row r="971" spans="1:10">
      <c r="A971" s="5" t="s">
        <v>873</v>
      </c>
      <c r="B971" s="6">
        <v>44972.85308108796</v>
      </c>
      <c r="C971" s="5" t="s">
        <v>63</v>
      </c>
      <c r="D971" s="15">
        <v>45123319883</v>
      </c>
      <c r="E971" s="5" t="s">
        <v>74</v>
      </c>
      <c r="H971" s="9">
        <v>500.3</v>
      </c>
      <c r="I971" s="5" t="s">
        <v>28</v>
      </c>
      <c r="J971" s="5" t="s">
        <v>82</v>
      </c>
    </row>
    <row r="972" spans="1:10">
      <c r="A972" s="5" t="s">
        <v>873</v>
      </c>
      <c r="B972" s="6">
        <v>44972.85308108796</v>
      </c>
      <c r="C972" s="5" t="s">
        <v>63</v>
      </c>
      <c r="D972" s="15">
        <v>45123320056</v>
      </c>
      <c r="E972" s="5" t="s">
        <v>74</v>
      </c>
      <c r="H972" s="9">
        <v>191.58</v>
      </c>
      <c r="I972" s="5" t="s">
        <v>28</v>
      </c>
      <c r="J972" s="5" t="s">
        <v>82</v>
      </c>
    </row>
    <row r="973" spans="1:10">
      <c r="A973" s="5" t="s">
        <v>873</v>
      </c>
      <c r="B973" s="6">
        <v>44972.85308108796</v>
      </c>
      <c r="C973" s="5" t="s">
        <v>63</v>
      </c>
      <c r="D973" s="15">
        <v>45113336786</v>
      </c>
      <c r="E973" s="5" t="s">
        <v>74</v>
      </c>
      <c r="H973" s="9">
        <v>120</v>
      </c>
      <c r="I973" s="5" t="s">
        <v>28</v>
      </c>
      <c r="J973" s="5" t="s">
        <v>82</v>
      </c>
    </row>
    <row r="974" spans="1:10">
      <c r="A974" s="5" t="s">
        <v>873</v>
      </c>
      <c r="B974" s="6">
        <v>44972.85308108796</v>
      </c>
      <c r="C974" s="5" t="s">
        <v>63</v>
      </c>
      <c r="D974" s="7">
        <v>170938</v>
      </c>
      <c r="E974" s="5" t="s">
        <v>79</v>
      </c>
      <c r="H974" s="9">
        <v>56725.3</v>
      </c>
      <c r="I974" s="5" t="s">
        <v>28</v>
      </c>
      <c r="J974" s="5" t="s">
        <v>77</v>
      </c>
    </row>
    <row r="975" spans="1:10">
      <c r="A975" s="5" t="s">
        <v>873</v>
      </c>
      <c r="B975" s="6">
        <v>44972.85308108796</v>
      </c>
      <c r="C975" s="5" t="s">
        <v>63</v>
      </c>
      <c r="D975" s="7">
        <v>170034</v>
      </c>
      <c r="E975" s="5" t="s">
        <v>84</v>
      </c>
      <c r="H975" s="9">
        <v>7516.8</v>
      </c>
      <c r="I975" s="5" t="s">
        <v>28</v>
      </c>
      <c r="J975" s="5" t="s">
        <v>77</v>
      </c>
    </row>
    <row r="976" spans="1:10">
      <c r="A976" s="5" t="s">
        <v>873</v>
      </c>
      <c r="B976" s="6">
        <v>44972.85308108796</v>
      </c>
      <c r="C976" s="5" t="s">
        <v>63</v>
      </c>
      <c r="D976" s="15">
        <v>45123320166</v>
      </c>
      <c r="E976" s="5" t="s">
        <v>74</v>
      </c>
      <c r="H976" s="9">
        <v>1871.05</v>
      </c>
      <c r="I976" s="5" t="s">
        <v>28</v>
      </c>
      <c r="J976" s="5" t="s">
        <v>82</v>
      </c>
    </row>
    <row r="977" spans="1:10">
      <c r="A977" s="5" t="s">
        <v>873</v>
      </c>
      <c r="B977" s="6">
        <v>44972.85308108796</v>
      </c>
      <c r="C977" s="5" t="s">
        <v>63</v>
      </c>
      <c r="D977" s="7">
        <v>438803</v>
      </c>
      <c r="E977" s="5" t="s">
        <v>80</v>
      </c>
      <c r="H977" s="9">
        <v>933.95</v>
      </c>
      <c r="I977" s="5" t="s">
        <v>28</v>
      </c>
      <c r="J977" s="5" t="s">
        <v>82</v>
      </c>
    </row>
    <row r="978" spans="1:10">
      <c r="A978" s="5" t="s">
        <v>873</v>
      </c>
      <c r="B978" s="6">
        <v>44972.85308108796</v>
      </c>
      <c r="C978" s="5" t="s">
        <v>63</v>
      </c>
      <c r="D978" s="7">
        <v>81551</v>
      </c>
      <c r="E978" s="5" t="s">
        <v>79</v>
      </c>
      <c r="H978" s="9">
        <v>52268</v>
      </c>
      <c r="I978" s="5" t="s">
        <v>28</v>
      </c>
      <c r="J978" s="8" t="s">
        <v>83</v>
      </c>
    </row>
    <row r="979" spans="1:10">
      <c r="A979" s="5" t="s">
        <v>873</v>
      </c>
      <c r="B979" s="6">
        <v>44972.85308108796</v>
      </c>
      <c r="C979" s="5" t="s">
        <v>63</v>
      </c>
      <c r="D979" s="7"/>
      <c r="E979" s="8"/>
      <c r="F979" s="9">
        <v>104330.7</v>
      </c>
      <c r="I979" s="10" t="s">
        <v>9</v>
      </c>
      <c r="J979" s="8" t="s">
        <v>254</v>
      </c>
    </row>
    <row r="980" spans="1:10">
      <c r="A980" s="5" t="s">
        <v>873</v>
      </c>
      <c r="B980" s="6">
        <v>44972.85308108796</v>
      </c>
      <c r="C980" s="5" t="s">
        <v>63</v>
      </c>
      <c r="D980" s="7"/>
      <c r="E980" s="8"/>
      <c r="F980" s="9">
        <v>9166.6</v>
      </c>
      <c r="I980" s="10" t="s">
        <v>9</v>
      </c>
      <c r="J980" s="8" t="s">
        <v>64</v>
      </c>
    </row>
    <row r="981" spans="1:10">
      <c r="A981" s="5" t="s">
        <v>873</v>
      </c>
      <c r="B981" s="6">
        <v>44972.85308108796</v>
      </c>
      <c r="C981" s="5" t="s">
        <v>63</v>
      </c>
      <c r="D981" s="7"/>
      <c r="E981" s="8"/>
      <c r="F981" s="9">
        <v>23943</v>
      </c>
      <c r="I981" s="10" t="s">
        <v>9</v>
      </c>
      <c r="J981" s="5" t="s">
        <v>65</v>
      </c>
    </row>
    <row r="982" spans="1:10">
      <c r="A982" s="5" t="s">
        <v>873</v>
      </c>
      <c r="B982" s="6">
        <v>44972.85308108796</v>
      </c>
      <c r="C982" s="5" t="s">
        <v>63</v>
      </c>
      <c r="D982" s="7"/>
      <c r="E982" s="8"/>
      <c r="F982" s="9">
        <v>6146.2</v>
      </c>
      <c r="I982" s="10" t="s">
        <v>9</v>
      </c>
      <c r="J982" s="8" t="s">
        <v>88</v>
      </c>
    </row>
    <row r="983" spans="1:10">
      <c r="A983" s="5" t="s">
        <v>873</v>
      </c>
      <c r="B983" s="6">
        <v>44972.85308108796</v>
      </c>
      <c r="C983" s="5" t="s">
        <v>63</v>
      </c>
      <c r="D983" s="7"/>
      <c r="E983" s="8"/>
      <c r="F983" s="9">
        <v>1178.9000000000001</v>
      </c>
      <c r="I983" s="10" t="s">
        <v>9</v>
      </c>
      <c r="J983" s="5" t="s">
        <v>89</v>
      </c>
    </row>
    <row r="984" spans="1:10">
      <c r="A984" s="5" t="s">
        <v>873</v>
      </c>
      <c r="B984" s="6">
        <v>44972.85308108796</v>
      </c>
      <c r="C984" s="5" t="s">
        <v>63</v>
      </c>
      <c r="D984" s="7"/>
      <c r="E984" s="8"/>
      <c r="F984" s="9">
        <v>46708</v>
      </c>
      <c r="I984" s="10" t="s">
        <v>9</v>
      </c>
      <c r="J984" s="8" t="s">
        <v>190</v>
      </c>
    </row>
    <row r="985" spans="1:10">
      <c r="A985" s="5" t="s">
        <v>873</v>
      </c>
      <c r="B985" s="6">
        <v>44972.85308108796</v>
      </c>
      <c r="C985" s="5" t="s">
        <v>63</v>
      </c>
      <c r="D985" s="7"/>
      <c r="E985" s="8"/>
      <c r="F985" s="9">
        <v>106.3</v>
      </c>
      <c r="I985" s="10" t="s">
        <v>9</v>
      </c>
      <c r="J985" s="8" t="s">
        <v>66</v>
      </c>
    </row>
    <row r="986" spans="1:10">
      <c r="A986" s="5" t="s">
        <v>873</v>
      </c>
      <c r="B986" s="6">
        <v>44972.85308108796</v>
      </c>
      <c r="C986" s="5" t="s">
        <v>63</v>
      </c>
      <c r="D986" s="7"/>
      <c r="E986" s="8"/>
      <c r="F986" s="9">
        <v>4649.3999999999996</v>
      </c>
      <c r="I986" s="10" t="s">
        <v>9</v>
      </c>
      <c r="J986" s="8" t="s">
        <v>67</v>
      </c>
    </row>
    <row r="987" spans="1:10">
      <c r="A987" s="5" t="s">
        <v>873</v>
      </c>
      <c r="B987" s="6">
        <v>44972.85308108796</v>
      </c>
      <c r="C987" s="5" t="s">
        <v>63</v>
      </c>
      <c r="D987" s="7"/>
      <c r="E987" s="8"/>
      <c r="F987" s="9">
        <v>6984.3</v>
      </c>
      <c r="I987" s="10" t="s">
        <v>9</v>
      </c>
      <c r="J987" s="8" t="s">
        <v>68</v>
      </c>
    </row>
    <row r="988" spans="1:10">
      <c r="A988" s="5" t="s">
        <v>873</v>
      </c>
      <c r="B988" s="6">
        <v>44972.85308108796</v>
      </c>
      <c r="C988" s="5" t="s">
        <v>63</v>
      </c>
      <c r="D988" s="7"/>
      <c r="E988" s="8"/>
      <c r="F988" s="9">
        <v>10417.9</v>
      </c>
      <c r="I988" s="10" t="s">
        <v>9</v>
      </c>
      <c r="J988" s="8" t="s">
        <v>90</v>
      </c>
    </row>
    <row r="989" spans="1:10">
      <c r="A989" s="5" t="s">
        <v>873</v>
      </c>
      <c r="B989" s="6">
        <v>44972.85308108796</v>
      </c>
      <c r="C989" s="5" t="s">
        <v>63</v>
      </c>
      <c r="D989" s="7"/>
      <c r="E989" s="8"/>
      <c r="F989" s="9">
        <v>10940.1</v>
      </c>
      <c r="I989" s="10" t="s">
        <v>9</v>
      </c>
      <c r="J989" s="8" t="s">
        <v>85</v>
      </c>
    </row>
    <row r="990" spans="1:10">
      <c r="A990" s="5" t="s">
        <v>873</v>
      </c>
      <c r="B990" s="6">
        <v>44972.85308108796</v>
      </c>
      <c r="C990" s="5" t="s">
        <v>63</v>
      </c>
      <c r="D990" s="7"/>
      <c r="E990" s="8"/>
      <c r="F990" s="9">
        <v>3599.5</v>
      </c>
      <c r="I990" s="10" t="s">
        <v>9</v>
      </c>
      <c r="J990" s="8" t="s">
        <v>91</v>
      </c>
    </row>
    <row r="991" spans="1:10">
      <c r="A991" s="5" t="s">
        <v>873</v>
      </c>
      <c r="B991" s="6">
        <v>44972.85308108796</v>
      </c>
      <c r="C991" s="5" t="s">
        <v>63</v>
      </c>
      <c r="D991" s="7"/>
      <c r="E991" s="8"/>
      <c r="F991" s="9">
        <v>7690</v>
      </c>
      <c r="I991" s="10" t="s">
        <v>9</v>
      </c>
      <c r="J991" s="8" t="s">
        <v>92</v>
      </c>
    </row>
    <row r="992" spans="1:10">
      <c r="A992" s="5" t="s">
        <v>873</v>
      </c>
      <c r="B992" s="6">
        <v>44972.85308108796</v>
      </c>
      <c r="C992" s="5" t="s">
        <v>63</v>
      </c>
      <c r="D992" s="7"/>
      <c r="E992" s="8"/>
      <c r="F992" s="9">
        <v>7326.2</v>
      </c>
      <c r="I992" s="10" t="s">
        <v>9</v>
      </c>
      <c r="J992" s="8" t="s">
        <v>93</v>
      </c>
    </row>
    <row r="993" spans="1:10">
      <c r="A993" s="5" t="s">
        <v>873</v>
      </c>
      <c r="B993" s="6">
        <v>44972.85308108796</v>
      </c>
      <c r="C993" s="5" t="s">
        <v>63</v>
      </c>
      <c r="D993" s="7"/>
      <c r="E993" s="8"/>
      <c r="F993" s="9">
        <v>8996</v>
      </c>
      <c r="I993" s="10" t="s">
        <v>9</v>
      </c>
      <c r="J993" s="8" t="s">
        <v>70</v>
      </c>
    </row>
    <row r="994" spans="1:10">
      <c r="A994" s="5" t="s">
        <v>873</v>
      </c>
      <c r="B994" s="6">
        <v>44972.85308108796</v>
      </c>
      <c r="C994" s="5" t="s">
        <v>63</v>
      </c>
      <c r="D994" s="7"/>
      <c r="E994" s="8"/>
      <c r="F994" s="9">
        <v>7078.2</v>
      </c>
      <c r="I994" s="10" t="s">
        <v>9</v>
      </c>
      <c r="J994" s="8" t="s">
        <v>71</v>
      </c>
    </row>
    <row r="995" spans="1:10">
      <c r="A995" s="5" t="s">
        <v>873</v>
      </c>
      <c r="B995" s="6">
        <v>44972.85308108796</v>
      </c>
      <c r="C995" s="5" t="s">
        <v>63</v>
      </c>
      <c r="D995" s="7"/>
      <c r="E995" s="8"/>
      <c r="F995" s="9">
        <v>17635.599999999999</v>
      </c>
      <c r="I995" s="10" t="s">
        <v>9</v>
      </c>
      <c r="J995" s="8" t="s">
        <v>94</v>
      </c>
    </row>
    <row r="996" spans="1:10">
      <c r="A996" s="5" t="s">
        <v>873</v>
      </c>
      <c r="B996" s="6">
        <v>44972.85308108796</v>
      </c>
      <c r="C996" s="5" t="s">
        <v>63</v>
      </c>
      <c r="D996" s="7"/>
      <c r="E996" s="8"/>
      <c r="F996" s="9">
        <v>6341</v>
      </c>
      <c r="I996" s="10" t="s">
        <v>9</v>
      </c>
      <c r="J996" s="8" t="s">
        <v>96</v>
      </c>
    </row>
    <row r="997" spans="1:10">
      <c r="A997" s="5" t="s">
        <v>873</v>
      </c>
      <c r="B997" s="6">
        <v>44972.85308108796</v>
      </c>
      <c r="C997" s="5" t="s">
        <v>63</v>
      </c>
      <c r="D997" s="7"/>
      <c r="E997" s="8"/>
      <c r="F997" s="9">
        <v>925</v>
      </c>
      <c r="I997" s="10" t="s">
        <v>9</v>
      </c>
      <c r="J997" s="8" t="s">
        <v>240</v>
      </c>
    </row>
    <row r="998" spans="1:10">
      <c r="A998" s="11" t="s">
        <v>22</v>
      </c>
      <c r="B998" s="3"/>
      <c r="C998" s="3"/>
      <c r="D998" s="7"/>
      <c r="E998" s="8"/>
      <c r="F998" s="31">
        <f>SUM(F921:G997)</f>
        <v>296578.03999999998</v>
      </c>
      <c r="H998" s="9"/>
      <c r="I998" s="10"/>
      <c r="J998" s="5"/>
    </row>
    <row r="999" spans="1:10">
      <c r="A999" s="13" t="s">
        <v>23</v>
      </c>
      <c r="B999" s="13" t="s">
        <v>24</v>
      </c>
      <c r="C999" s="13" t="s">
        <v>25</v>
      </c>
      <c r="D999" s="7"/>
      <c r="E999" s="8"/>
      <c r="H999" s="9"/>
      <c r="I999" s="10"/>
      <c r="J999" s="5"/>
    </row>
    <row r="1000" spans="1:10">
      <c r="A1000" s="5"/>
      <c r="B1000" s="6"/>
      <c r="C1000" s="5"/>
      <c r="D1000" s="7"/>
      <c r="E1000" s="8"/>
      <c r="H1000" s="9"/>
      <c r="I1000" s="10"/>
      <c r="J1000" s="5"/>
    </row>
    <row r="1001" spans="1:10">
      <c r="A1001" s="34" t="s">
        <v>900</v>
      </c>
      <c r="B1001" s="26"/>
      <c r="C1001" s="26"/>
      <c r="D1001" s="26"/>
    </row>
    <row r="1003" spans="1:10">
      <c r="A1003" s="1" t="s">
        <v>0</v>
      </c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>
      <c r="A1004" s="3" t="s">
        <v>904</v>
      </c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>
      <c r="A1005" s="69" t="s">
        <v>0</v>
      </c>
      <c r="B1005" s="69" t="s">
        <v>2</v>
      </c>
      <c r="C1005" s="69" t="s">
        <v>3</v>
      </c>
      <c r="D1005" s="69" t="s">
        <v>4</v>
      </c>
      <c r="E1005" s="69" t="s">
        <v>5</v>
      </c>
      <c r="F1005" s="71" t="s">
        <v>6</v>
      </c>
      <c r="G1005" s="72"/>
      <c r="H1005" s="73"/>
      <c r="I1005" s="69" t="s">
        <v>7</v>
      </c>
      <c r="J1005" s="69" t="s">
        <v>8</v>
      </c>
    </row>
    <row r="1006" spans="1:10">
      <c r="A1006" s="70"/>
      <c r="B1006" s="70"/>
      <c r="C1006" s="70"/>
      <c r="D1006" s="70"/>
      <c r="E1006" s="70"/>
      <c r="F1006" s="4" t="s">
        <v>9</v>
      </c>
      <c r="G1006" s="4" t="s">
        <v>10</v>
      </c>
      <c r="H1006" s="4" t="s">
        <v>11</v>
      </c>
      <c r="I1006" s="70"/>
      <c r="J1006" s="70"/>
    </row>
    <row r="1007" spans="1:10">
      <c r="A1007" s="5" t="s">
        <v>916</v>
      </c>
      <c r="B1007" s="6">
        <v>44973.464509606485</v>
      </c>
      <c r="C1007" s="5" t="s">
        <v>63</v>
      </c>
      <c r="D1007" s="7"/>
      <c r="E1007" s="8"/>
      <c r="G1007" s="9">
        <v>12415.14</v>
      </c>
      <c r="I1007" s="10" t="s">
        <v>10</v>
      </c>
      <c r="J1007" s="5" t="s">
        <v>72</v>
      </c>
    </row>
    <row r="1008" spans="1:10">
      <c r="A1008" s="5" t="s">
        <v>917</v>
      </c>
      <c r="B1008" s="6">
        <v>44973.464509606485</v>
      </c>
      <c r="C1008" s="5" t="s">
        <v>73</v>
      </c>
      <c r="D1008" s="15">
        <v>45123320166</v>
      </c>
      <c r="E1008" s="5" t="s">
        <v>74</v>
      </c>
      <c r="H1008" s="9">
        <v>1871.05</v>
      </c>
      <c r="I1008" s="5" t="s">
        <v>28</v>
      </c>
      <c r="J1008" s="5" t="s">
        <v>82</v>
      </c>
    </row>
    <row r="1009" spans="1:10">
      <c r="A1009" s="5" t="s">
        <v>916</v>
      </c>
      <c r="B1009" s="6">
        <v>44973.464509606485</v>
      </c>
      <c r="C1009" s="5" t="s">
        <v>63</v>
      </c>
      <c r="D1009" s="15">
        <v>45173245499</v>
      </c>
      <c r="E1009" s="5" t="s">
        <v>74</v>
      </c>
      <c r="H1009" s="9">
        <v>5356.08</v>
      </c>
      <c r="I1009" s="5" t="s">
        <v>28</v>
      </c>
      <c r="J1009" s="5" t="s">
        <v>78</v>
      </c>
    </row>
    <row r="1010" spans="1:10">
      <c r="A1010" s="5" t="s">
        <v>916</v>
      </c>
      <c r="B1010" s="6">
        <v>44973.464509606485</v>
      </c>
      <c r="C1010" s="5" t="s">
        <v>63</v>
      </c>
      <c r="D1010" s="15">
        <v>45163272785</v>
      </c>
      <c r="E1010" s="5" t="s">
        <v>74</v>
      </c>
      <c r="H1010" s="9">
        <v>14720</v>
      </c>
      <c r="I1010" s="5" t="s">
        <v>28</v>
      </c>
      <c r="J1010" s="5" t="s">
        <v>77</v>
      </c>
    </row>
    <row r="1011" spans="1:10">
      <c r="A1011" s="5" t="s">
        <v>916</v>
      </c>
      <c r="B1011" s="6">
        <v>44973.464509606485</v>
      </c>
      <c r="C1011" s="5" t="s">
        <v>63</v>
      </c>
      <c r="D1011" s="15">
        <v>45153179623</v>
      </c>
      <c r="E1011" s="5" t="s">
        <v>74</v>
      </c>
      <c r="H1011" s="9">
        <v>20000</v>
      </c>
      <c r="I1011" s="5" t="s">
        <v>28</v>
      </c>
      <c r="J1011" s="5" t="s">
        <v>77</v>
      </c>
    </row>
    <row r="1012" spans="1:10">
      <c r="A1012" s="5" t="s">
        <v>916</v>
      </c>
      <c r="B1012" s="6">
        <v>44973.464509606485</v>
      </c>
      <c r="C1012" s="5" t="s">
        <v>63</v>
      </c>
      <c r="D1012" s="7">
        <v>15</v>
      </c>
      <c r="E1012" s="5" t="s">
        <v>80</v>
      </c>
      <c r="H1012" s="9">
        <v>10000</v>
      </c>
      <c r="I1012" s="5" t="s">
        <v>28</v>
      </c>
      <c r="J1012" s="5" t="s">
        <v>77</v>
      </c>
    </row>
    <row r="1013" spans="1:10">
      <c r="A1013" s="5" t="s">
        <v>916</v>
      </c>
      <c r="B1013" s="6">
        <v>44973.464509606485</v>
      </c>
      <c r="C1013" s="5" t="s">
        <v>63</v>
      </c>
      <c r="D1013" s="15">
        <v>45123318989</v>
      </c>
      <c r="E1013" s="5" t="s">
        <v>74</v>
      </c>
      <c r="H1013" s="9">
        <v>55103.5</v>
      </c>
      <c r="I1013" s="5" t="s">
        <v>28</v>
      </c>
      <c r="J1013" s="5" t="s">
        <v>72</v>
      </c>
    </row>
    <row r="1014" spans="1:10">
      <c r="A1014" s="5" t="s">
        <v>916</v>
      </c>
      <c r="B1014" s="6">
        <v>44973.464509606485</v>
      </c>
      <c r="C1014" s="5" t="s">
        <v>63</v>
      </c>
      <c r="D1014" s="15">
        <v>45163272334</v>
      </c>
      <c r="E1014" s="5" t="s">
        <v>74</v>
      </c>
      <c r="H1014" s="9">
        <v>1528.74</v>
      </c>
      <c r="I1014" s="5" t="s">
        <v>28</v>
      </c>
      <c r="J1014" s="5" t="s">
        <v>72</v>
      </c>
    </row>
    <row r="1015" spans="1:10">
      <c r="A1015" s="5" t="s">
        <v>916</v>
      </c>
      <c r="B1015" s="6">
        <v>44973.464509606485</v>
      </c>
      <c r="C1015" s="5" t="s">
        <v>63</v>
      </c>
      <c r="D1015" s="15">
        <v>45153178924</v>
      </c>
      <c r="E1015" s="5" t="s">
        <v>74</v>
      </c>
      <c r="H1015" s="9">
        <v>2851.96</v>
      </c>
      <c r="I1015" s="5" t="s">
        <v>28</v>
      </c>
      <c r="J1015" s="5" t="s">
        <v>72</v>
      </c>
    </row>
    <row r="1016" spans="1:10">
      <c r="A1016" s="5" t="s">
        <v>916</v>
      </c>
      <c r="B1016" s="6">
        <v>44973.464509606485</v>
      </c>
      <c r="C1016" s="5" t="s">
        <v>63</v>
      </c>
      <c r="D1016" s="15">
        <v>45173236060</v>
      </c>
      <c r="E1016" s="5" t="s">
        <v>74</v>
      </c>
      <c r="H1016" s="9">
        <v>1372</v>
      </c>
      <c r="I1016" s="5" t="s">
        <v>28</v>
      </c>
      <c r="J1016" s="5" t="s">
        <v>72</v>
      </c>
    </row>
    <row r="1017" spans="1:10">
      <c r="A1017" s="5" t="s">
        <v>916</v>
      </c>
      <c r="B1017" s="6">
        <v>44973.464509606485</v>
      </c>
      <c r="C1017" s="5" t="s">
        <v>63</v>
      </c>
      <c r="D1017" s="15">
        <v>52516857945</v>
      </c>
      <c r="E1017" s="5" t="s">
        <v>74</v>
      </c>
      <c r="H1017" s="9">
        <v>1264.5</v>
      </c>
      <c r="I1017" s="5" t="s">
        <v>28</v>
      </c>
      <c r="J1017" s="5" t="s">
        <v>72</v>
      </c>
    </row>
    <row r="1018" spans="1:10">
      <c r="A1018" s="5" t="s">
        <v>916</v>
      </c>
      <c r="B1018" s="6">
        <v>44973.464509606485</v>
      </c>
      <c r="C1018" s="5" t="s">
        <v>63</v>
      </c>
      <c r="D1018" s="15">
        <v>52516857943</v>
      </c>
      <c r="E1018" s="5" t="s">
        <v>74</v>
      </c>
      <c r="H1018" s="9">
        <v>711.69</v>
      </c>
      <c r="I1018" s="5" t="s">
        <v>28</v>
      </c>
      <c r="J1018" s="5" t="s">
        <v>72</v>
      </c>
    </row>
    <row r="1019" spans="1:10">
      <c r="A1019" s="5" t="s">
        <v>916</v>
      </c>
      <c r="B1019" s="6">
        <v>44973.464509606485</v>
      </c>
      <c r="C1019" s="5" t="s">
        <v>63</v>
      </c>
      <c r="D1019" s="15">
        <v>52516857949</v>
      </c>
      <c r="E1019" s="5" t="s">
        <v>74</v>
      </c>
      <c r="H1019" s="9">
        <v>697</v>
      </c>
      <c r="I1019" s="5" t="s">
        <v>28</v>
      </c>
      <c r="J1019" s="5" t="s">
        <v>72</v>
      </c>
    </row>
    <row r="1020" spans="1:10">
      <c r="A1020" s="5" t="s">
        <v>916</v>
      </c>
      <c r="B1020" s="6">
        <v>44973.464509606485</v>
      </c>
      <c r="C1020" s="5" t="s">
        <v>63</v>
      </c>
      <c r="D1020" s="15">
        <v>52516857947</v>
      </c>
      <c r="E1020" s="5" t="s">
        <v>74</v>
      </c>
      <c r="H1020" s="9">
        <v>338.9</v>
      </c>
      <c r="I1020" s="5" t="s">
        <v>28</v>
      </c>
      <c r="J1020" s="5" t="s">
        <v>72</v>
      </c>
    </row>
    <row r="1021" spans="1:10">
      <c r="A1021" s="5" t="s">
        <v>916</v>
      </c>
      <c r="B1021" s="6">
        <v>44973.464509606485</v>
      </c>
      <c r="C1021" s="5" t="s">
        <v>63</v>
      </c>
      <c r="D1021" s="15">
        <v>45153181084</v>
      </c>
      <c r="E1021" s="5" t="s">
        <v>74</v>
      </c>
      <c r="H1021" s="9">
        <v>3122.84</v>
      </c>
      <c r="I1021" s="5" t="s">
        <v>28</v>
      </c>
      <c r="J1021" s="5" t="s">
        <v>72</v>
      </c>
    </row>
    <row r="1022" spans="1:10">
      <c r="A1022" s="5" t="s">
        <v>916</v>
      </c>
      <c r="B1022" s="6">
        <v>44973.464509606485</v>
      </c>
      <c r="C1022" s="5" t="s">
        <v>63</v>
      </c>
      <c r="D1022" s="7">
        <v>723604</v>
      </c>
      <c r="E1022" s="5" t="s">
        <v>79</v>
      </c>
      <c r="H1022" s="9">
        <v>2700.43</v>
      </c>
      <c r="I1022" s="5" t="s">
        <v>28</v>
      </c>
      <c r="J1022" s="5" t="s">
        <v>72</v>
      </c>
    </row>
    <row r="1023" spans="1:10">
      <c r="A1023" s="5" t="s">
        <v>916</v>
      </c>
      <c r="B1023" s="6">
        <v>44973.464509606485</v>
      </c>
      <c r="C1023" s="5" t="s">
        <v>63</v>
      </c>
      <c r="D1023" s="15">
        <v>45123320264</v>
      </c>
      <c r="E1023" s="5" t="s">
        <v>74</v>
      </c>
      <c r="H1023" s="9">
        <v>5385</v>
      </c>
      <c r="I1023" s="5" t="s">
        <v>28</v>
      </c>
      <c r="J1023" s="5" t="s">
        <v>72</v>
      </c>
    </row>
    <row r="1024" spans="1:10">
      <c r="A1024" s="5" t="s">
        <v>916</v>
      </c>
      <c r="B1024" s="6">
        <v>44973.464509606485</v>
      </c>
      <c r="C1024" s="5" t="s">
        <v>63</v>
      </c>
      <c r="D1024" s="15">
        <v>52516858655</v>
      </c>
      <c r="E1024" s="5" t="s">
        <v>74</v>
      </c>
      <c r="H1024" s="9">
        <v>1718.88</v>
      </c>
      <c r="I1024" s="5" t="s">
        <v>28</v>
      </c>
      <c r="J1024" s="5" t="s">
        <v>72</v>
      </c>
    </row>
    <row r="1025" spans="1:10">
      <c r="A1025" s="5" t="s">
        <v>916</v>
      </c>
      <c r="B1025" s="6">
        <v>44973.464509606485</v>
      </c>
      <c r="C1025" s="5" t="s">
        <v>63</v>
      </c>
      <c r="D1025" s="7">
        <v>256209</v>
      </c>
      <c r="E1025" s="5" t="s">
        <v>80</v>
      </c>
      <c r="H1025" s="9">
        <v>570.6</v>
      </c>
      <c r="I1025" s="5" t="s">
        <v>28</v>
      </c>
      <c r="J1025" s="5" t="s">
        <v>82</v>
      </c>
    </row>
    <row r="1026" spans="1:10">
      <c r="A1026" s="5" t="s">
        <v>916</v>
      </c>
      <c r="B1026" s="6">
        <v>44973.464509606485</v>
      </c>
      <c r="C1026" s="5" t="s">
        <v>63</v>
      </c>
      <c r="D1026" s="7">
        <v>309007</v>
      </c>
      <c r="E1026" s="5" t="s">
        <v>80</v>
      </c>
      <c r="H1026" s="9">
        <v>578</v>
      </c>
      <c r="I1026" s="5" t="s">
        <v>28</v>
      </c>
      <c r="J1026" s="5" t="s">
        <v>82</v>
      </c>
    </row>
    <row r="1027" spans="1:10">
      <c r="A1027" s="5" t="s">
        <v>916</v>
      </c>
      <c r="B1027" s="6">
        <v>44973.464509606485</v>
      </c>
      <c r="C1027" s="5" t="s">
        <v>63</v>
      </c>
      <c r="D1027" s="7">
        <v>380903</v>
      </c>
      <c r="E1027" s="5" t="s">
        <v>80</v>
      </c>
      <c r="H1027" s="9">
        <v>120</v>
      </c>
      <c r="I1027" s="5" t="s">
        <v>28</v>
      </c>
      <c r="J1027" s="5" t="s">
        <v>82</v>
      </c>
    </row>
    <row r="1028" spans="1:10">
      <c r="A1028" s="5" t="s">
        <v>916</v>
      </c>
      <c r="B1028" s="6">
        <v>44973.464509606485</v>
      </c>
      <c r="C1028" s="5" t="s">
        <v>63</v>
      </c>
      <c r="D1028" s="7">
        <v>388282</v>
      </c>
      <c r="E1028" s="5" t="s">
        <v>80</v>
      </c>
      <c r="H1028" s="9">
        <v>2670</v>
      </c>
      <c r="I1028" s="5" t="s">
        <v>28</v>
      </c>
      <c r="J1028" s="5" t="s">
        <v>82</v>
      </c>
    </row>
    <row r="1029" spans="1:10">
      <c r="A1029" s="5" t="s">
        <v>916</v>
      </c>
      <c r="B1029" s="6">
        <v>44973.464509606485</v>
      </c>
      <c r="C1029" s="5" t="s">
        <v>63</v>
      </c>
      <c r="D1029" s="7">
        <v>417702</v>
      </c>
      <c r="E1029" s="5" t="s">
        <v>80</v>
      </c>
      <c r="H1029" s="9">
        <v>1616</v>
      </c>
      <c r="I1029" s="5" t="s">
        <v>28</v>
      </c>
      <c r="J1029" s="5" t="s">
        <v>82</v>
      </c>
    </row>
    <row r="1030" spans="1:10">
      <c r="A1030" s="5" t="s">
        <v>916</v>
      </c>
      <c r="B1030" s="6">
        <v>44973.464509606485</v>
      </c>
      <c r="C1030" s="5" t="s">
        <v>63</v>
      </c>
      <c r="D1030" s="7">
        <v>170712</v>
      </c>
      <c r="E1030" s="5" t="s">
        <v>79</v>
      </c>
      <c r="H1030" s="9">
        <v>7980</v>
      </c>
      <c r="I1030" s="5" t="s">
        <v>28</v>
      </c>
      <c r="J1030" s="5" t="s">
        <v>78</v>
      </c>
    </row>
    <row r="1031" spans="1:10">
      <c r="A1031" s="5" t="s">
        <v>916</v>
      </c>
      <c r="B1031" s="6">
        <v>44973.464509606485</v>
      </c>
      <c r="C1031" s="5" t="s">
        <v>63</v>
      </c>
      <c r="D1031" s="7">
        <v>170953</v>
      </c>
      <c r="E1031" s="5" t="s">
        <v>84</v>
      </c>
      <c r="H1031" s="9">
        <v>696</v>
      </c>
      <c r="I1031" s="5" t="s">
        <v>28</v>
      </c>
      <c r="J1031" s="5" t="s">
        <v>78</v>
      </c>
    </row>
    <row r="1032" spans="1:10">
      <c r="A1032" s="5" t="s">
        <v>916</v>
      </c>
      <c r="B1032" s="6">
        <v>44973.464509606485</v>
      </c>
      <c r="C1032" s="5" t="s">
        <v>63</v>
      </c>
      <c r="D1032" s="15">
        <v>45133186597</v>
      </c>
      <c r="E1032" s="5" t="s">
        <v>74</v>
      </c>
      <c r="H1032" s="9">
        <v>1440.32</v>
      </c>
      <c r="I1032" s="5" t="s">
        <v>28</v>
      </c>
      <c r="J1032" s="5" t="s">
        <v>82</v>
      </c>
    </row>
    <row r="1033" spans="1:10">
      <c r="A1033" s="5" t="s">
        <v>916</v>
      </c>
      <c r="B1033" s="6">
        <v>44973.464509606485</v>
      </c>
      <c r="C1033" s="5" t="s">
        <v>63</v>
      </c>
      <c r="D1033" s="15">
        <v>45163274150</v>
      </c>
      <c r="E1033" s="5" t="s">
        <v>74</v>
      </c>
      <c r="H1033" s="9">
        <v>388.08</v>
      </c>
      <c r="I1033" s="5" t="s">
        <v>28</v>
      </c>
      <c r="J1033" s="5" t="s">
        <v>82</v>
      </c>
    </row>
    <row r="1034" spans="1:10">
      <c r="A1034" s="5" t="s">
        <v>916</v>
      </c>
      <c r="B1034" s="6">
        <v>44973.464509606485</v>
      </c>
      <c r="C1034" s="5" t="s">
        <v>63</v>
      </c>
      <c r="D1034" s="15">
        <v>45163274151</v>
      </c>
      <c r="E1034" s="5" t="s">
        <v>74</v>
      </c>
      <c r="H1034" s="9">
        <v>395.92</v>
      </c>
      <c r="I1034" s="5" t="s">
        <v>28</v>
      </c>
      <c r="J1034" s="5" t="s">
        <v>82</v>
      </c>
    </row>
    <row r="1035" spans="1:10">
      <c r="A1035" s="5" t="s">
        <v>916</v>
      </c>
      <c r="B1035" s="6">
        <v>44973.464509606485</v>
      </c>
      <c r="C1035" s="5" t="s">
        <v>63</v>
      </c>
      <c r="D1035" s="15">
        <v>52316866019</v>
      </c>
      <c r="E1035" s="5" t="s">
        <v>74</v>
      </c>
      <c r="H1035" s="9">
        <v>1418.16</v>
      </c>
      <c r="I1035" s="5" t="s">
        <v>28</v>
      </c>
      <c r="J1035" s="5" t="s">
        <v>82</v>
      </c>
    </row>
    <row r="1036" spans="1:10">
      <c r="A1036" s="5" t="s">
        <v>916</v>
      </c>
      <c r="B1036" s="6">
        <v>44973.464509606485</v>
      </c>
      <c r="C1036" s="5" t="s">
        <v>63</v>
      </c>
      <c r="D1036" s="15">
        <v>45133187135</v>
      </c>
      <c r="E1036" s="5" t="s">
        <v>74</v>
      </c>
      <c r="H1036" s="9">
        <v>256.2</v>
      </c>
      <c r="I1036" s="5" t="s">
        <v>28</v>
      </c>
      <c r="J1036" s="5" t="s">
        <v>82</v>
      </c>
    </row>
    <row r="1037" spans="1:10">
      <c r="A1037" s="5" t="s">
        <v>916</v>
      </c>
      <c r="B1037" s="6">
        <v>44973.464509606485</v>
      </c>
      <c r="C1037" s="5" t="s">
        <v>63</v>
      </c>
      <c r="D1037" s="15">
        <v>51167490192</v>
      </c>
      <c r="E1037" s="5" t="s">
        <v>74</v>
      </c>
      <c r="H1037" s="9">
        <v>640.66999999999996</v>
      </c>
      <c r="I1037" s="5" t="s">
        <v>28</v>
      </c>
      <c r="J1037" s="5" t="s">
        <v>82</v>
      </c>
    </row>
    <row r="1038" spans="1:10">
      <c r="A1038" s="5" t="s">
        <v>916</v>
      </c>
      <c r="B1038" s="6">
        <v>44973.464509606485</v>
      </c>
      <c r="C1038" s="5" t="s">
        <v>63</v>
      </c>
      <c r="D1038" s="15">
        <v>45143553872</v>
      </c>
      <c r="E1038" s="5" t="s">
        <v>74</v>
      </c>
      <c r="H1038" s="9">
        <v>393.96</v>
      </c>
      <c r="I1038" s="5" t="s">
        <v>28</v>
      </c>
      <c r="J1038" s="5" t="s">
        <v>82</v>
      </c>
    </row>
    <row r="1039" spans="1:10">
      <c r="A1039" s="5" t="s">
        <v>916</v>
      </c>
      <c r="B1039" s="6">
        <v>44973.464509606485</v>
      </c>
      <c r="C1039" s="5" t="s">
        <v>63</v>
      </c>
      <c r="D1039" s="15">
        <v>45133187384</v>
      </c>
      <c r="E1039" s="5" t="s">
        <v>74</v>
      </c>
      <c r="H1039" s="9">
        <v>1330</v>
      </c>
      <c r="I1039" s="5" t="s">
        <v>28</v>
      </c>
      <c r="J1039" s="5" t="s">
        <v>82</v>
      </c>
    </row>
    <row r="1040" spans="1:10">
      <c r="A1040" s="5" t="s">
        <v>916</v>
      </c>
      <c r="B1040" s="6">
        <v>44973.464509606485</v>
      </c>
      <c r="C1040" s="5" t="s">
        <v>63</v>
      </c>
      <c r="D1040" s="15">
        <v>52716820375</v>
      </c>
      <c r="E1040" s="5" t="s">
        <v>74</v>
      </c>
      <c r="H1040" s="9">
        <v>1950</v>
      </c>
      <c r="I1040" s="5" t="s">
        <v>28</v>
      </c>
      <c r="J1040" s="5" t="s">
        <v>82</v>
      </c>
    </row>
    <row r="1041" spans="1:10">
      <c r="A1041" s="5" t="s">
        <v>916</v>
      </c>
      <c r="B1041" s="6">
        <v>44973.464509606485</v>
      </c>
      <c r="C1041" s="5" t="s">
        <v>63</v>
      </c>
      <c r="D1041" s="15">
        <v>45143553913</v>
      </c>
      <c r="E1041" s="5" t="s">
        <v>74</v>
      </c>
      <c r="H1041" s="9">
        <v>240</v>
      </c>
      <c r="I1041" s="5" t="s">
        <v>28</v>
      </c>
      <c r="J1041" s="5" t="s">
        <v>82</v>
      </c>
    </row>
    <row r="1042" spans="1:10">
      <c r="A1042" s="5" t="s">
        <v>916</v>
      </c>
      <c r="B1042" s="6">
        <v>44973.464509606485</v>
      </c>
      <c r="C1042" s="5" t="s">
        <v>63</v>
      </c>
      <c r="D1042" s="15">
        <v>45123319883</v>
      </c>
      <c r="E1042" s="5" t="s">
        <v>74</v>
      </c>
      <c r="H1042" s="9">
        <v>500.3</v>
      </c>
      <c r="I1042" s="5" t="s">
        <v>28</v>
      </c>
      <c r="J1042" s="5" t="s">
        <v>82</v>
      </c>
    </row>
    <row r="1043" spans="1:10">
      <c r="A1043" s="5" t="s">
        <v>916</v>
      </c>
      <c r="B1043" s="6">
        <v>44973.464509606485</v>
      </c>
      <c r="C1043" s="5" t="s">
        <v>63</v>
      </c>
      <c r="D1043" s="15">
        <v>45123320056</v>
      </c>
      <c r="E1043" s="5" t="s">
        <v>74</v>
      </c>
      <c r="H1043" s="9">
        <v>191.58</v>
      </c>
      <c r="I1043" s="5" t="s">
        <v>28</v>
      </c>
      <c r="J1043" s="5" t="s">
        <v>82</v>
      </c>
    </row>
    <row r="1044" spans="1:10">
      <c r="A1044" s="5" t="s">
        <v>916</v>
      </c>
      <c r="B1044" s="6">
        <v>44973.464509606485</v>
      </c>
      <c r="C1044" s="5" t="s">
        <v>63</v>
      </c>
      <c r="D1044" s="15">
        <v>45113336786</v>
      </c>
      <c r="E1044" s="5" t="s">
        <v>74</v>
      </c>
      <c r="H1044" s="9">
        <v>120</v>
      </c>
      <c r="I1044" s="5" t="s">
        <v>28</v>
      </c>
      <c r="J1044" s="5" t="s">
        <v>82</v>
      </c>
    </row>
    <row r="1045" spans="1:10">
      <c r="A1045" s="5" t="s">
        <v>916</v>
      </c>
      <c r="B1045" s="6">
        <v>44973.464509606485</v>
      </c>
      <c r="C1045" s="5" t="s">
        <v>63</v>
      </c>
      <c r="D1045" s="7">
        <v>170938</v>
      </c>
      <c r="E1045" s="5" t="s">
        <v>79</v>
      </c>
      <c r="H1045" s="9">
        <v>56725.3</v>
      </c>
      <c r="I1045" s="5" t="s">
        <v>28</v>
      </c>
      <c r="J1045" s="5" t="s">
        <v>77</v>
      </c>
    </row>
    <row r="1046" spans="1:10">
      <c r="A1046" s="5" t="s">
        <v>916</v>
      </c>
      <c r="B1046" s="6">
        <v>44973.464509606485</v>
      </c>
      <c r="C1046" s="5" t="s">
        <v>63</v>
      </c>
      <c r="D1046" s="7">
        <v>170034</v>
      </c>
      <c r="E1046" s="5" t="s">
        <v>84</v>
      </c>
      <c r="H1046" s="9">
        <v>7516.8</v>
      </c>
      <c r="I1046" s="5" t="s">
        <v>28</v>
      </c>
      <c r="J1046" s="5" t="s">
        <v>77</v>
      </c>
    </row>
    <row r="1047" spans="1:10">
      <c r="A1047" s="5" t="s">
        <v>916</v>
      </c>
      <c r="B1047" s="6">
        <v>44973.464509606485</v>
      </c>
      <c r="C1047" s="5" t="s">
        <v>63</v>
      </c>
      <c r="D1047" s="7">
        <v>438803</v>
      </c>
      <c r="E1047" s="5" t="s">
        <v>80</v>
      </c>
      <c r="H1047" s="9">
        <v>933.95</v>
      </c>
      <c r="I1047" s="5" t="s">
        <v>28</v>
      </c>
      <c r="J1047" s="5" t="s">
        <v>82</v>
      </c>
    </row>
    <row r="1048" spans="1:10">
      <c r="A1048" s="5" t="s">
        <v>916</v>
      </c>
      <c r="B1048" s="6">
        <v>44973.464509606485</v>
      </c>
      <c r="C1048" s="5" t="s">
        <v>63</v>
      </c>
      <c r="D1048" s="7"/>
      <c r="E1048" s="8"/>
      <c r="F1048" s="9">
        <v>104330.7</v>
      </c>
      <c r="I1048" s="10" t="s">
        <v>9</v>
      </c>
      <c r="J1048" s="8" t="s">
        <v>254</v>
      </c>
    </row>
    <row r="1049" spans="1:10">
      <c r="A1049" s="5" t="s">
        <v>916</v>
      </c>
      <c r="B1049" s="6">
        <v>44973.464509606485</v>
      </c>
      <c r="C1049" s="5" t="s">
        <v>63</v>
      </c>
      <c r="D1049" s="7"/>
      <c r="E1049" s="8"/>
      <c r="F1049" s="9">
        <v>9166.6</v>
      </c>
      <c r="I1049" s="10" t="s">
        <v>9</v>
      </c>
      <c r="J1049" s="8" t="s">
        <v>64</v>
      </c>
    </row>
    <row r="1050" spans="1:10">
      <c r="A1050" s="5" t="s">
        <v>916</v>
      </c>
      <c r="B1050" s="6">
        <v>44973.464509606485</v>
      </c>
      <c r="C1050" s="5" t="s">
        <v>63</v>
      </c>
      <c r="D1050" s="7"/>
      <c r="E1050" s="8"/>
      <c r="F1050" s="9">
        <v>23943</v>
      </c>
      <c r="I1050" s="10" t="s">
        <v>9</v>
      </c>
      <c r="J1050" s="5" t="s">
        <v>65</v>
      </c>
    </row>
    <row r="1051" spans="1:10">
      <c r="A1051" s="5" t="s">
        <v>916</v>
      </c>
      <c r="B1051" s="6">
        <v>44973.464509606485</v>
      </c>
      <c r="C1051" s="5" t="s">
        <v>63</v>
      </c>
      <c r="D1051" s="7"/>
      <c r="E1051" s="8"/>
      <c r="F1051" s="9">
        <v>6146.2</v>
      </c>
      <c r="I1051" s="10" t="s">
        <v>9</v>
      </c>
      <c r="J1051" s="8" t="s">
        <v>88</v>
      </c>
    </row>
    <row r="1052" spans="1:10">
      <c r="A1052" s="5" t="s">
        <v>916</v>
      </c>
      <c r="B1052" s="6">
        <v>44973.464509606485</v>
      </c>
      <c r="C1052" s="5" t="s">
        <v>63</v>
      </c>
      <c r="D1052" s="7"/>
      <c r="E1052" s="8"/>
      <c r="F1052" s="9">
        <v>1178.9000000000001</v>
      </c>
      <c r="I1052" s="10" t="s">
        <v>9</v>
      </c>
      <c r="J1052" s="5" t="s">
        <v>89</v>
      </c>
    </row>
    <row r="1053" spans="1:10">
      <c r="A1053" s="5" t="s">
        <v>916</v>
      </c>
      <c r="B1053" s="6">
        <v>44973.464509606485</v>
      </c>
      <c r="C1053" s="5" t="s">
        <v>63</v>
      </c>
      <c r="D1053" s="7"/>
      <c r="E1053" s="8"/>
      <c r="F1053" s="9">
        <v>46708</v>
      </c>
      <c r="I1053" s="10" t="s">
        <v>9</v>
      </c>
      <c r="J1053" s="8" t="s">
        <v>190</v>
      </c>
    </row>
    <row r="1054" spans="1:10">
      <c r="A1054" s="5" t="s">
        <v>916</v>
      </c>
      <c r="B1054" s="6">
        <v>44973.464509606485</v>
      </c>
      <c r="C1054" s="5" t="s">
        <v>63</v>
      </c>
      <c r="D1054" s="7"/>
      <c r="E1054" s="8"/>
      <c r="F1054" s="9">
        <v>106.3</v>
      </c>
      <c r="I1054" s="10" t="s">
        <v>9</v>
      </c>
      <c r="J1054" s="8" t="s">
        <v>66</v>
      </c>
    </row>
    <row r="1055" spans="1:10">
      <c r="A1055" s="5" t="s">
        <v>916</v>
      </c>
      <c r="B1055" s="6">
        <v>44973.464509606485</v>
      </c>
      <c r="C1055" s="5" t="s">
        <v>63</v>
      </c>
      <c r="D1055" s="7"/>
      <c r="E1055" s="8"/>
      <c r="F1055" s="9">
        <v>4649.3999999999996</v>
      </c>
      <c r="I1055" s="10" t="s">
        <v>9</v>
      </c>
      <c r="J1055" s="8" t="s">
        <v>67</v>
      </c>
    </row>
    <row r="1056" spans="1:10">
      <c r="A1056" s="5" t="s">
        <v>916</v>
      </c>
      <c r="B1056" s="6">
        <v>44973.464509606485</v>
      </c>
      <c r="C1056" s="5" t="s">
        <v>63</v>
      </c>
      <c r="D1056" s="7"/>
      <c r="E1056" s="8"/>
      <c r="F1056" s="9">
        <v>6984.3</v>
      </c>
      <c r="I1056" s="10" t="s">
        <v>9</v>
      </c>
      <c r="J1056" s="8" t="s">
        <v>68</v>
      </c>
    </row>
    <row r="1057" spans="1:10">
      <c r="A1057" s="5" t="s">
        <v>916</v>
      </c>
      <c r="B1057" s="6">
        <v>44973.464509606485</v>
      </c>
      <c r="C1057" s="5" t="s">
        <v>63</v>
      </c>
      <c r="D1057" s="7"/>
      <c r="E1057" s="8"/>
      <c r="F1057" s="9">
        <v>10417.9</v>
      </c>
      <c r="I1057" s="10" t="s">
        <v>9</v>
      </c>
      <c r="J1057" s="8" t="s">
        <v>90</v>
      </c>
    </row>
    <row r="1058" spans="1:10">
      <c r="A1058" s="5" t="s">
        <v>916</v>
      </c>
      <c r="B1058" s="6">
        <v>44973.464509606485</v>
      </c>
      <c r="C1058" s="5" t="s">
        <v>63</v>
      </c>
      <c r="D1058" s="7"/>
      <c r="E1058" s="8"/>
      <c r="F1058" s="9">
        <v>10940.1</v>
      </c>
      <c r="I1058" s="10" t="s">
        <v>9</v>
      </c>
      <c r="J1058" s="8" t="s">
        <v>85</v>
      </c>
    </row>
    <row r="1059" spans="1:10">
      <c r="A1059" s="5" t="s">
        <v>916</v>
      </c>
      <c r="B1059" s="6">
        <v>44973.464509606485</v>
      </c>
      <c r="C1059" s="5" t="s">
        <v>63</v>
      </c>
      <c r="D1059" s="7"/>
      <c r="E1059" s="8"/>
      <c r="F1059" s="9">
        <v>3599.5</v>
      </c>
      <c r="I1059" s="10" t="s">
        <v>9</v>
      </c>
      <c r="J1059" s="8" t="s">
        <v>91</v>
      </c>
    </row>
    <row r="1060" spans="1:10">
      <c r="A1060" s="5" t="s">
        <v>916</v>
      </c>
      <c r="B1060" s="6">
        <v>44973.464509606485</v>
      </c>
      <c r="C1060" s="5" t="s">
        <v>63</v>
      </c>
      <c r="D1060" s="7"/>
      <c r="E1060" s="8"/>
      <c r="F1060" s="9">
        <v>7690</v>
      </c>
      <c r="I1060" s="10" t="s">
        <v>9</v>
      </c>
      <c r="J1060" s="8" t="s">
        <v>92</v>
      </c>
    </row>
    <row r="1061" spans="1:10">
      <c r="A1061" s="5" t="s">
        <v>916</v>
      </c>
      <c r="B1061" s="6">
        <v>44973.464509606485</v>
      </c>
      <c r="C1061" s="5" t="s">
        <v>63</v>
      </c>
      <c r="D1061" s="7"/>
      <c r="E1061" s="8"/>
      <c r="F1061" s="9">
        <v>7326.2</v>
      </c>
      <c r="I1061" s="10" t="s">
        <v>9</v>
      </c>
      <c r="J1061" s="8" t="s">
        <v>93</v>
      </c>
    </row>
    <row r="1062" spans="1:10">
      <c r="A1062" s="5" t="s">
        <v>916</v>
      </c>
      <c r="B1062" s="6">
        <v>44973.464509606485</v>
      </c>
      <c r="C1062" s="5" t="s">
        <v>63</v>
      </c>
      <c r="D1062" s="7"/>
      <c r="E1062" s="8"/>
      <c r="F1062" s="9">
        <v>8996</v>
      </c>
      <c r="I1062" s="10" t="s">
        <v>9</v>
      </c>
      <c r="J1062" s="8" t="s">
        <v>70</v>
      </c>
    </row>
    <row r="1063" spans="1:10">
      <c r="A1063" s="5" t="s">
        <v>916</v>
      </c>
      <c r="B1063" s="6">
        <v>44973.464509606485</v>
      </c>
      <c r="C1063" s="5" t="s">
        <v>63</v>
      </c>
      <c r="D1063" s="7"/>
      <c r="E1063" s="8"/>
      <c r="F1063" s="9">
        <v>7078.2</v>
      </c>
      <c r="I1063" s="10" t="s">
        <v>9</v>
      </c>
      <c r="J1063" s="8" t="s">
        <v>71</v>
      </c>
    </row>
    <row r="1064" spans="1:10">
      <c r="A1064" s="5" t="s">
        <v>916</v>
      </c>
      <c r="B1064" s="6">
        <v>44973.464509606485</v>
      </c>
      <c r="C1064" s="5" t="s">
        <v>63</v>
      </c>
      <c r="D1064" s="7"/>
      <c r="E1064" s="8"/>
      <c r="F1064" s="9">
        <v>17635.599999999999</v>
      </c>
      <c r="I1064" s="10" t="s">
        <v>9</v>
      </c>
      <c r="J1064" s="8" t="s">
        <v>94</v>
      </c>
    </row>
    <row r="1065" spans="1:10">
      <c r="A1065" s="5" t="s">
        <v>916</v>
      </c>
      <c r="B1065" s="6">
        <v>44973.464509606485</v>
      </c>
      <c r="C1065" s="5" t="s">
        <v>63</v>
      </c>
      <c r="D1065" s="7"/>
      <c r="E1065" s="8"/>
      <c r="F1065" s="9">
        <v>6341</v>
      </c>
      <c r="I1065" s="10" t="s">
        <v>9</v>
      </c>
      <c r="J1065" s="8" t="s">
        <v>96</v>
      </c>
    </row>
    <row r="1066" spans="1:10">
      <c r="A1066" s="5" t="s">
        <v>916</v>
      </c>
      <c r="B1066" s="6">
        <v>44973.464509606485</v>
      </c>
      <c r="C1066" s="5" t="s">
        <v>63</v>
      </c>
      <c r="D1066" s="7"/>
      <c r="E1066" s="8"/>
      <c r="F1066" s="9">
        <v>925</v>
      </c>
      <c r="I1066" s="10" t="s">
        <v>9</v>
      </c>
      <c r="J1066" s="8" t="s">
        <v>240</v>
      </c>
    </row>
    <row r="1067" spans="1:10">
      <c r="A1067" s="11" t="s">
        <v>22</v>
      </c>
      <c r="B1067" s="3"/>
      <c r="C1067" s="3"/>
      <c r="D1067" s="52">
        <f>245213.24+51364.8</f>
        <v>296578.03999999998</v>
      </c>
      <c r="E1067" s="8"/>
      <c r="F1067" s="31">
        <f>SUM(F1007:G1066)</f>
        <v>296578.03999999998</v>
      </c>
      <c r="H1067" s="9"/>
      <c r="I1067" s="10"/>
      <c r="J1067" s="8"/>
    </row>
    <row r="1068" spans="1:10">
      <c r="A1068" s="13" t="s">
        <v>23</v>
      </c>
      <c r="B1068" s="13" t="s">
        <v>24</v>
      </c>
      <c r="C1068" s="13" t="s">
        <v>25</v>
      </c>
      <c r="D1068" s="7"/>
      <c r="E1068" s="8"/>
      <c r="H1068" s="9"/>
      <c r="I1068" s="10"/>
      <c r="J1068" s="8"/>
    </row>
    <row r="1069" spans="1:10" ht="15.75">
      <c r="A1069" s="5"/>
      <c r="B1069" s="6"/>
      <c r="C1069" s="5"/>
      <c r="D1069" s="14">
        <v>112790538</v>
      </c>
      <c r="E1069" s="8"/>
      <c r="H1069" s="9"/>
      <c r="I1069" s="10"/>
      <c r="J1069" s="8"/>
    </row>
    <row r="1070" spans="1:10" ht="15.75">
      <c r="A1070" s="5"/>
      <c r="B1070" s="6"/>
      <c r="C1070" s="5"/>
      <c r="D1070" s="14">
        <v>112790321</v>
      </c>
      <c r="E1070" s="8"/>
      <c r="H1070" s="9"/>
      <c r="I1070" s="10"/>
      <c r="J1070" s="8"/>
    </row>
    <row r="1071" spans="1:10" ht="15.75">
      <c r="A1071" s="5"/>
      <c r="B1071" s="6"/>
      <c r="C1071" s="5"/>
      <c r="D1071" s="14"/>
      <c r="E1071" s="8"/>
      <c r="H1071" s="9"/>
      <c r="I1071" s="10"/>
      <c r="J1071" s="8"/>
    </row>
    <row r="1072" spans="1:10">
      <c r="A1072" s="5" t="s">
        <v>914</v>
      </c>
      <c r="B1072" s="6">
        <v>44973.46676166667</v>
      </c>
      <c r="C1072" s="5" t="s">
        <v>63</v>
      </c>
      <c r="D1072" s="7">
        <v>168744</v>
      </c>
      <c r="E1072" s="5" t="s">
        <v>80</v>
      </c>
      <c r="H1072" s="9">
        <v>2500</v>
      </c>
      <c r="I1072" s="5" t="s">
        <v>28</v>
      </c>
      <c r="J1072" s="8" t="s">
        <v>83</v>
      </c>
    </row>
    <row r="1073" spans="1:10">
      <c r="A1073" s="5" t="s">
        <v>914</v>
      </c>
      <c r="B1073" s="6">
        <v>44973.46676166667</v>
      </c>
      <c r="C1073" s="5" t="s">
        <v>63</v>
      </c>
      <c r="D1073" s="7">
        <v>207254</v>
      </c>
      <c r="E1073" s="5" t="s">
        <v>80</v>
      </c>
      <c r="H1073" s="9">
        <v>3088</v>
      </c>
      <c r="I1073" s="5" t="s">
        <v>28</v>
      </c>
      <c r="J1073" s="8" t="s">
        <v>83</v>
      </c>
    </row>
    <row r="1074" spans="1:10">
      <c r="A1074" s="5" t="s">
        <v>914</v>
      </c>
      <c r="B1074" s="6">
        <v>44973.46676166667</v>
      </c>
      <c r="C1074" s="5" t="s">
        <v>63</v>
      </c>
      <c r="D1074" s="7">
        <v>261386</v>
      </c>
      <c r="E1074" s="5" t="s">
        <v>80</v>
      </c>
      <c r="H1074" s="9">
        <v>1550</v>
      </c>
      <c r="I1074" s="5" t="s">
        <v>28</v>
      </c>
      <c r="J1074" s="8" t="s">
        <v>83</v>
      </c>
    </row>
    <row r="1075" spans="1:10">
      <c r="A1075" s="5" t="s">
        <v>914</v>
      </c>
      <c r="B1075" s="6">
        <v>44973.46676166667</v>
      </c>
      <c r="C1075" s="5" t="s">
        <v>63</v>
      </c>
      <c r="D1075" s="15">
        <v>45163271363</v>
      </c>
      <c r="E1075" s="5" t="s">
        <v>74</v>
      </c>
      <c r="H1075" s="9">
        <v>548.4</v>
      </c>
      <c r="I1075" s="5" t="s">
        <v>28</v>
      </c>
      <c r="J1075" s="5" t="s">
        <v>82</v>
      </c>
    </row>
    <row r="1076" spans="1:10">
      <c r="A1076" s="5" t="s">
        <v>914</v>
      </c>
      <c r="B1076" s="6">
        <v>44973.46676166667</v>
      </c>
      <c r="C1076" s="5" t="s">
        <v>63</v>
      </c>
      <c r="D1076" s="15">
        <v>45173245528</v>
      </c>
      <c r="E1076" s="5" t="s">
        <v>74</v>
      </c>
      <c r="H1076" s="9">
        <v>256.56</v>
      </c>
      <c r="I1076" s="5" t="s">
        <v>28</v>
      </c>
      <c r="J1076" s="5" t="s">
        <v>82</v>
      </c>
    </row>
    <row r="1077" spans="1:10">
      <c r="A1077" s="5" t="s">
        <v>914</v>
      </c>
      <c r="B1077" s="6">
        <v>44973.46676166667</v>
      </c>
      <c r="C1077" s="5" t="s">
        <v>63</v>
      </c>
      <c r="D1077" s="15">
        <v>45173246097</v>
      </c>
      <c r="E1077" s="5" t="s">
        <v>74</v>
      </c>
      <c r="H1077" s="9">
        <v>4213.46</v>
      </c>
      <c r="I1077" s="5" t="s">
        <v>28</v>
      </c>
      <c r="J1077" s="5" t="s">
        <v>82</v>
      </c>
    </row>
    <row r="1078" spans="1:10">
      <c r="A1078" s="5" t="s">
        <v>914</v>
      </c>
      <c r="B1078" s="6">
        <v>44973.46676166667</v>
      </c>
      <c r="C1078" s="5" t="s">
        <v>63</v>
      </c>
      <c r="D1078" s="15">
        <v>45133186245</v>
      </c>
      <c r="E1078" s="5" t="s">
        <v>74</v>
      </c>
      <c r="H1078" s="9">
        <v>1686.21</v>
      </c>
      <c r="I1078" s="5" t="s">
        <v>28</v>
      </c>
      <c r="J1078" s="5" t="s">
        <v>82</v>
      </c>
    </row>
    <row r="1079" spans="1:10">
      <c r="A1079" s="5" t="s">
        <v>914</v>
      </c>
      <c r="B1079" s="6">
        <v>44973.46676166667</v>
      </c>
      <c r="C1079" s="5" t="s">
        <v>63</v>
      </c>
      <c r="D1079" s="15">
        <v>45173246229</v>
      </c>
      <c r="E1079" s="5" t="s">
        <v>74</v>
      </c>
      <c r="H1079" s="9">
        <v>440</v>
      </c>
      <c r="I1079" s="5" t="s">
        <v>28</v>
      </c>
      <c r="J1079" s="5" t="s">
        <v>82</v>
      </c>
    </row>
    <row r="1080" spans="1:10">
      <c r="A1080" s="5" t="s">
        <v>914</v>
      </c>
      <c r="B1080" s="6">
        <v>44973.46676166667</v>
      </c>
      <c r="C1080" s="5" t="s">
        <v>63</v>
      </c>
      <c r="D1080" s="15">
        <v>52716818333</v>
      </c>
      <c r="E1080" s="5" t="s">
        <v>74</v>
      </c>
      <c r="H1080" s="9">
        <v>195</v>
      </c>
      <c r="I1080" s="5" t="s">
        <v>28</v>
      </c>
      <c r="J1080" s="5" t="s">
        <v>82</v>
      </c>
    </row>
    <row r="1081" spans="1:10">
      <c r="A1081" s="5" t="s">
        <v>914</v>
      </c>
      <c r="B1081" s="6">
        <v>44973.46676166667</v>
      </c>
      <c r="C1081" s="5" t="s">
        <v>63</v>
      </c>
      <c r="D1081" s="15">
        <v>45113335542</v>
      </c>
      <c r="E1081" s="5" t="s">
        <v>74</v>
      </c>
      <c r="H1081" s="9">
        <v>1036</v>
      </c>
      <c r="I1081" s="5" t="s">
        <v>28</v>
      </c>
      <c r="J1081" s="5" t="s">
        <v>82</v>
      </c>
    </row>
    <row r="1082" spans="1:10">
      <c r="A1082" s="5" t="s">
        <v>914</v>
      </c>
      <c r="B1082" s="6">
        <v>44973.46676166667</v>
      </c>
      <c r="C1082" s="5" t="s">
        <v>63</v>
      </c>
      <c r="D1082" s="15">
        <v>45143552967</v>
      </c>
      <c r="E1082" s="5" t="s">
        <v>74</v>
      </c>
      <c r="H1082" s="9">
        <v>14840</v>
      </c>
      <c r="I1082" s="5" t="s">
        <v>28</v>
      </c>
      <c r="J1082" s="5" t="s">
        <v>82</v>
      </c>
    </row>
    <row r="1083" spans="1:10">
      <c r="A1083" s="5" t="s">
        <v>914</v>
      </c>
      <c r="B1083" s="6">
        <v>44973.46676166667</v>
      </c>
      <c r="C1083" s="5" t="s">
        <v>63</v>
      </c>
      <c r="D1083" s="15">
        <v>10370425797</v>
      </c>
      <c r="E1083" s="5" t="s">
        <v>74</v>
      </c>
      <c r="H1083" s="9">
        <v>5099.21</v>
      </c>
      <c r="I1083" s="5" t="s">
        <v>28</v>
      </c>
      <c r="J1083" s="5" t="s">
        <v>82</v>
      </c>
    </row>
    <row r="1084" spans="1:10">
      <c r="A1084" s="5" t="s">
        <v>914</v>
      </c>
      <c r="B1084" s="6">
        <v>44973.46676166667</v>
      </c>
      <c r="C1084" s="5" t="s">
        <v>63</v>
      </c>
      <c r="D1084" s="15">
        <v>45143553017</v>
      </c>
      <c r="E1084" s="5" t="s">
        <v>74</v>
      </c>
      <c r="H1084" s="9">
        <v>1173.1199999999999</v>
      </c>
      <c r="I1084" s="5" t="s">
        <v>28</v>
      </c>
      <c r="J1084" s="5" t="s">
        <v>82</v>
      </c>
    </row>
    <row r="1085" spans="1:10">
      <c r="A1085" s="5" t="s">
        <v>914</v>
      </c>
      <c r="B1085" s="6">
        <v>44973.46676166667</v>
      </c>
      <c r="C1085" s="5" t="s">
        <v>63</v>
      </c>
      <c r="D1085" s="15">
        <v>45153179753</v>
      </c>
      <c r="E1085" s="5" t="s">
        <v>74</v>
      </c>
      <c r="H1085" s="9">
        <v>720</v>
      </c>
      <c r="I1085" s="5" t="s">
        <v>28</v>
      </c>
      <c r="J1085" s="5" t="s">
        <v>82</v>
      </c>
    </row>
    <row r="1086" spans="1:10">
      <c r="A1086" s="5" t="s">
        <v>914</v>
      </c>
      <c r="B1086" s="6">
        <v>44973.46676166667</v>
      </c>
      <c r="C1086" s="5" t="s">
        <v>63</v>
      </c>
      <c r="D1086" s="7">
        <v>425623</v>
      </c>
      <c r="E1086" s="5" t="s">
        <v>80</v>
      </c>
      <c r="H1086" s="9">
        <v>2771.76</v>
      </c>
      <c r="I1086" s="5" t="s">
        <v>28</v>
      </c>
      <c r="J1086" s="8" t="s">
        <v>83</v>
      </c>
    </row>
    <row r="1087" spans="1:10">
      <c r="A1087" s="5" t="s">
        <v>914</v>
      </c>
      <c r="B1087" s="6">
        <v>44973.46676166667</v>
      </c>
      <c r="C1087" s="5" t="s">
        <v>63</v>
      </c>
      <c r="D1087" s="7">
        <v>165163</v>
      </c>
      <c r="E1087" s="5" t="s">
        <v>80</v>
      </c>
      <c r="H1087" s="9">
        <v>3</v>
      </c>
      <c r="I1087" s="5" t="s">
        <v>28</v>
      </c>
      <c r="J1087" s="5" t="s">
        <v>82</v>
      </c>
    </row>
    <row r="1088" spans="1:10">
      <c r="A1088" s="5" t="s">
        <v>914</v>
      </c>
      <c r="B1088" s="6">
        <v>44973.46676166667</v>
      </c>
      <c r="C1088" s="5" t="s">
        <v>63</v>
      </c>
      <c r="D1088" s="7">
        <v>181551</v>
      </c>
      <c r="E1088" s="5" t="s">
        <v>79</v>
      </c>
      <c r="H1088" s="9">
        <v>52268</v>
      </c>
      <c r="I1088" s="5" t="s">
        <v>28</v>
      </c>
      <c r="J1088" s="8" t="s">
        <v>83</v>
      </c>
    </row>
    <row r="1089" spans="1:10">
      <c r="A1089" s="5" t="s">
        <v>915</v>
      </c>
      <c r="B1089" s="6">
        <v>44973.46676166667</v>
      </c>
      <c r="C1089" s="5" t="s">
        <v>73</v>
      </c>
      <c r="D1089" s="7"/>
      <c r="E1089" s="8"/>
      <c r="F1089" s="9">
        <v>110.2</v>
      </c>
      <c r="I1089" s="10" t="s">
        <v>9</v>
      </c>
      <c r="J1089" s="8" t="s">
        <v>70</v>
      </c>
    </row>
    <row r="1090" spans="1:10">
      <c r="A1090" s="5" t="s">
        <v>914</v>
      </c>
      <c r="B1090" s="6">
        <v>44973.46676166667</v>
      </c>
      <c r="C1090" s="5" t="s">
        <v>63</v>
      </c>
      <c r="D1090" s="7"/>
      <c r="E1090" s="8"/>
      <c r="F1090" s="9">
        <v>33731</v>
      </c>
      <c r="I1090" s="10" t="s">
        <v>9</v>
      </c>
      <c r="J1090" s="8" t="s">
        <v>193</v>
      </c>
    </row>
    <row r="1091" spans="1:10">
      <c r="A1091" s="5" t="s">
        <v>914</v>
      </c>
      <c r="B1091" s="6">
        <v>44973.46676166667</v>
      </c>
      <c r="C1091" s="5" t="s">
        <v>63</v>
      </c>
      <c r="D1091" s="7"/>
      <c r="E1091" s="8"/>
      <c r="F1091" s="9">
        <v>10490.9</v>
      </c>
      <c r="I1091" s="10" t="s">
        <v>9</v>
      </c>
      <c r="J1091" s="8" t="s">
        <v>69</v>
      </c>
    </row>
    <row r="1092" spans="1:10">
      <c r="A1092" s="11" t="s">
        <v>22</v>
      </c>
      <c r="B1092" s="3"/>
      <c r="C1092" s="3"/>
      <c r="D1092" s="7"/>
      <c r="E1092" s="8"/>
      <c r="F1092" s="31">
        <f>SUM(F1072:G1091)</f>
        <v>44332.1</v>
      </c>
      <c r="H1092" s="9"/>
      <c r="I1092" s="10"/>
      <c r="J1092" s="8"/>
    </row>
    <row r="1093" spans="1:10">
      <c r="A1093" s="13" t="s">
        <v>23</v>
      </c>
      <c r="B1093" s="13" t="s">
        <v>24</v>
      </c>
      <c r="C1093" s="13" t="s">
        <v>25</v>
      </c>
      <c r="D1093" s="7"/>
      <c r="E1093" s="8"/>
      <c r="H1093" s="9"/>
      <c r="I1093" s="10"/>
      <c r="J1093" s="8"/>
    </row>
    <row r="1094" spans="1:10" ht="15.75">
      <c r="A1094" s="5"/>
      <c r="B1094" s="6"/>
      <c r="C1094" s="5"/>
      <c r="D1094" s="14">
        <v>112790539</v>
      </c>
      <c r="E1094" s="8"/>
      <c r="H1094" s="9"/>
      <c r="I1094" s="10"/>
      <c r="J1094" s="8"/>
    </row>
    <row r="1095" spans="1:10">
      <c r="A1095" s="5"/>
      <c r="B1095" s="6"/>
      <c r="C1095" s="5"/>
      <c r="D1095" s="7"/>
      <c r="E1095" s="8"/>
      <c r="H1095" s="9"/>
      <c r="I1095" s="10"/>
      <c r="J1095" s="8"/>
    </row>
    <row r="1096" spans="1:10">
      <c r="A1096" s="5" t="s">
        <v>913</v>
      </c>
      <c r="B1096" s="6">
        <v>44973.858001493056</v>
      </c>
      <c r="C1096" s="5" t="s">
        <v>73</v>
      </c>
      <c r="D1096" s="15">
        <v>45163278743</v>
      </c>
      <c r="E1096" s="5" t="s">
        <v>74</v>
      </c>
      <c r="H1096" s="9">
        <v>50000</v>
      </c>
      <c r="I1096" s="5" t="s">
        <v>28</v>
      </c>
      <c r="J1096" s="5" t="s">
        <v>78</v>
      </c>
    </row>
    <row r="1097" spans="1:10">
      <c r="A1097" s="5" t="s">
        <v>912</v>
      </c>
      <c r="B1097" s="6">
        <v>44973.858001493056</v>
      </c>
      <c r="C1097" s="5" t="s">
        <v>63</v>
      </c>
      <c r="D1097" s="15">
        <v>45123320353</v>
      </c>
      <c r="E1097" s="5" t="s">
        <v>74</v>
      </c>
      <c r="H1097" s="9">
        <v>1159.31</v>
      </c>
      <c r="I1097" s="5" t="s">
        <v>28</v>
      </c>
      <c r="J1097" s="5" t="s">
        <v>72</v>
      </c>
    </row>
    <row r="1098" spans="1:10">
      <c r="A1098" s="5" t="s">
        <v>912</v>
      </c>
      <c r="B1098" s="6">
        <v>44973.858001493056</v>
      </c>
      <c r="C1098" s="5" t="s">
        <v>63</v>
      </c>
      <c r="D1098" s="15">
        <v>45133187739</v>
      </c>
      <c r="E1098" s="5" t="s">
        <v>74</v>
      </c>
      <c r="H1098" s="9">
        <v>9278.84</v>
      </c>
      <c r="I1098" s="5" t="s">
        <v>28</v>
      </c>
      <c r="J1098" s="5" t="s">
        <v>72</v>
      </c>
    </row>
    <row r="1099" spans="1:10">
      <c r="A1099" s="5" t="s">
        <v>912</v>
      </c>
      <c r="B1099" s="6">
        <v>44973.858001493056</v>
      </c>
      <c r="C1099" s="5" t="s">
        <v>63</v>
      </c>
      <c r="D1099" s="15">
        <v>45153180941</v>
      </c>
      <c r="E1099" s="5" t="s">
        <v>74</v>
      </c>
      <c r="H1099" s="9">
        <v>15880.25</v>
      </c>
      <c r="I1099" s="5" t="s">
        <v>28</v>
      </c>
      <c r="J1099" s="5" t="s">
        <v>72</v>
      </c>
    </row>
    <row r="1100" spans="1:10">
      <c r="A1100" s="5" t="s">
        <v>912</v>
      </c>
      <c r="B1100" s="6">
        <v>44973.858001493056</v>
      </c>
      <c r="C1100" s="5" t="s">
        <v>63</v>
      </c>
      <c r="D1100" s="7">
        <v>224917</v>
      </c>
      <c r="E1100" s="5" t="s">
        <v>80</v>
      </c>
      <c r="H1100" s="9">
        <v>700</v>
      </c>
      <c r="I1100" s="5" t="s">
        <v>28</v>
      </c>
      <c r="J1100" s="8" t="s">
        <v>83</v>
      </c>
    </row>
    <row r="1101" spans="1:10">
      <c r="A1101" s="5" t="s">
        <v>912</v>
      </c>
      <c r="B1101" s="6">
        <v>44973.858001493056</v>
      </c>
      <c r="C1101" s="5" t="s">
        <v>63</v>
      </c>
      <c r="D1101" s="15">
        <v>45153180599</v>
      </c>
      <c r="E1101" s="8" t="s">
        <v>27</v>
      </c>
      <c r="H1101" s="9">
        <v>2023.78</v>
      </c>
      <c r="I1101" s="5" t="s">
        <v>28</v>
      </c>
      <c r="J1101" s="5" t="s">
        <v>72</v>
      </c>
    </row>
    <row r="1102" spans="1:10">
      <c r="A1102" s="5" t="s">
        <v>912</v>
      </c>
      <c r="B1102" s="6">
        <v>44973.858001493056</v>
      </c>
      <c r="C1102" s="5" t="s">
        <v>63</v>
      </c>
      <c r="D1102" s="7">
        <v>1768276</v>
      </c>
      <c r="E1102" s="5" t="s">
        <v>319</v>
      </c>
      <c r="H1102" s="9">
        <v>17533.48</v>
      </c>
      <c r="I1102" s="5" t="s">
        <v>28</v>
      </c>
      <c r="J1102" s="5" t="s">
        <v>72</v>
      </c>
    </row>
    <row r="1103" spans="1:10">
      <c r="A1103" s="5" t="s">
        <v>912</v>
      </c>
      <c r="B1103" s="6">
        <v>44973.858001493056</v>
      </c>
      <c r="C1103" s="5" t="s">
        <v>63</v>
      </c>
      <c r="D1103" s="15">
        <v>45143554474</v>
      </c>
      <c r="E1103" s="5" t="s">
        <v>74</v>
      </c>
      <c r="H1103" s="9">
        <v>1548.92</v>
      </c>
      <c r="I1103" s="5" t="s">
        <v>28</v>
      </c>
      <c r="J1103" s="5" t="s">
        <v>72</v>
      </c>
    </row>
    <row r="1104" spans="1:10">
      <c r="A1104" s="5" t="s">
        <v>912</v>
      </c>
      <c r="B1104" s="6">
        <v>44973.858001493056</v>
      </c>
      <c r="C1104" s="5" t="s">
        <v>63</v>
      </c>
      <c r="D1104" s="15">
        <v>45143554475</v>
      </c>
      <c r="E1104" s="5" t="s">
        <v>74</v>
      </c>
      <c r="H1104" s="9">
        <v>3983.58</v>
      </c>
      <c r="I1104" s="5" t="s">
        <v>28</v>
      </c>
      <c r="J1104" s="5" t="s">
        <v>72</v>
      </c>
    </row>
    <row r="1105" spans="1:10">
      <c r="A1105" s="5" t="s">
        <v>912</v>
      </c>
      <c r="B1105" s="6">
        <v>44973.858001493056</v>
      </c>
      <c r="C1105" s="5" t="s">
        <v>63</v>
      </c>
      <c r="D1105" s="7">
        <v>45892</v>
      </c>
      <c r="E1105" s="5" t="s">
        <v>80</v>
      </c>
      <c r="H1105" s="9">
        <v>746.5</v>
      </c>
      <c r="I1105" s="5" t="s">
        <v>28</v>
      </c>
      <c r="J1105" s="8" t="s">
        <v>83</v>
      </c>
    </row>
    <row r="1106" spans="1:10">
      <c r="A1106" s="5" t="s">
        <v>912</v>
      </c>
      <c r="B1106" s="6">
        <v>44973.858001493056</v>
      </c>
      <c r="C1106" s="5" t="s">
        <v>63</v>
      </c>
      <c r="D1106" s="7">
        <v>378790</v>
      </c>
      <c r="E1106" s="5" t="s">
        <v>80</v>
      </c>
      <c r="H1106" s="9">
        <v>7936</v>
      </c>
      <c r="I1106" s="5" t="s">
        <v>28</v>
      </c>
      <c r="J1106" s="5" t="s">
        <v>77</v>
      </c>
    </row>
    <row r="1107" spans="1:10">
      <c r="A1107" s="5" t="s">
        <v>912</v>
      </c>
      <c r="B1107" s="6">
        <v>44973.858001493056</v>
      </c>
      <c r="C1107" s="5" t="s">
        <v>63</v>
      </c>
      <c r="D1107" s="7">
        <v>51600</v>
      </c>
      <c r="E1107" s="5" t="s">
        <v>80</v>
      </c>
      <c r="H1107" s="9">
        <v>724.32</v>
      </c>
      <c r="I1107" s="5" t="s">
        <v>28</v>
      </c>
      <c r="J1107" s="5" t="s">
        <v>82</v>
      </c>
    </row>
    <row r="1108" spans="1:10">
      <c r="A1108" s="5" t="s">
        <v>912</v>
      </c>
      <c r="B1108" s="6">
        <v>44973.858001493056</v>
      </c>
      <c r="C1108" s="5" t="s">
        <v>63</v>
      </c>
      <c r="D1108" s="7">
        <v>459398</v>
      </c>
      <c r="E1108" s="5" t="s">
        <v>80</v>
      </c>
      <c r="H1108" s="9">
        <v>460.6</v>
      </c>
      <c r="I1108" s="5" t="s">
        <v>28</v>
      </c>
      <c r="J1108" s="5" t="s">
        <v>82</v>
      </c>
    </row>
    <row r="1109" spans="1:10">
      <c r="A1109" s="5" t="s">
        <v>912</v>
      </c>
      <c r="B1109" s="6">
        <v>44973.858001493056</v>
      </c>
      <c r="C1109" s="5" t="s">
        <v>63</v>
      </c>
      <c r="D1109" s="7">
        <v>490105</v>
      </c>
      <c r="E1109" s="5" t="s">
        <v>80</v>
      </c>
      <c r="H1109" s="9">
        <v>753.73</v>
      </c>
      <c r="I1109" s="5" t="s">
        <v>28</v>
      </c>
      <c r="J1109" s="5" t="s">
        <v>82</v>
      </c>
    </row>
    <row r="1110" spans="1:10">
      <c r="A1110" s="5" t="s">
        <v>912</v>
      </c>
      <c r="B1110" s="6">
        <v>44973.858001493056</v>
      </c>
      <c r="C1110" s="5" t="s">
        <v>63</v>
      </c>
      <c r="D1110" s="7">
        <v>293978</v>
      </c>
      <c r="E1110" s="5" t="s">
        <v>80</v>
      </c>
      <c r="H1110" s="9">
        <v>155.63</v>
      </c>
      <c r="I1110" s="5" t="s">
        <v>28</v>
      </c>
      <c r="J1110" s="5" t="s">
        <v>82</v>
      </c>
    </row>
    <row r="1111" spans="1:10">
      <c r="A1111" s="5" t="s">
        <v>912</v>
      </c>
      <c r="B1111" s="6">
        <v>44973.858001493056</v>
      </c>
      <c r="C1111" s="5" t="s">
        <v>63</v>
      </c>
      <c r="D1111" s="7">
        <v>331917</v>
      </c>
      <c r="E1111" s="5" t="s">
        <v>80</v>
      </c>
      <c r="H1111" s="9">
        <v>432</v>
      </c>
      <c r="I1111" s="5" t="s">
        <v>28</v>
      </c>
      <c r="J1111" s="5" t="s">
        <v>82</v>
      </c>
    </row>
    <row r="1112" spans="1:10">
      <c r="A1112" s="5" t="s">
        <v>912</v>
      </c>
      <c r="B1112" s="6">
        <v>44973.858001493056</v>
      </c>
      <c r="C1112" s="5" t="s">
        <v>63</v>
      </c>
      <c r="D1112" s="15">
        <v>45113339478</v>
      </c>
      <c r="E1112" s="5" t="s">
        <v>74</v>
      </c>
      <c r="H1112" s="9">
        <v>3377.68</v>
      </c>
      <c r="I1112" s="5" t="s">
        <v>28</v>
      </c>
      <c r="J1112" s="5" t="s">
        <v>82</v>
      </c>
    </row>
    <row r="1113" spans="1:10">
      <c r="A1113" s="5" t="s">
        <v>912</v>
      </c>
      <c r="B1113" s="6">
        <v>44973.858001493056</v>
      </c>
      <c r="C1113" s="5" t="s">
        <v>63</v>
      </c>
      <c r="D1113" s="15">
        <v>45153184067</v>
      </c>
      <c r="E1113" s="5" t="s">
        <v>74</v>
      </c>
      <c r="H1113" s="9">
        <v>1282.58</v>
      </c>
      <c r="I1113" s="5" t="s">
        <v>28</v>
      </c>
      <c r="J1113" s="5" t="s">
        <v>82</v>
      </c>
    </row>
    <row r="1114" spans="1:10">
      <c r="A1114" s="5" t="s">
        <v>912</v>
      </c>
      <c r="B1114" s="6">
        <v>44973.858001493056</v>
      </c>
      <c r="C1114" s="5" t="s">
        <v>63</v>
      </c>
      <c r="D1114" s="15">
        <v>45143556676</v>
      </c>
      <c r="E1114" s="5" t="s">
        <v>74</v>
      </c>
      <c r="H1114" s="9">
        <v>252</v>
      </c>
      <c r="I1114" s="5" t="s">
        <v>28</v>
      </c>
      <c r="J1114" s="5" t="s">
        <v>82</v>
      </c>
    </row>
    <row r="1115" spans="1:10">
      <c r="A1115" s="5" t="s">
        <v>912</v>
      </c>
      <c r="B1115" s="6">
        <v>44973.858001493056</v>
      </c>
      <c r="C1115" s="5" t="s">
        <v>63</v>
      </c>
      <c r="D1115" s="15">
        <v>45173250821</v>
      </c>
      <c r="E1115" s="5" t="s">
        <v>74</v>
      </c>
      <c r="H1115" s="9">
        <v>200</v>
      </c>
      <c r="I1115" s="5" t="s">
        <v>28</v>
      </c>
      <c r="J1115" s="5" t="s">
        <v>82</v>
      </c>
    </row>
    <row r="1116" spans="1:10">
      <c r="A1116" s="5" t="s">
        <v>912</v>
      </c>
      <c r="B1116" s="6">
        <v>44973.858001493056</v>
      </c>
      <c r="C1116" s="5" t="s">
        <v>63</v>
      </c>
      <c r="D1116" s="15">
        <v>45123322667</v>
      </c>
      <c r="E1116" s="5" t="s">
        <v>74</v>
      </c>
      <c r="H1116" s="9">
        <v>2259.9</v>
      </c>
      <c r="I1116" s="5" t="s">
        <v>28</v>
      </c>
      <c r="J1116" s="5" t="s">
        <v>82</v>
      </c>
    </row>
    <row r="1117" spans="1:10">
      <c r="A1117" s="5" t="s">
        <v>912</v>
      </c>
      <c r="B1117" s="6">
        <v>44973.858001493056</v>
      </c>
      <c r="C1117" s="5" t="s">
        <v>63</v>
      </c>
      <c r="D1117" s="15">
        <v>45143554499</v>
      </c>
      <c r="E1117" s="5" t="s">
        <v>74</v>
      </c>
      <c r="H1117" s="9">
        <v>284.39999999999998</v>
      </c>
      <c r="I1117" s="5" t="s">
        <v>28</v>
      </c>
      <c r="J1117" s="5" t="s">
        <v>82</v>
      </c>
    </row>
    <row r="1118" spans="1:10">
      <c r="A1118" s="5" t="s">
        <v>912</v>
      </c>
      <c r="B1118" s="6">
        <v>44973.858001493056</v>
      </c>
      <c r="C1118" s="5" t="s">
        <v>63</v>
      </c>
      <c r="D1118" s="15">
        <v>45173249692</v>
      </c>
      <c r="E1118" s="5" t="s">
        <v>74</v>
      </c>
      <c r="H1118" s="9">
        <v>295.95999999999998</v>
      </c>
      <c r="I1118" s="5" t="s">
        <v>28</v>
      </c>
      <c r="J1118" s="5" t="s">
        <v>82</v>
      </c>
    </row>
    <row r="1119" spans="1:10">
      <c r="A1119" s="5" t="s">
        <v>912</v>
      </c>
      <c r="B1119" s="6">
        <v>44973.858001493056</v>
      </c>
      <c r="C1119" s="5" t="s">
        <v>63</v>
      </c>
      <c r="D1119" s="15">
        <v>45133186925</v>
      </c>
      <c r="E1119" s="5" t="s">
        <v>74</v>
      </c>
      <c r="H1119" s="9">
        <v>2657.33</v>
      </c>
      <c r="I1119" s="5" t="s">
        <v>28</v>
      </c>
      <c r="J1119" s="5" t="s">
        <v>82</v>
      </c>
    </row>
    <row r="1120" spans="1:10">
      <c r="A1120" s="5" t="s">
        <v>912</v>
      </c>
      <c r="B1120" s="6">
        <v>44973.858001493056</v>
      </c>
      <c r="C1120" s="5" t="s">
        <v>63</v>
      </c>
      <c r="D1120" s="15">
        <v>45163268654</v>
      </c>
      <c r="E1120" s="5" t="s">
        <v>74</v>
      </c>
      <c r="H1120" s="9">
        <v>830.84</v>
      </c>
      <c r="I1120" s="5" t="s">
        <v>28</v>
      </c>
      <c r="J1120" s="5" t="s">
        <v>82</v>
      </c>
    </row>
    <row r="1121" spans="1:10">
      <c r="A1121" s="5" t="s">
        <v>912</v>
      </c>
      <c r="B1121" s="6">
        <v>44973.858001493056</v>
      </c>
      <c r="C1121" s="5" t="s">
        <v>63</v>
      </c>
      <c r="D1121" s="15">
        <v>45133188432</v>
      </c>
      <c r="E1121" s="5" t="s">
        <v>74</v>
      </c>
      <c r="H1121" s="9">
        <v>1580.17</v>
      </c>
      <c r="I1121" s="5" t="s">
        <v>28</v>
      </c>
      <c r="J1121" s="5" t="s">
        <v>82</v>
      </c>
    </row>
    <row r="1122" spans="1:10">
      <c r="A1122" s="5" t="s">
        <v>912</v>
      </c>
      <c r="B1122" s="6">
        <v>44973.858001493056</v>
      </c>
      <c r="C1122" s="5" t="s">
        <v>63</v>
      </c>
      <c r="D1122" s="7">
        <v>422428</v>
      </c>
      <c r="E1122" s="5" t="s">
        <v>74</v>
      </c>
      <c r="H1122" s="9">
        <v>63250.8</v>
      </c>
      <c r="I1122" s="5" t="s">
        <v>28</v>
      </c>
      <c r="J1122" s="5" t="s">
        <v>77</v>
      </c>
    </row>
    <row r="1123" spans="1:10">
      <c r="A1123" s="5" t="s">
        <v>912</v>
      </c>
      <c r="B1123" s="6">
        <v>44973.858001493056</v>
      </c>
      <c r="C1123" s="5" t="s">
        <v>63</v>
      </c>
      <c r="D1123" s="7">
        <v>174455</v>
      </c>
      <c r="E1123" s="5" t="s">
        <v>79</v>
      </c>
      <c r="H1123" s="9">
        <v>121413</v>
      </c>
      <c r="I1123" s="5" t="s">
        <v>28</v>
      </c>
      <c r="J1123" s="5" t="s">
        <v>78</v>
      </c>
    </row>
    <row r="1124" spans="1:10">
      <c r="A1124" s="5" t="s">
        <v>912</v>
      </c>
      <c r="B1124" s="6">
        <v>44973.858001493056</v>
      </c>
      <c r="C1124" s="5" t="s">
        <v>63</v>
      </c>
      <c r="D1124" s="7">
        <v>175430</v>
      </c>
      <c r="E1124" s="5" t="s">
        <v>79</v>
      </c>
      <c r="H1124" s="9">
        <v>31211.5</v>
      </c>
      <c r="I1124" s="5" t="s">
        <v>28</v>
      </c>
      <c r="J1124" s="8" t="s">
        <v>83</v>
      </c>
    </row>
    <row r="1125" spans="1:10">
      <c r="A1125" s="5" t="s">
        <v>912</v>
      </c>
      <c r="B1125" s="6">
        <v>44973.858001493056</v>
      </c>
      <c r="C1125" s="5" t="s">
        <v>63</v>
      </c>
      <c r="D1125" s="7"/>
      <c r="E1125" s="8"/>
      <c r="F1125" s="9">
        <v>500000</v>
      </c>
      <c r="I1125" s="10" t="s">
        <v>9</v>
      </c>
      <c r="J1125" s="5" t="s">
        <v>82</v>
      </c>
    </row>
    <row r="1126" spans="1:10">
      <c r="A1126" s="5" t="s">
        <v>912</v>
      </c>
      <c r="B1126" s="6">
        <v>44973.858001493056</v>
      </c>
      <c r="C1126" s="5" t="s">
        <v>63</v>
      </c>
      <c r="D1126" s="7"/>
      <c r="E1126" s="8"/>
      <c r="F1126" s="9">
        <v>10023.4</v>
      </c>
      <c r="I1126" s="10" t="s">
        <v>9</v>
      </c>
      <c r="J1126" s="8" t="s">
        <v>88</v>
      </c>
    </row>
    <row r="1127" spans="1:10">
      <c r="A1127" s="5" t="s">
        <v>912</v>
      </c>
      <c r="B1127" s="6">
        <v>44973.858001493056</v>
      </c>
      <c r="C1127" s="5" t="s">
        <v>63</v>
      </c>
      <c r="D1127" s="7"/>
      <c r="E1127" s="8"/>
      <c r="F1127" s="9">
        <v>3738.2</v>
      </c>
      <c r="I1127" s="10" t="s">
        <v>9</v>
      </c>
      <c r="J1127" s="5" t="s">
        <v>89</v>
      </c>
    </row>
    <row r="1128" spans="1:10">
      <c r="A1128" s="5" t="s">
        <v>912</v>
      </c>
      <c r="B1128" s="6">
        <v>44973.858001493056</v>
      </c>
      <c r="C1128" s="5" t="s">
        <v>63</v>
      </c>
      <c r="D1128" s="7"/>
      <c r="E1128" s="8"/>
      <c r="F1128" s="9">
        <v>12953.3</v>
      </c>
      <c r="I1128" s="10" t="s">
        <v>9</v>
      </c>
      <c r="J1128" s="5" t="s">
        <v>72</v>
      </c>
    </row>
    <row r="1129" spans="1:10">
      <c r="A1129" s="5" t="s">
        <v>912</v>
      </c>
      <c r="B1129" s="6">
        <v>44973.858001493056</v>
      </c>
      <c r="C1129" s="5" t="s">
        <v>63</v>
      </c>
      <c r="D1129" s="7"/>
      <c r="E1129" s="8"/>
      <c r="F1129" s="9">
        <v>5344</v>
      </c>
      <c r="I1129" s="10" t="s">
        <v>9</v>
      </c>
      <c r="J1129" s="8" t="s">
        <v>192</v>
      </c>
    </row>
    <row r="1130" spans="1:10">
      <c r="A1130" s="5" t="s">
        <v>912</v>
      </c>
      <c r="B1130" s="6">
        <v>44973.858001493056</v>
      </c>
      <c r="C1130" s="5" t="s">
        <v>63</v>
      </c>
      <c r="D1130" s="7"/>
      <c r="E1130" s="8"/>
      <c r="F1130" s="9">
        <v>4145.2</v>
      </c>
      <c r="I1130" s="10" t="s">
        <v>9</v>
      </c>
      <c r="J1130" s="8" t="s">
        <v>66</v>
      </c>
    </row>
    <row r="1131" spans="1:10">
      <c r="A1131" s="5" t="s">
        <v>912</v>
      </c>
      <c r="B1131" s="6">
        <v>44973.858001493056</v>
      </c>
      <c r="C1131" s="5" t="s">
        <v>63</v>
      </c>
      <c r="D1131" s="7"/>
      <c r="E1131" s="8"/>
      <c r="F1131" s="9">
        <v>5439.5</v>
      </c>
      <c r="I1131" s="10" t="s">
        <v>9</v>
      </c>
      <c r="J1131" s="8" t="s">
        <v>67</v>
      </c>
    </row>
    <row r="1132" spans="1:10">
      <c r="A1132" s="5" t="s">
        <v>912</v>
      </c>
      <c r="B1132" s="6">
        <v>44973.858001493056</v>
      </c>
      <c r="C1132" s="5" t="s">
        <v>63</v>
      </c>
      <c r="D1132" s="7"/>
      <c r="E1132" s="8"/>
      <c r="F1132" s="9">
        <v>3660.6</v>
      </c>
      <c r="I1132" s="10" t="s">
        <v>9</v>
      </c>
      <c r="J1132" s="8" t="s">
        <v>68</v>
      </c>
    </row>
    <row r="1133" spans="1:10">
      <c r="A1133" s="5" t="s">
        <v>912</v>
      </c>
      <c r="B1133" s="6">
        <v>44973.858001493056</v>
      </c>
      <c r="C1133" s="5" t="s">
        <v>63</v>
      </c>
      <c r="D1133" s="7"/>
      <c r="E1133" s="8"/>
      <c r="F1133" s="9">
        <v>14447.5</v>
      </c>
      <c r="I1133" s="10" t="s">
        <v>9</v>
      </c>
      <c r="J1133" s="8" t="s">
        <v>90</v>
      </c>
    </row>
    <row r="1134" spans="1:10">
      <c r="A1134" s="5" t="s">
        <v>912</v>
      </c>
      <c r="B1134" s="6">
        <v>44973.858001493056</v>
      </c>
      <c r="C1134" s="5" t="s">
        <v>63</v>
      </c>
      <c r="D1134" s="7"/>
      <c r="E1134" s="8"/>
      <c r="F1134" s="9">
        <v>6894.2</v>
      </c>
      <c r="I1134" s="10" t="s">
        <v>9</v>
      </c>
      <c r="J1134" s="8" t="s">
        <v>91</v>
      </c>
    </row>
    <row r="1135" spans="1:10">
      <c r="A1135" s="5" t="s">
        <v>912</v>
      </c>
      <c r="B1135" s="6">
        <v>44973.858001493056</v>
      </c>
      <c r="C1135" s="5" t="s">
        <v>63</v>
      </c>
      <c r="D1135" s="7"/>
      <c r="E1135" s="8"/>
      <c r="F1135" s="9">
        <v>5007.3999999999996</v>
      </c>
      <c r="I1135" s="10" t="s">
        <v>9</v>
      </c>
      <c r="J1135" s="8" t="s">
        <v>92</v>
      </c>
    </row>
    <row r="1136" spans="1:10">
      <c r="A1136" s="5" t="s">
        <v>912</v>
      </c>
      <c r="B1136" s="6">
        <v>44973.858001493056</v>
      </c>
      <c r="C1136" s="5" t="s">
        <v>63</v>
      </c>
      <c r="D1136" s="7"/>
      <c r="E1136" s="8"/>
      <c r="F1136" s="9">
        <v>4568</v>
      </c>
      <c r="I1136" s="10" t="s">
        <v>9</v>
      </c>
      <c r="J1136" s="8" t="s">
        <v>93</v>
      </c>
    </row>
    <row r="1137" spans="1:10">
      <c r="A1137" s="5" t="s">
        <v>912</v>
      </c>
      <c r="B1137" s="6">
        <v>44973.858001493056</v>
      </c>
      <c r="C1137" s="5" t="s">
        <v>63</v>
      </c>
      <c r="D1137" s="7"/>
      <c r="E1137" s="8"/>
      <c r="F1137" s="9">
        <v>12662.2</v>
      </c>
      <c r="I1137" s="10" t="s">
        <v>9</v>
      </c>
      <c r="J1137" s="8" t="s">
        <v>240</v>
      </c>
    </row>
    <row r="1138" spans="1:10">
      <c r="A1138" s="11" t="s">
        <v>22</v>
      </c>
      <c r="B1138" s="3"/>
      <c r="C1138" s="3"/>
      <c r="D1138" s="7"/>
      <c r="E1138" s="8"/>
      <c r="F1138" s="31">
        <f>SUM(F1096:G1137)</f>
        <v>588883.49999999988</v>
      </c>
      <c r="H1138" s="9"/>
      <c r="I1138" s="10"/>
      <c r="J1138" s="8"/>
    </row>
    <row r="1139" spans="1:10">
      <c r="A1139" s="13" t="s">
        <v>23</v>
      </c>
      <c r="B1139" s="13" t="s">
        <v>24</v>
      </c>
      <c r="C1139" s="13" t="s">
        <v>25</v>
      </c>
      <c r="D1139" s="7"/>
      <c r="E1139" s="8"/>
      <c r="H1139" s="9"/>
      <c r="I1139" s="10"/>
      <c r="J1139" s="8"/>
    </row>
    <row r="1140" spans="1:10" ht="15.75">
      <c r="A1140" s="5"/>
      <c r="B1140" s="6"/>
      <c r="C1140" s="5"/>
      <c r="D1140" s="14">
        <v>112799966</v>
      </c>
      <c r="E1140" s="8"/>
      <c r="H1140" s="9"/>
      <c r="I1140" s="10"/>
      <c r="J1140" s="8"/>
    </row>
    <row r="1142" spans="1:10">
      <c r="A1142" s="1" t="s">
        <v>0</v>
      </c>
      <c r="B1142" s="2"/>
      <c r="C1142" s="2"/>
      <c r="D1142" s="2"/>
      <c r="E1142" s="2"/>
      <c r="F1142" s="2"/>
      <c r="G1142" s="2"/>
      <c r="H1142" s="2"/>
      <c r="I1142" s="2"/>
      <c r="J1142" s="2"/>
    </row>
    <row r="1143" spans="1:10">
      <c r="A1143" s="3" t="s">
        <v>948</v>
      </c>
      <c r="B1143" s="2"/>
      <c r="C1143" s="2"/>
      <c r="D1143" s="2"/>
      <c r="E1143" s="2"/>
      <c r="F1143" s="2"/>
      <c r="G1143" s="2"/>
      <c r="H1143" s="2"/>
      <c r="I1143" s="2"/>
      <c r="J1143" s="2"/>
    </row>
    <row r="1144" spans="1:10">
      <c r="A1144" s="69" t="s">
        <v>0</v>
      </c>
      <c r="B1144" s="69" t="s">
        <v>2</v>
      </c>
      <c r="C1144" s="69" t="s">
        <v>3</v>
      </c>
      <c r="D1144" s="69" t="s">
        <v>4</v>
      </c>
      <c r="E1144" s="69" t="s">
        <v>5</v>
      </c>
      <c r="F1144" s="71" t="s">
        <v>6</v>
      </c>
      <c r="G1144" s="72"/>
      <c r="H1144" s="73"/>
      <c r="I1144" s="69" t="s">
        <v>7</v>
      </c>
      <c r="J1144" s="69" t="s">
        <v>8</v>
      </c>
    </row>
    <row r="1145" spans="1:10">
      <c r="A1145" s="70"/>
      <c r="B1145" s="70"/>
      <c r="C1145" s="70"/>
      <c r="D1145" s="70"/>
      <c r="E1145" s="70"/>
      <c r="F1145" s="4" t="s">
        <v>9</v>
      </c>
      <c r="G1145" s="4" t="s">
        <v>10</v>
      </c>
      <c r="H1145" s="4" t="s">
        <v>11</v>
      </c>
      <c r="I1145" s="70"/>
      <c r="J1145" s="70"/>
    </row>
    <row r="1146" spans="1:10">
      <c r="A1146" s="5" t="s">
        <v>969</v>
      </c>
      <c r="B1146" s="6">
        <v>44974.434796793983</v>
      </c>
      <c r="C1146" s="5" t="s">
        <v>63</v>
      </c>
      <c r="D1146" s="7">
        <v>487844</v>
      </c>
      <c r="E1146" s="5" t="s">
        <v>80</v>
      </c>
      <c r="H1146" s="9">
        <v>561.21</v>
      </c>
      <c r="I1146" s="5" t="s">
        <v>28</v>
      </c>
      <c r="J1146" s="5" t="s">
        <v>82</v>
      </c>
    </row>
    <row r="1147" spans="1:10">
      <c r="A1147" s="5" t="s">
        <v>969</v>
      </c>
      <c r="B1147" s="6">
        <v>44974.434796793983</v>
      </c>
      <c r="C1147" s="5" t="s">
        <v>63</v>
      </c>
      <c r="D1147" s="7">
        <v>388000</v>
      </c>
      <c r="E1147" s="5" t="s">
        <v>80</v>
      </c>
      <c r="H1147" s="9">
        <v>202</v>
      </c>
      <c r="I1147" s="5" t="s">
        <v>28</v>
      </c>
      <c r="J1147" s="5" t="s">
        <v>82</v>
      </c>
    </row>
    <row r="1148" spans="1:10">
      <c r="A1148" s="5" t="s">
        <v>969</v>
      </c>
      <c r="B1148" s="6">
        <v>44974.434796793983</v>
      </c>
      <c r="C1148" s="5" t="s">
        <v>63</v>
      </c>
      <c r="D1148" s="7">
        <v>383529</v>
      </c>
      <c r="E1148" s="5" t="s">
        <v>80</v>
      </c>
      <c r="H1148" s="9">
        <v>726</v>
      </c>
      <c r="I1148" s="5" t="s">
        <v>28</v>
      </c>
      <c r="J1148" s="5" t="s">
        <v>82</v>
      </c>
    </row>
    <row r="1149" spans="1:10">
      <c r="A1149" s="5" t="s">
        <v>969</v>
      </c>
      <c r="B1149" s="6">
        <v>44974.434796793983</v>
      </c>
      <c r="C1149" s="5" t="s">
        <v>63</v>
      </c>
      <c r="D1149" s="15">
        <v>45163277633</v>
      </c>
      <c r="E1149" s="5" t="s">
        <v>74</v>
      </c>
      <c r="H1149" s="9">
        <v>1342.43</v>
      </c>
      <c r="I1149" s="5" t="s">
        <v>28</v>
      </c>
      <c r="J1149" s="5" t="s">
        <v>82</v>
      </c>
    </row>
    <row r="1150" spans="1:10">
      <c r="A1150" s="5" t="s">
        <v>969</v>
      </c>
      <c r="B1150" s="6">
        <v>44974.434796793983</v>
      </c>
      <c r="C1150" s="5" t="s">
        <v>63</v>
      </c>
      <c r="D1150" s="15">
        <v>45143557477</v>
      </c>
      <c r="E1150" s="5" t="s">
        <v>74</v>
      </c>
      <c r="H1150" s="9">
        <v>374.85</v>
      </c>
      <c r="I1150" s="5" t="s">
        <v>28</v>
      </c>
      <c r="J1150" s="5" t="s">
        <v>82</v>
      </c>
    </row>
    <row r="1151" spans="1:10">
      <c r="A1151" s="5" t="s">
        <v>969</v>
      </c>
      <c r="B1151" s="6">
        <v>44974.434796793983</v>
      </c>
      <c r="C1151" s="5" t="s">
        <v>63</v>
      </c>
      <c r="D1151" s="15">
        <v>45163278758</v>
      </c>
      <c r="E1151" s="5" t="s">
        <v>74</v>
      </c>
      <c r="H1151" s="9">
        <v>726</v>
      </c>
      <c r="I1151" s="5" t="s">
        <v>28</v>
      </c>
      <c r="J1151" s="5" t="s">
        <v>82</v>
      </c>
    </row>
    <row r="1152" spans="1:10">
      <c r="A1152" s="5" t="s">
        <v>969</v>
      </c>
      <c r="B1152" s="6">
        <v>44974.434796793983</v>
      </c>
      <c r="C1152" s="5" t="s">
        <v>63</v>
      </c>
      <c r="D1152" s="15">
        <v>45153184409</v>
      </c>
      <c r="E1152" s="5" t="s">
        <v>74</v>
      </c>
      <c r="H1152" s="9">
        <v>1660</v>
      </c>
      <c r="I1152" s="5" t="s">
        <v>28</v>
      </c>
      <c r="J1152" s="5" t="s">
        <v>82</v>
      </c>
    </row>
    <row r="1153" spans="1:10">
      <c r="A1153" s="5" t="s">
        <v>969</v>
      </c>
      <c r="B1153" s="6">
        <v>44974.434796793983</v>
      </c>
      <c r="C1153" s="5" t="s">
        <v>63</v>
      </c>
      <c r="D1153" s="15">
        <v>45133189502</v>
      </c>
      <c r="E1153" s="5" t="s">
        <v>74</v>
      </c>
      <c r="H1153" s="9">
        <v>473.04</v>
      </c>
      <c r="I1153" s="5" t="s">
        <v>28</v>
      </c>
      <c r="J1153" s="5" t="s">
        <v>82</v>
      </c>
    </row>
    <row r="1154" spans="1:10">
      <c r="A1154" s="5" t="s">
        <v>969</v>
      </c>
      <c r="B1154" s="6">
        <v>44974.434796793983</v>
      </c>
      <c r="C1154" s="5" t="s">
        <v>63</v>
      </c>
      <c r="D1154" s="7"/>
      <c r="E1154" s="8"/>
      <c r="F1154" s="9">
        <v>43757.1</v>
      </c>
      <c r="I1154" s="10" t="s">
        <v>9</v>
      </c>
      <c r="J1154" s="8" t="s">
        <v>189</v>
      </c>
    </row>
    <row r="1155" spans="1:10">
      <c r="A1155" s="5" t="s">
        <v>969</v>
      </c>
      <c r="B1155" s="6">
        <v>44974.434796793983</v>
      </c>
      <c r="C1155" s="5" t="s">
        <v>63</v>
      </c>
      <c r="D1155" s="7"/>
      <c r="E1155" s="8"/>
      <c r="F1155" s="9">
        <v>27316.5</v>
      </c>
      <c r="I1155" s="10" t="s">
        <v>9</v>
      </c>
      <c r="J1155" s="8" t="s">
        <v>383</v>
      </c>
    </row>
    <row r="1156" spans="1:10">
      <c r="A1156" s="5" t="s">
        <v>969</v>
      </c>
      <c r="B1156" s="6">
        <v>44974.434796793983</v>
      </c>
      <c r="C1156" s="5" t="s">
        <v>63</v>
      </c>
      <c r="D1156" s="7"/>
      <c r="E1156" s="8"/>
      <c r="F1156" s="9">
        <v>20576</v>
      </c>
      <c r="I1156" s="10" t="s">
        <v>9</v>
      </c>
      <c r="J1156" s="8" t="s">
        <v>64</v>
      </c>
    </row>
    <row r="1157" spans="1:10">
      <c r="A1157" s="5" t="s">
        <v>969</v>
      </c>
      <c r="B1157" s="6">
        <v>44974.434796793983</v>
      </c>
      <c r="C1157" s="5" t="s">
        <v>63</v>
      </c>
      <c r="D1157" s="7"/>
      <c r="E1157" s="8"/>
      <c r="F1157" s="9">
        <v>28747.7</v>
      </c>
      <c r="I1157" s="10" t="s">
        <v>9</v>
      </c>
      <c r="J1157" s="8" t="s">
        <v>190</v>
      </c>
    </row>
    <row r="1158" spans="1:10">
      <c r="A1158" s="5" t="s">
        <v>969</v>
      </c>
      <c r="B1158" s="6">
        <v>44974.434796793983</v>
      </c>
      <c r="C1158" s="5" t="s">
        <v>63</v>
      </c>
      <c r="D1158" s="7"/>
      <c r="E1158" s="8"/>
      <c r="F1158" s="9">
        <v>13379.1</v>
      </c>
      <c r="I1158" s="10" t="s">
        <v>9</v>
      </c>
      <c r="J1158" s="8" t="s">
        <v>85</v>
      </c>
    </row>
    <row r="1159" spans="1:10">
      <c r="A1159" s="5" t="s">
        <v>969</v>
      </c>
      <c r="B1159" s="6">
        <v>44974.434796793983</v>
      </c>
      <c r="C1159" s="5" t="s">
        <v>63</v>
      </c>
      <c r="D1159" s="7"/>
      <c r="E1159" s="8"/>
      <c r="F1159" s="9">
        <v>14704.1</v>
      </c>
      <c r="I1159" s="10" t="s">
        <v>9</v>
      </c>
      <c r="J1159" s="8" t="s">
        <v>193</v>
      </c>
    </row>
    <row r="1160" spans="1:10">
      <c r="A1160" s="5" t="s">
        <v>969</v>
      </c>
      <c r="B1160" s="6">
        <v>44974.434796793983</v>
      </c>
      <c r="C1160" s="5" t="s">
        <v>63</v>
      </c>
      <c r="D1160" s="7"/>
      <c r="E1160" s="8"/>
      <c r="F1160" s="9">
        <v>6717</v>
      </c>
      <c r="I1160" s="10" t="s">
        <v>9</v>
      </c>
      <c r="J1160" s="8" t="s">
        <v>69</v>
      </c>
    </row>
    <row r="1161" spans="1:10">
      <c r="A1161" s="5" t="s">
        <v>969</v>
      </c>
      <c r="B1161" s="6">
        <v>44974.434796793983</v>
      </c>
      <c r="C1161" s="5" t="s">
        <v>63</v>
      </c>
      <c r="D1161" s="7"/>
      <c r="E1161" s="8"/>
      <c r="F1161" s="9">
        <v>29083.599999999999</v>
      </c>
      <c r="I1161" s="10" t="s">
        <v>9</v>
      </c>
      <c r="J1161" s="8" t="s">
        <v>94</v>
      </c>
    </row>
    <row r="1162" spans="1:10">
      <c r="A1162" s="5" t="s">
        <v>969</v>
      </c>
      <c r="B1162" s="6">
        <v>44974.434796793983</v>
      </c>
      <c r="C1162" s="5" t="s">
        <v>63</v>
      </c>
      <c r="D1162" s="7"/>
      <c r="E1162" s="8"/>
      <c r="F1162" s="9">
        <v>20491.2</v>
      </c>
      <c r="I1162" s="10" t="s">
        <v>9</v>
      </c>
      <c r="J1162" s="8" t="s">
        <v>95</v>
      </c>
    </row>
    <row r="1163" spans="1:10">
      <c r="A1163" s="11" t="s">
        <v>22</v>
      </c>
      <c r="B1163" s="3"/>
      <c r="C1163" s="3"/>
      <c r="D1163" s="17">
        <f>166422.7+38349.6</f>
        <v>204772.30000000002</v>
      </c>
      <c r="E1163" s="8"/>
      <c r="F1163" s="31">
        <f>SUM(F1146:G1162)</f>
        <v>204772.30000000002</v>
      </c>
      <c r="G1163" s="9"/>
      <c r="I1163" s="10"/>
      <c r="J1163" s="8"/>
    </row>
    <row r="1164" spans="1:10">
      <c r="A1164" s="13" t="s">
        <v>23</v>
      </c>
      <c r="B1164" s="13" t="s">
        <v>24</v>
      </c>
      <c r="C1164" s="13" t="s">
        <v>25</v>
      </c>
      <c r="D1164" s="7"/>
      <c r="E1164" s="8"/>
      <c r="G1164" s="9"/>
      <c r="I1164" s="10"/>
      <c r="J1164" s="8"/>
    </row>
    <row r="1165" spans="1:10" ht="15.75">
      <c r="A1165" s="5"/>
      <c r="B1165" s="6"/>
      <c r="C1165" s="5"/>
      <c r="D1165" s="14">
        <v>112799967</v>
      </c>
      <c r="E1165" s="8"/>
      <c r="G1165" s="9"/>
      <c r="I1165" s="10"/>
      <c r="J1165" s="8"/>
    </row>
    <row r="1166" spans="1:10" ht="15.75">
      <c r="A1166" s="5"/>
      <c r="B1166" s="6"/>
      <c r="C1166" s="5"/>
      <c r="D1166" s="14">
        <v>112800047</v>
      </c>
      <c r="E1166" s="8"/>
      <c r="G1166" s="9"/>
      <c r="I1166" s="10"/>
      <c r="J1166" s="8"/>
    </row>
    <row r="1167" spans="1:10">
      <c r="A1167" s="5"/>
      <c r="B1167" s="6"/>
      <c r="C1167" s="5"/>
      <c r="D1167" s="7"/>
      <c r="E1167" s="8"/>
      <c r="G1167" s="9"/>
      <c r="I1167" s="10"/>
      <c r="J1167" s="8"/>
    </row>
    <row r="1168" spans="1:10">
      <c r="A1168" s="5" t="s">
        <v>967</v>
      </c>
      <c r="B1168" s="6">
        <v>44974.843235196757</v>
      </c>
      <c r="C1168" s="5" t="s">
        <v>63</v>
      </c>
      <c r="D1168" s="7"/>
      <c r="E1168" s="8"/>
      <c r="G1168" s="9">
        <v>2988.71</v>
      </c>
      <c r="I1168" s="10" t="s">
        <v>10</v>
      </c>
      <c r="J1168" s="5" t="s">
        <v>72</v>
      </c>
    </row>
    <row r="1169" spans="1:10">
      <c r="A1169" s="5" t="s">
        <v>968</v>
      </c>
      <c r="B1169" s="6">
        <v>44974.843235196757</v>
      </c>
      <c r="C1169" s="5" t="s">
        <v>73</v>
      </c>
      <c r="D1169" s="15">
        <v>45163281596</v>
      </c>
      <c r="E1169" s="5" t="s">
        <v>74</v>
      </c>
      <c r="H1169" s="9">
        <v>12353.65</v>
      </c>
      <c r="I1169" s="5" t="s">
        <v>28</v>
      </c>
      <c r="J1169" s="5" t="s">
        <v>72</v>
      </c>
    </row>
    <row r="1170" spans="1:10">
      <c r="A1170" s="5" t="s">
        <v>967</v>
      </c>
      <c r="B1170" s="6">
        <v>44974.843235196757</v>
      </c>
      <c r="C1170" s="5" t="s">
        <v>63</v>
      </c>
      <c r="D1170" s="15">
        <v>45133186503</v>
      </c>
      <c r="E1170" s="5" t="s">
        <v>74</v>
      </c>
      <c r="H1170" s="9">
        <v>25064</v>
      </c>
      <c r="I1170" s="5" t="s">
        <v>28</v>
      </c>
      <c r="J1170" s="5" t="s">
        <v>72</v>
      </c>
    </row>
    <row r="1171" spans="1:10">
      <c r="A1171" s="5" t="s">
        <v>967</v>
      </c>
      <c r="B1171" s="6">
        <v>44974.843235196757</v>
      </c>
      <c r="C1171" s="5" t="s">
        <v>63</v>
      </c>
      <c r="D1171" s="15">
        <v>45113340753</v>
      </c>
      <c r="E1171" s="5" t="s">
        <v>74</v>
      </c>
      <c r="H1171" s="9">
        <v>496.04</v>
      </c>
      <c r="I1171" s="5" t="s">
        <v>28</v>
      </c>
      <c r="J1171" s="5" t="s">
        <v>72</v>
      </c>
    </row>
    <row r="1172" spans="1:10">
      <c r="A1172" s="5" t="s">
        <v>967</v>
      </c>
      <c r="B1172" s="6">
        <v>44974.843235196757</v>
      </c>
      <c r="C1172" s="5" t="s">
        <v>63</v>
      </c>
      <c r="D1172" s="15">
        <v>45163278747</v>
      </c>
      <c r="E1172" s="5" t="s">
        <v>74</v>
      </c>
      <c r="H1172" s="9">
        <v>6425.2</v>
      </c>
      <c r="I1172" s="5" t="s">
        <v>28</v>
      </c>
      <c r="J1172" s="5" t="s">
        <v>72</v>
      </c>
    </row>
    <row r="1173" spans="1:10">
      <c r="A1173" s="5" t="s">
        <v>967</v>
      </c>
      <c r="B1173" s="6">
        <v>44974.843235196757</v>
      </c>
      <c r="C1173" s="5" t="s">
        <v>63</v>
      </c>
      <c r="D1173" s="15">
        <v>45143557267</v>
      </c>
      <c r="E1173" s="5" t="s">
        <v>74</v>
      </c>
      <c r="H1173" s="9">
        <v>298.02</v>
      </c>
      <c r="I1173" s="5" t="s">
        <v>28</v>
      </c>
      <c r="J1173" s="5" t="s">
        <v>72</v>
      </c>
    </row>
    <row r="1174" spans="1:10">
      <c r="A1174" s="5" t="s">
        <v>967</v>
      </c>
      <c r="B1174" s="6">
        <v>44974.843235196757</v>
      </c>
      <c r="C1174" s="5" t="s">
        <v>63</v>
      </c>
      <c r="D1174" s="15">
        <v>45163278111</v>
      </c>
      <c r="E1174" s="5" t="s">
        <v>74</v>
      </c>
      <c r="H1174" s="9">
        <v>6803.8</v>
      </c>
      <c r="I1174" s="5" t="s">
        <v>28</v>
      </c>
      <c r="J1174" s="5" t="s">
        <v>72</v>
      </c>
    </row>
    <row r="1175" spans="1:10">
      <c r="A1175" s="5" t="s">
        <v>967</v>
      </c>
      <c r="B1175" s="6">
        <v>44974.843235196757</v>
      </c>
      <c r="C1175" s="5" t="s">
        <v>63</v>
      </c>
      <c r="D1175" s="15">
        <v>45113337655</v>
      </c>
      <c r="E1175" s="5" t="s">
        <v>74</v>
      </c>
      <c r="H1175" s="9">
        <v>1440</v>
      </c>
      <c r="I1175" s="5" t="s">
        <v>28</v>
      </c>
      <c r="J1175" s="5" t="s">
        <v>72</v>
      </c>
    </row>
    <row r="1176" spans="1:10">
      <c r="A1176" s="5" t="s">
        <v>967</v>
      </c>
      <c r="B1176" s="6">
        <v>44974.843235196757</v>
      </c>
      <c r="C1176" s="5" t="s">
        <v>63</v>
      </c>
      <c r="D1176" s="15">
        <v>45143558731</v>
      </c>
      <c r="E1176" s="5" t="s">
        <v>74</v>
      </c>
      <c r="H1176" s="9">
        <v>1304</v>
      </c>
      <c r="I1176" s="5" t="s">
        <v>28</v>
      </c>
      <c r="J1176" s="5" t="s">
        <v>72</v>
      </c>
    </row>
    <row r="1177" spans="1:10">
      <c r="A1177" s="5" t="s">
        <v>967</v>
      </c>
      <c r="B1177" s="6">
        <v>44974.843235196757</v>
      </c>
      <c r="C1177" s="5" t="s">
        <v>63</v>
      </c>
      <c r="D1177" s="15">
        <v>45163277877</v>
      </c>
      <c r="E1177" s="5" t="s">
        <v>74</v>
      </c>
      <c r="H1177" s="9">
        <v>583.20000000000005</v>
      </c>
      <c r="I1177" s="5" t="s">
        <v>28</v>
      </c>
      <c r="J1177" s="5" t="s">
        <v>72</v>
      </c>
    </row>
    <row r="1178" spans="1:10">
      <c r="A1178" s="5" t="s">
        <v>967</v>
      </c>
      <c r="B1178" s="6">
        <v>44974.843235196757</v>
      </c>
      <c r="C1178" s="5" t="s">
        <v>63</v>
      </c>
      <c r="D1178" s="15">
        <v>45123322812</v>
      </c>
      <c r="E1178" s="5" t="s">
        <v>74</v>
      </c>
      <c r="H1178" s="9">
        <v>305.91000000000003</v>
      </c>
      <c r="I1178" s="5" t="s">
        <v>28</v>
      </c>
      <c r="J1178" s="5" t="s">
        <v>72</v>
      </c>
    </row>
    <row r="1179" spans="1:10">
      <c r="A1179" s="5" t="s">
        <v>967</v>
      </c>
      <c r="B1179" s="6">
        <v>44974.843235196757</v>
      </c>
      <c r="C1179" s="5" t="s">
        <v>63</v>
      </c>
      <c r="D1179" s="15">
        <v>45163279106</v>
      </c>
      <c r="E1179" s="5" t="s">
        <v>74</v>
      </c>
      <c r="H1179" s="9">
        <v>329.04</v>
      </c>
      <c r="I1179" s="5" t="s">
        <v>28</v>
      </c>
      <c r="J1179" s="5" t="s">
        <v>72</v>
      </c>
    </row>
    <row r="1180" spans="1:10">
      <c r="A1180" s="5" t="s">
        <v>967</v>
      </c>
      <c r="B1180" s="6">
        <v>44974.843235196757</v>
      </c>
      <c r="C1180" s="5" t="s">
        <v>63</v>
      </c>
      <c r="D1180" s="15">
        <v>45153184708</v>
      </c>
      <c r="E1180" s="5" t="s">
        <v>74</v>
      </c>
      <c r="H1180" s="9">
        <v>754.56</v>
      </c>
      <c r="I1180" s="5" t="s">
        <v>28</v>
      </c>
      <c r="J1180" s="5" t="s">
        <v>72</v>
      </c>
    </row>
    <row r="1181" spans="1:10">
      <c r="A1181" s="5" t="s">
        <v>967</v>
      </c>
      <c r="B1181" s="6">
        <v>44974.843235196757</v>
      </c>
      <c r="C1181" s="5" t="s">
        <v>63</v>
      </c>
      <c r="D1181" s="15">
        <v>45173252225</v>
      </c>
      <c r="E1181" s="5" t="s">
        <v>74</v>
      </c>
      <c r="H1181" s="9">
        <v>1153.06</v>
      </c>
      <c r="I1181" s="5" t="s">
        <v>28</v>
      </c>
      <c r="J1181" s="5" t="s">
        <v>72</v>
      </c>
    </row>
    <row r="1182" spans="1:10">
      <c r="A1182" s="5" t="s">
        <v>967</v>
      </c>
      <c r="B1182" s="6">
        <v>44974.843235196757</v>
      </c>
      <c r="C1182" s="5" t="s">
        <v>63</v>
      </c>
      <c r="D1182" s="15">
        <v>45113343515</v>
      </c>
      <c r="E1182" s="5" t="s">
        <v>74</v>
      </c>
      <c r="H1182" s="9">
        <v>10193.4</v>
      </c>
      <c r="I1182" s="5" t="s">
        <v>28</v>
      </c>
      <c r="J1182" s="5" t="s">
        <v>72</v>
      </c>
    </row>
    <row r="1183" spans="1:10">
      <c r="A1183" s="5" t="s">
        <v>967</v>
      </c>
      <c r="B1183" s="6">
        <v>44974.843235196757</v>
      </c>
      <c r="C1183" s="5" t="s">
        <v>63</v>
      </c>
      <c r="D1183" s="7">
        <v>316751</v>
      </c>
      <c r="E1183" s="5" t="s">
        <v>80</v>
      </c>
      <c r="H1183" s="9">
        <v>2000</v>
      </c>
      <c r="I1183" s="5" t="s">
        <v>28</v>
      </c>
      <c r="J1183" s="5" t="s">
        <v>78</v>
      </c>
    </row>
    <row r="1184" spans="1:10">
      <c r="A1184" s="5" t="s">
        <v>967</v>
      </c>
      <c r="B1184" s="6">
        <v>44974.843235196757</v>
      </c>
      <c r="C1184" s="5" t="s">
        <v>63</v>
      </c>
      <c r="D1184" s="15">
        <v>45163277602</v>
      </c>
      <c r="E1184" s="5" t="s">
        <v>74</v>
      </c>
      <c r="H1184" s="9">
        <v>3004.87</v>
      </c>
      <c r="I1184" s="5" t="s">
        <v>28</v>
      </c>
      <c r="J1184" s="5" t="s">
        <v>72</v>
      </c>
    </row>
    <row r="1185" spans="1:10">
      <c r="A1185" s="5" t="s">
        <v>967</v>
      </c>
      <c r="B1185" s="6">
        <v>44974.843235196757</v>
      </c>
      <c r="C1185" s="5" t="s">
        <v>63</v>
      </c>
      <c r="D1185" s="7">
        <v>321385</v>
      </c>
      <c r="E1185" s="5" t="s">
        <v>80</v>
      </c>
      <c r="H1185" s="9">
        <v>4000</v>
      </c>
      <c r="I1185" s="5" t="s">
        <v>28</v>
      </c>
      <c r="J1185" s="8" t="s">
        <v>83</v>
      </c>
    </row>
    <row r="1186" spans="1:10">
      <c r="A1186" s="5" t="s">
        <v>967</v>
      </c>
      <c r="B1186" s="6">
        <v>44974.843235196757</v>
      </c>
      <c r="C1186" s="5" t="s">
        <v>63</v>
      </c>
      <c r="D1186" s="7">
        <v>326741</v>
      </c>
      <c r="E1186" s="5" t="s">
        <v>80</v>
      </c>
      <c r="H1186" s="9">
        <v>516.94000000000005</v>
      </c>
      <c r="I1186" s="5" t="s">
        <v>28</v>
      </c>
      <c r="J1186" s="8" t="s">
        <v>83</v>
      </c>
    </row>
    <row r="1187" spans="1:10">
      <c r="A1187" s="5" t="s">
        <v>967</v>
      </c>
      <c r="B1187" s="6">
        <v>44974.843235196757</v>
      </c>
      <c r="C1187" s="5" t="s">
        <v>63</v>
      </c>
      <c r="D1187" s="15">
        <v>45123324315</v>
      </c>
      <c r="E1187" s="5" t="s">
        <v>74</v>
      </c>
      <c r="H1187" s="9">
        <v>7000</v>
      </c>
      <c r="I1187" s="5" t="s">
        <v>28</v>
      </c>
      <c r="J1187" s="5" t="s">
        <v>72</v>
      </c>
    </row>
    <row r="1188" spans="1:10">
      <c r="A1188" s="5" t="s">
        <v>967</v>
      </c>
      <c r="B1188" s="6">
        <v>44974.843235196757</v>
      </c>
      <c r="C1188" s="5" t="s">
        <v>63</v>
      </c>
      <c r="D1188" s="7">
        <v>3131317541</v>
      </c>
      <c r="E1188" s="8" t="s">
        <v>81</v>
      </c>
      <c r="H1188" s="9">
        <v>2010.96</v>
      </c>
      <c r="I1188" s="5" t="s">
        <v>28</v>
      </c>
      <c r="J1188" s="5" t="s">
        <v>82</v>
      </c>
    </row>
    <row r="1189" spans="1:10">
      <c r="A1189" s="5" t="s">
        <v>967</v>
      </c>
      <c r="B1189" s="6">
        <v>44974.843235196757</v>
      </c>
      <c r="C1189" s="5" t="s">
        <v>63</v>
      </c>
      <c r="D1189" s="7">
        <v>773776</v>
      </c>
      <c r="E1189" s="5" t="s">
        <v>79</v>
      </c>
      <c r="H1189" s="9">
        <v>6835.13</v>
      </c>
      <c r="I1189" s="5" t="s">
        <v>28</v>
      </c>
      <c r="J1189" s="5" t="s">
        <v>82</v>
      </c>
    </row>
    <row r="1190" spans="1:10">
      <c r="A1190" s="5" t="s">
        <v>967</v>
      </c>
      <c r="B1190" s="6">
        <v>44974.843235196757</v>
      </c>
      <c r="C1190" s="5" t="s">
        <v>63</v>
      </c>
      <c r="D1190" s="7">
        <v>248357</v>
      </c>
      <c r="E1190" s="5" t="s">
        <v>80</v>
      </c>
      <c r="H1190" s="9">
        <v>2039</v>
      </c>
      <c r="I1190" s="5" t="s">
        <v>28</v>
      </c>
      <c r="J1190" s="5" t="s">
        <v>82</v>
      </c>
    </row>
    <row r="1191" spans="1:10">
      <c r="A1191" s="5" t="s">
        <v>967</v>
      </c>
      <c r="B1191" s="6">
        <v>44974.843235196757</v>
      </c>
      <c r="C1191" s="5" t="s">
        <v>63</v>
      </c>
      <c r="D1191" s="7">
        <v>171387</v>
      </c>
      <c r="E1191" s="5" t="s">
        <v>80</v>
      </c>
      <c r="H1191" s="9">
        <v>1055.45</v>
      </c>
      <c r="I1191" s="5" t="s">
        <v>28</v>
      </c>
      <c r="J1191" s="5" t="s">
        <v>82</v>
      </c>
    </row>
    <row r="1192" spans="1:10">
      <c r="A1192" s="5" t="s">
        <v>967</v>
      </c>
      <c r="B1192" s="6">
        <v>44974.843235196757</v>
      </c>
      <c r="C1192" s="5" t="s">
        <v>63</v>
      </c>
      <c r="D1192" s="7">
        <v>365086</v>
      </c>
      <c r="E1192" s="5" t="s">
        <v>80</v>
      </c>
      <c r="H1192" s="9">
        <v>354.27</v>
      </c>
      <c r="I1192" s="5" t="s">
        <v>28</v>
      </c>
      <c r="J1192" s="5" t="s">
        <v>82</v>
      </c>
    </row>
    <row r="1193" spans="1:10">
      <c r="A1193" s="5" t="s">
        <v>967</v>
      </c>
      <c r="B1193" s="6">
        <v>44974.843235196757</v>
      </c>
      <c r="C1193" s="5" t="s">
        <v>63</v>
      </c>
      <c r="D1193" s="7">
        <v>326443</v>
      </c>
      <c r="E1193" s="5" t="s">
        <v>80</v>
      </c>
      <c r="H1193" s="9">
        <v>110.16</v>
      </c>
      <c r="I1193" s="5" t="s">
        <v>28</v>
      </c>
      <c r="J1193" s="5" t="s">
        <v>82</v>
      </c>
    </row>
    <row r="1194" spans="1:10">
      <c r="A1194" s="5" t="s">
        <v>967</v>
      </c>
      <c r="B1194" s="6">
        <v>44974.843235196757</v>
      </c>
      <c r="C1194" s="5" t="s">
        <v>63</v>
      </c>
      <c r="D1194" s="7">
        <v>327640</v>
      </c>
      <c r="E1194" s="5" t="s">
        <v>80</v>
      </c>
      <c r="H1194" s="9">
        <v>299.39999999999998</v>
      </c>
      <c r="I1194" s="5" t="s">
        <v>28</v>
      </c>
      <c r="J1194" s="5" t="s">
        <v>82</v>
      </c>
    </row>
    <row r="1195" spans="1:10">
      <c r="A1195" s="5" t="s">
        <v>967</v>
      </c>
      <c r="B1195" s="6">
        <v>44974.843235196757</v>
      </c>
      <c r="C1195" s="5" t="s">
        <v>63</v>
      </c>
      <c r="D1195" s="7">
        <v>316257</v>
      </c>
      <c r="E1195" s="5" t="s">
        <v>80</v>
      </c>
      <c r="H1195" s="9">
        <v>614.07000000000005</v>
      </c>
      <c r="I1195" s="5" t="s">
        <v>28</v>
      </c>
      <c r="J1195" s="5" t="s">
        <v>82</v>
      </c>
    </row>
    <row r="1196" spans="1:10">
      <c r="A1196" s="5" t="s">
        <v>967</v>
      </c>
      <c r="B1196" s="6">
        <v>44974.843235196757</v>
      </c>
      <c r="C1196" s="5" t="s">
        <v>63</v>
      </c>
      <c r="D1196" s="7">
        <v>133568</v>
      </c>
      <c r="E1196" s="5" t="s">
        <v>80</v>
      </c>
      <c r="H1196" s="9">
        <v>299.39999999999998</v>
      </c>
      <c r="I1196" s="5" t="s">
        <v>28</v>
      </c>
      <c r="J1196" s="5" t="s">
        <v>82</v>
      </c>
    </row>
    <row r="1197" spans="1:10">
      <c r="A1197" s="5" t="s">
        <v>967</v>
      </c>
      <c r="B1197" s="6">
        <v>44974.843235196757</v>
      </c>
      <c r="C1197" s="5" t="s">
        <v>63</v>
      </c>
      <c r="D1197" s="7">
        <v>286162</v>
      </c>
      <c r="E1197" s="5" t="s">
        <v>80</v>
      </c>
      <c r="H1197" s="9">
        <v>211.97</v>
      </c>
      <c r="I1197" s="5" t="s">
        <v>28</v>
      </c>
      <c r="J1197" s="5" t="s">
        <v>82</v>
      </c>
    </row>
    <row r="1198" spans="1:10">
      <c r="A1198" s="5" t="s">
        <v>967</v>
      </c>
      <c r="B1198" s="6">
        <v>44974.843235196757</v>
      </c>
      <c r="C1198" s="5" t="s">
        <v>63</v>
      </c>
      <c r="D1198" s="15">
        <v>45153183426</v>
      </c>
      <c r="E1198" s="5" t="s">
        <v>74</v>
      </c>
      <c r="H1198" s="9">
        <v>606</v>
      </c>
      <c r="I1198" s="5" t="s">
        <v>28</v>
      </c>
      <c r="J1198" s="5" t="s">
        <v>82</v>
      </c>
    </row>
    <row r="1199" spans="1:10">
      <c r="A1199" s="5" t="s">
        <v>967</v>
      </c>
      <c r="B1199" s="6">
        <v>44974.843235196757</v>
      </c>
      <c r="C1199" s="5" t="s">
        <v>63</v>
      </c>
      <c r="D1199" s="15">
        <v>52116952501</v>
      </c>
      <c r="E1199" s="5" t="s">
        <v>74</v>
      </c>
      <c r="H1199" s="9">
        <v>1476</v>
      </c>
      <c r="I1199" s="5" t="s">
        <v>28</v>
      </c>
      <c r="J1199" s="5" t="s">
        <v>82</v>
      </c>
    </row>
    <row r="1200" spans="1:10">
      <c r="A1200" s="5" t="s">
        <v>967</v>
      </c>
      <c r="B1200" s="6">
        <v>44974.843235196757</v>
      </c>
      <c r="C1200" s="5" t="s">
        <v>63</v>
      </c>
      <c r="D1200" s="15">
        <v>45153183742</v>
      </c>
      <c r="E1200" s="5" t="s">
        <v>74</v>
      </c>
      <c r="H1200" s="9">
        <v>978.16</v>
      </c>
      <c r="I1200" s="5" t="s">
        <v>28</v>
      </c>
      <c r="J1200" s="5" t="s">
        <v>82</v>
      </c>
    </row>
    <row r="1201" spans="1:10">
      <c r="A1201" s="5" t="s">
        <v>967</v>
      </c>
      <c r="B1201" s="6">
        <v>44974.843235196757</v>
      </c>
      <c r="C1201" s="5" t="s">
        <v>63</v>
      </c>
      <c r="D1201" s="15">
        <v>45143557059</v>
      </c>
      <c r="E1201" s="5" t="s">
        <v>74</v>
      </c>
      <c r="H1201" s="9">
        <v>134</v>
      </c>
      <c r="I1201" s="5" t="s">
        <v>28</v>
      </c>
      <c r="J1201" s="5" t="s">
        <v>82</v>
      </c>
    </row>
    <row r="1202" spans="1:10">
      <c r="A1202" s="5" t="s">
        <v>967</v>
      </c>
      <c r="B1202" s="6">
        <v>44974.843235196757</v>
      </c>
      <c r="C1202" s="5" t="s">
        <v>63</v>
      </c>
      <c r="D1202" s="15">
        <v>45173250396</v>
      </c>
      <c r="E1202" s="5" t="s">
        <v>74</v>
      </c>
      <c r="H1202" s="9">
        <v>272.24</v>
      </c>
      <c r="I1202" s="5" t="s">
        <v>28</v>
      </c>
      <c r="J1202" s="5" t="s">
        <v>82</v>
      </c>
    </row>
    <row r="1203" spans="1:10">
      <c r="A1203" s="5" t="s">
        <v>967</v>
      </c>
      <c r="B1203" s="6">
        <v>44974.843235196757</v>
      </c>
      <c r="C1203" s="5" t="s">
        <v>63</v>
      </c>
      <c r="D1203" s="15">
        <v>53312282248</v>
      </c>
      <c r="E1203" s="5" t="s">
        <v>74</v>
      </c>
      <c r="H1203" s="9">
        <v>1275.56</v>
      </c>
      <c r="I1203" s="5" t="s">
        <v>28</v>
      </c>
      <c r="J1203" s="5" t="s">
        <v>82</v>
      </c>
    </row>
    <row r="1204" spans="1:10">
      <c r="A1204" s="5" t="s">
        <v>967</v>
      </c>
      <c r="B1204" s="6">
        <v>44974.843235196757</v>
      </c>
      <c r="C1204" s="5" t="s">
        <v>63</v>
      </c>
      <c r="D1204" s="15">
        <v>45163281245</v>
      </c>
      <c r="E1204" s="5" t="s">
        <v>74</v>
      </c>
      <c r="H1204" s="9">
        <v>543.85</v>
      </c>
      <c r="I1204" s="5" t="s">
        <v>28</v>
      </c>
      <c r="J1204" s="5" t="s">
        <v>82</v>
      </c>
    </row>
    <row r="1205" spans="1:10">
      <c r="A1205" s="5" t="s">
        <v>967</v>
      </c>
      <c r="B1205" s="6">
        <v>44974.843235196757</v>
      </c>
      <c r="C1205" s="5" t="s">
        <v>63</v>
      </c>
      <c r="D1205" s="7">
        <v>173357</v>
      </c>
      <c r="E1205" s="5" t="s">
        <v>79</v>
      </c>
      <c r="H1205" s="9">
        <v>14064.5</v>
      </c>
      <c r="I1205" s="5" t="s">
        <v>28</v>
      </c>
      <c r="J1205" s="5" t="s">
        <v>78</v>
      </c>
    </row>
    <row r="1206" spans="1:10">
      <c r="A1206" s="5" t="s">
        <v>967</v>
      </c>
      <c r="B1206" s="6">
        <v>44974.843235196757</v>
      </c>
      <c r="C1206" s="5" t="s">
        <v>63</v>
      </c>
      <c r="D1206" s="7">
        <v>172207</v>
      </c>
      <c r="E1206" s="5" t="s">
        <v>79</v>
      </c>
      <c r="H1206" s="9">
        <v>12551</v>
      </c>
      <c r="I1206" s="5" t="s">
        <v>28</v>
      </c>
      <c r="J1206" s="5" t="s">
        <v>77</v>
      </c>
    </row>
    <row r="1207" spans="1:10">
      <c r="A1207" s="5" t="s">
        <v>967</v>
      </c>
      <c r="B1207" s="6">
        <v>44974.843235196757</v>
      </c>
      <c r="C1207" s="5" t="s">
        <v>63</v>
      </c>
      <c r="D1207" s="15">
        <v>45113343228</v>
      </c>
      <c r="E1207" s="5" t="s">
        <v>74</v>
      </c>
      <c r="H1207" s="9">
        <v>735.11</v>
      </c>
      <c r="I1207" s="5" t="s">
        <v>28</v>
      </c>
      <c r="J1207" s="5" t="s">
        <v>82</v>
      </c>
    </row>
    <row r="1208" spans="1:10">
      <c r="A1208" s="5" t="s">
        <v>967</v>
      </c>
      <c r="B1208" s="6">
        <v>44974.843235196757</v>
      </c>
      <c r="C1208" s="5" t="s">
        <v>63</v>
      </c>
      <c r="D1208" s="15">
        <v>45113343684</v>
      </c>
      <c r="E1208" s="5" t="s">
        <v>74</v>
      </c>
      <c r="H1208" s="9">
        <v>489.6</v>
      </c>
      <c r="I1208" s="5" t="s">
        <v>28</v>
      </c>
      <c r="J1208" s="5" t="s">
        <v>82</v>
      </c>
    </row>
    <row r="1209" spans="1:10">
      <c r="A1209" s="5" t="s">
        <v>967</v>
      </c>
      <c r="B1209" s="6">
        <v>44974.843235196757</v>
      </c>
      <c r="C1209" s="5" t="s">
        <v>63</v>
      </c>
      <c r="D1209" s="15">
        <v>45133190454</v>
      </c>
      <c r="E1209" s="5" t="s">
        <v>74</v>
      </c>
      <c r="H1209" s="9">
        <v>240</v>
      </c>
      <c r="I1209" s="5" t="s">
        <v>28</v>
      </c>
      <c r="J1209" s="5" t="s">
        <v>82</v>
      </c>
    </row>
    <row r="1210" spans="1:10">
      <c r="A1210" s="5" t="s">
        <v>967</v>
      </c>
      <c r="B1210" s="6">
        <v>44974.843235196757</v>
      </c>
      <c r="C1210" s="5" t="s">
        <v>63</v>
      </c>
      <c r="D1210" s="15">
        <v>45113343939</v>
      </c>
      <c r="E1210" s="5" t="s">
        <v>74</v>
      </c>
      <c r="H1210" s="9">
        <v>2979.26</v>
      </c>
      <c r="I1210" s="5" t="s">
        <v>28</v>
      </c>
      <c r="J1210" s="5" t="s">
        <v>82</v>
      </c>
    </row>
    <row r="1211" spans="1:10">
      <c r="A1211" s="5" t="s">
        <v>967</v>
      </c>
      <c r="B1211" s="6">
        <v>44974.843235196757</v>
      </c>
      <c r="C1211" s="5" t="s">
        <v>63</v>
      </c>
      <c r="D1211" s="15">
        <v>45133190663</v>
      </c>
      <c r="E1211" s="5" t="s">
        <v>74</v>
      </c>
      <c r="H1211" s="9">
        <v>1325.4</v>
      </c>
      <c r="I1211" s="5" t="s">
        <v>28</v>
      </c>
      <c r="J1211" s="5" t="s">
        <v>82</v>
      </c>
    </row>
    <row r="1212" spans="1:10">
      <c r="A1212" s="5" t="s">
        <v>967</v>
      </c>
      <c r="B1212" s="6">
        <v>44974.843235196757</v>
      </c>
      <c r="C1212" s="5" t="s">
        <v>63</v>
      </c>
      <c r="D1212" s="15">
        <v>45133190717</v>
      </c>
      <c r="E1212" s="5" t="s">
        <v>74</v>
      </c>
      <c r="H1212" s="9">
        <v>390</v>
      </c>
      <c r="I1212" s="5" t="s">
        <v>28</v>
      </c>
      <c r="J1212" s="5" t="s">
        <v>82</v>
      </c>
    </row>
    <row r="1213" spans="1:10">
      <c r="A1213" s="5" t="s">
        <v>967</v>
      </c>
      <c r="B1213" s="6">
        <v>44974.843235196757</v>
      </c>
      <c r="C1213" s="5" t="s">
        <v>63</v>
      </c>
      <c r="D1213" s="15">
        <v>45133190746</v>
      </c>
      <c r="E1213" s="5" t="s">
        <v>74</v>
      </c>
      <c r="H1213" s="9">
        <v>195</v>
      </c>
      <c r="I1213" s="5" t="s">
        <v>28</v>
      </c>
      <c r="J1213" s="5" t="s">
        <v>82</v>
      </c>
    </row>
    <row r="1214" spans="1:10">
      <c r="A1214" s="5" t="s">
        <v>967</v>
      </c>
      <c r="B1214" s="6">
        <v>44974.843235196757</v>
      </c>
      <c r="C1214" s="5" t="s">
        <v>63</v>
      </c>
      <c r="D1214" s="15">
        <v>45173252739</v>
      </c>
      <c r="E1214" s="5" t="s">
        <v>74</v>
      </c>
      <c r="H1214" s="9">
        <v>101.4</v>
      </c>
      <c r="I1214" s="5" t="s">
        <v>28</v>
      </c>
      <c r="J1214" s="5" t="s">
        <v>82</v>
      </c>
    </row>
    <row r="1215" spans="1:10">
      <c r="A1215" s="5" t="s">
        <v>967</v>
      </c>
      <c r="B1215" s="6">
        <v>44974.843235196757</v>
      </c>
      <c r="C1215" s="5" t="s">
        <v>63</v>
      </c>
      <c r="D1215" s="15">
        <v>45113344437</v>
      </c>
      <c r="E1215" s="5" t="s">
        <v>74</v>
      </c>
      <c r="H1215" s="9">
        <v>585</v>
      </c>
      <c r="I1215" s="5" t="s">
        <v>28</v>
      </c>
      <c r="J1215" s="5" t="s">
        <v>82</v>
      </c>
    </row>
    <row r="1216" spans="1:10">
      <c r="A1216" s="5" t="s">
        <v>967</v>
      </c>
      <c r="B1216" s="6">
        <v>44974.843235196757</v>
      </c>
      <c r="C1216" s="5" t="s">
        <v>63</v>
      </c>
      <c r="D1216" s="15">
        <v>45113344466</v>
      </c>
      <c r="E1216" s="5" t="s">
        <v>74</v>
      </c>
      <c r="H1216" s="9">
        <v>960</v>
      </c>
      <c r="I1216" s="5" t="s">
        <v>28</v>
      </c>
      <c r="J1216" s="5" t="s">
        <v>82</v>
      </c>
    </row>
    <row r="1217" spans="1:10">
      <c r="A1217" s="5" t="s">
        <v>967</v>
      </c>
      <c r="B1217" s="6">
        <v>44974.843235196757</v>
      </c>
      <c r="C1217" s="5" t="s">
        <v>63</v>
      </c>
      <c r="D1217" s="15">
        <v>45113344681</v>
      </c>
      <c r="E1217" s="5" t="s">
        <v>74</v>
      </c>
      <c r="H1217" s="9">
        <v>593.88</v>
      </c>
      <c r="I1217" s="5" t="s">
        <v>28</v>
      </c>
      <c r="J1217" s="5" t="s">
        <v>82</v>
      </c>
    </row>
    <row r="1218" spans="1:10">
      <c r="A1218" s="5" t="s">
        <v>967</v>
      </c>
      <c r="B1218" s="6">
        <v>44974.843235196757</v>
      </c>
      <c r="C1218" s="5" t="s">
        <v>63</v>
      </c>
      <c r="D1218" s="7">
        <v>540294</v>
      </c>
      <c r="E1218" s="5" t="s">
        <v>80</v>
      </c>
      <c r="H1218" s="9">
        <v>386</v>
      </c>
      <c r="I1218" s="5" t="s">
        <v>28</v>
      </c>
      <c r="J1218" s="5" t="s">
        <v>82</v>
      </c>
    </row>
    <row r="1219" spans="1:10">
      <c r="A1219" s="5" t="s">
        <v>967</v>
      </c>
      <c r="B1219" s="6">
        <v>44974.843235196757</v>
      </c>
      <c r="C1219" s="5" t="s">
        <v>63</v>
      </c>
      <c r="D1219" s="7">
        <v>185418</v>
      </c>
      <c r="E1219" s="5" t="s">
        <v>79</v>
      </c>
      <c r="H1219" s="9">
        <v>27795.3</v>
      </c>
      <c r="I1219" s="5" t="s">
        <v>28</v>
      </c>
      <c r="J1219" s="8" t="s">
        <v>83</v>
      </c>
    </row>
    <row r="1220" spans="1:10">
      <c r="A1220" s="5" t="s">
        <v>968</v>
      </c>
      <c r="B1220" s="6">
        <v>44974.843235196757</v>
      </c>
      <c r="C1220" s="5" t="s">
        <v>73</v>
      </c>
      <c r="D1220" s="7"/>
      <c r="E1220" s="8"/>
      <c r="F1220" s="9">
        <v>3955.3</v>
      </c>
      <c r="I1220" s="10" t="s">
        <v>9</v>
      </c>
      <c r="J1220" s="8" t="s">
        <v>68</v>
      </c>
    </row>
    <row r="1221" spans="1:10">
      <c r="A1221" s="5" t="s">
        <v>967</v>
      </c>
      <c r="B1221" s="6">
        <v>44974.843235196757</v>
      </c>
      <c r="C1221" s="5" t="s">
        <v>63</v>
      </c>
      <c r="D1221" s="7"/>
      <c r="E1221" s="8"/>
      <c r="F1221" s="9">
        <v>6170.6</v>
      </c>
      <c r="I1221" s="10" t="s">
        <v>9</v>
      </c>
      <c r="J1221" s="5" t="s">
        <v>65</v>
      </c>
    </row>
    <row r="1222" spans="1:10">
      <c r="A1222" s="5" t="s">
        <v>967</v>
      </c>
      <c r="B1222" s="6">
        <v>44974.843235196757</v>
      </c>
      <c r="C1222" s="5" t="s">
        <v>63</v>
      </c>
      <c r="D1222" s="7"/>
      <c r="E1222" s="8"/>
      <c r="F1222" s="9">
        <v>14825.5</v>
      </c>
      <c r="I1222" s="10" t="s">
        <v>9</v>
      </c>
      <c r="J1222" s="8" t="s">
        <v>88</v>
      </c>
    </row>
    <row r="1223" spans="1:10">
      <c r="A1223" s="5" t="s">
        <v>967</v>
      </c>
      <c r="B1223" s="6">
        <v>44974.843235196757</v>
      </c>
      <c r="C1223" s="5" t="s">
        <v>63</v>
      </c>
      <c r="D1223" s="7"/>
      <c r="E1223" s="8"/>
      <c r="F1223" s="9">
        <v>5618.7</v>
      </c>
      <c r="I1223" s="10" t="s">
        <v>9</v>
      </c>
      <c r="J1223" s="5" t="s">
        <v>89</v>
      </c>
    </row>
    <row r="1224" spans="1:10">
      <c r="A1224" s="5" t="s">
        <v>967</v>
      </c>
      <c r="B1224" s="6">
        <v>44974.843235196757</v>
      </c>
      <c r="C1224" s="5" t="s">
        <v>63</v>
      </c>
      <c r="D1224" s="7"/>
      <c r="E1224" s="8"/>
      <c r="F1224" s="9">
        <v>30339.5</v>
      </c>
      <c r="I1224" s="10" t="s">
        <v>9</v>
      </c>
      <c r="J1224" s="8" t="s">
        <v>90</v>
      </c>
    </row>
    <row r="1225" spans="1:10">
      <c r="A1225" s="5" t="s">
        <v>967</v>
      </c>
      <c r="B1225" s="6">
        <v>44974.843235196757</v>
      </c>
      <c r="C1225" s="5" t="s">
        <v>63</v>
      </c>
      <c r="D1225" s="7"/>
      <c r="E1225" s="8"/>
      <c r="F1225" s="9">
        <v>12856.7</v>
      </c>
      <c r="I1225" s="10" t="s">
        <v>9</v>
      </c>
      <c r="J1225" s="8" t="s">
        <v>85</v>
      </c>
    </row>
    <row r="1226" spans="1:10">
      <c r="A1226" s="5" t="s">
        <v>967</v>
      </c>
      <c r="B1226" s="6">
        <v>44974.843235196757</v>
      </c>
      <c r="C1226" s="5" t="s">
        <v>63</v>
      </c>
      <c r="D1226" s="7"/>
      <c r="E1226" s="8"/>
      <c r="F1226" s="9">
        <v>6476.2</v>
      </c>
      <c r="I1226" s="10" t="s">
        <v>9</v>
      </c>
      <c r="J1226" s="8" t="s">
        <v>92</v>
      </c>
    </row>
    <row r="1227" spans="1:10">
      <c r="A1227" s="5" t="s">
        <v>967</v>
      </c>
      <c r="B1227" s="6">
        <v>44974.843235196757</v>
      </c>
      <c r="C1227" s="5" t="s">
        <v>63</v>
      </c>
      <c r="D1227" s="7"/>
      <c r="E1227" s="8"/>
      <c r="F1227" s="9">
        <v>7639.9</v>
      </c>
      <c r="I1227" s="10" t="s">
        <v>9</v>
      </c>
      <c r="J1227" s="8" t="s">
        <v>70</v>
      </c>
    </row>
    <row r="1228" spans="1:10">
      <c r="A1228" s="5" t="s">
        <v>967</v>
      </c>
      <c r="B1228" s="6">
        <v>44974.843235196757</v>
      </c>
      <c r="C1228" s="5" t="s">
        <v>63</v>
      </c>
      <c r="D1228" s="7"/>
      <c r="E1228" s="8"/>
      <c r="F1228" s="9">
        <v>3557.9</v>
      </c>
      <c r="I1228" s="10" t="s">
        <v>9</v>
      </c>
      <c r="J1228" s="8" t="s">
        <v>240</v>
      </c>
    </row>
    <row r="1229" spans="1:10">
      <c r="A1229" s="5" t="s">
        <v>967</v>
      </c>
      <c r="B1229" s="6">
        <v>44974.843235196757</v>
      </c>
      <c r="C1229" s="5" t="s">
        <v>63</v>
      </c>
      <c r="D1229" s="7"/>
      <c r="E1229" s="8"/>
      <c r="F1229" s="9">
        <v>34831.5</v>
      </c>
      <c r="I1229" s="10" t="s">
        <v>9</v>
      </c>
      <c r="J1229" s="8" t="s">
        <v>98</v>
      </c>
    </row>
    <row r="1230" spans="1:10">
      <c r="A1230" s="11" t="s">
        <v>22</v>
      </c>
      <c r="B1230" s="3"/>
      <c r="C1230" s="3"/>
      <c r="D1230" s="17">
        <f>123344.51+5916</f>
        <v>129260.51</v>
      </c>
      <c r="E1230" s="8"/>
      <c r="F1230" s="31">
        <f>SUM(F1168:G1229)</f>
        <v>129260.50999999998</v>
      </c>
      <c r="G1230" s="9"/>
      <c r="I1230" s="10"/>
      <c r="J1230" s="8"/>
    </row>
    <row r="1231" spans="1:10">
      <c r="A1231" s="13" t="s">
        <v>23</v>
      </c>
      <c r="B1231" s="13" t="s">
        <v>24</v>
      </c>
      <c r="C1231" s="13" t="s">
        <v>25</v>
      </c>
      <c r="D1231" s="7"/>
      <c r="E1231" s="8"/>
      <c r="G1231" s="9"/>
      <c r="I1231" s="10"/>
      <c r="J1231" s="8"/>
    </row>
    <row r="1232" spans="1:10" ht="15.75">
      <c r="A1232" s="5"/>
      <c r="B1232" s="6"/>
      <c r="C1232" s="5"/>
      <c r="D1232" s="49">
        <v>112808044</v>
      </c>
      <c r="E1232" s="14">
        <v>112808150</v>
      </c>
      <c r="G1232" s="9"/>
      <c r="I1232" s="10"/>
      <c r="J1232" s="8"/>
    </row>
    <row r="1233" spans="1:10" ht="15.75">
      <c r="A1233" s="5"/>
      <c r="B1233" s="6"/>
      <c r="C1233" s="5"/>
      <c r="D1233" s="49">
        <v>112808056</v>
      </c>
      <c r="E1233" s="14">
        <v>112808218</v>
      </c>
      <c r="G1233" s="9"/>
      <c r="I1233" s="10"/>
      <c r="J1233" s="8"/>
    </row>
    <row r="1234" spans="1:10">
      <c r="A1234" s="5"/>
      <c r="B1234" s="6"/>
      <c r="C1234" s="5"/>
      <c r="D1234" s="57" t="s">
        <v>298</v>
      </c>
      <c r="E1234" s="8"/>
      <c r="G1234" s="9"/>
      <c r="I1234" s="10"/>
      <c r="J1234" s="8"/>
    </row>
    <row r="1235" spans="1:10">
      <c r="A1235" s="1" t="s">
        <v>0</v>
      </c>
      <c r="B1235" s="2"/>
      <c r="C1235" s="2"/>
      <c r="D1235" s="2"/>
      <c r="E1235" s="2"/>
      <c r="F1235" s="2"/>
      <c r="G1235" s="2"/>
      <c r="H1235" s="2"/>
      <c r="I1235" s="2"/>
      <c r="J1235" s="2"/>
    </row>
    <row r="1236" spans="1:10">
      <c r="A1236" s="3" t="s">
        <v>941</v>
      </c>
      <c r="B1236" s="2"/>
      <c r="C1236" s="2"/>
      <c r="D1236" s="2"/>
      <c r="E1236" s="2"/>
      <c r="F1236" s="2"/>
      <c r="G1236" s="2"/>
      <c r="H1236" s="2"/>
      <c r="I1236" s="2"/>
      <c r="J1236" s="2"/>
    </row>
    <row r="1237" spans="1:10">
      <c r="A1237" s="69" t="s">
        <v>0</v>
      </c>
      <c r="B1237" s="69" t="s">
        <v>2</v>
      </c>
      <c r="C1237" s="69" t="s">
        <v>3</v>
      </c>
      <c r="D1237" s="69" t="s">
        <v>4</v>
      </c>
      <c r="E1237" s="69" t="s">
        <v>5</v>
      </c>
      <c r="F1237" s="71" t="s">
        <v>6</v>
      </c>
      <c r="G1237" s="72"/>
      <c r="H1237" s="73"/>
      <c r="I1237" s="69" t="s">
        <v>7</v>
      </c>
      <c r="J1237" s="69" t="s">
        <v>8</v>
      </c>
    </row>
    <row r="1238" spans="1:10">
      <c r="A1238" s="70"/>
      <c r="B1238" s="70"/>
      <c r="C1238" s="70"/>
      <c r="D1238" s="70"/>
      <c r="E1238" s="70"/>
      <c r="F1238" s="4" t="s">
        <v>9</v>
      </c>
      <c r="G1238" s="4" t="s">
        <v>10</v>
      </c>
      <c r="H1238" s="4" t="s">
        <v>11</v>
      </c>
      <c r="I1238" s="70"/>
      <c r="J1238" s="70"/>
    </row>
    <row r="1239" spans="1:10">
      <c r="A1239" s="5" t="s">
        <v>966</v>
      </c>
      <c r="B1239" s="6">
        <v>44975.401694791668</v>
      </c>
      <c r="C1239" s="5" t="s">
        <v>63</v>
      </c>
      <c r="D1239" s="7"/>
      <c r="E1239" s="8"/>
      <c r="G1239" s="9">
        <v>278.74</v>
      </c>
      <c r="I1239" s="10" t="s">
        <v>10</v>
      </c>
      <c r="J1239" s="8" t="s">
        <v>66</v>
      </c>
    </row>
    <row r="1240" spans="1:10">
      <c r="A1240" s="5" t="s">
        <v>966</v>
      </c>
      <c r="B1240" s="6">
        <v>44975.401694791668</v>
      </c>
      <c r="C1240" s="5" t="s">
        <v>63</v>
      </c>
      <c r="D1240" s="7"/>
      <c r="E1240" s="8"/>
      <c r="F1240" s="9">
        <v>10577.1</v>
      </c>
      <c r="I1240" s="10" t="s">
        <v>9</v>
      </c>
      <c r="J1240" s="8" t="s">
        <v>64</v>
      </c>
    </row>
    <row r="1241" spans="1:10">
      <c r="A1241" s="5" t="s">
        <v>966</v>
      </c>
      <c r="B1241" s="6">
        <v>44975.401694791668</v>
      </c>
      <c r="C1241" s="5" t="s">
        <v>63</v>
      </c>
      <c r="D1241" s="7"/>
      <c r="E1241" s="8"/>
      <c r="F1241" s="9">
        <v>28198.2</v>
      </c>
      <c r="I1241" s="10" t="s">
        <v>9</v>
      </c>
      <c r="J1241" s="8" t="s">
        <v>190</v>
      </c>
    </row>
    <row r="1242" spans="1:10">
      <c r="A1242" s="5" t="s">
        <v>966</v>
      </c>
      <c r="B1242" s="6">
        <v>44975.401694791668</v>
      </c>
      <c r="C1242" s="5" t="s">
        <v>63</v>
      </c>
      <c r="D1242" s="7"/>
      <c r="E1242" s="8"/>
      <c r="F1242" s="9">
        <v>572</v>
      </c>
      <c r="I1242" s="10" t="s">
        <v>9</v>
      </c>
      <c r="J1242" s="8" t="s">
        <v>66</v>
      </c>
    </row>
    <row r="1243" spans="1:10">
      <c r="A1243" s="5" t="s">
        <v>966</v>
      </c>
      <c r="B1243" s="6">
        <v>44975.401694791668</v>
      </c>
      <c r="C1243" s="5" t="s">
        <v>63</v>
      </c>
      <c r="D1243" s="7"/>
      <c r="E1243" s="8"/>
      <c r="F1243" s="9">
        <v>7955.2</v>
      </c>
      <c r="I1243" s="10" t="s">
        <v>9</v>
      </c>
      <c r="J1243" s="8" t="s">
        <v>67</v>
      </c>
    </row>
    <row r="1244" spans="1:10">
      <c r="A1244" s="5" t="s">
        <v>966</v>
      </c>
      <c r="B1244" s="6">
        <v>44975.401694791668</v>
      </c>
      <c r="C1244" s="5" t="s">
        <v>63</v>
      </c>
      <c r="D1244" s="7"/>
      <c r="E1244" s="8"/>
      <c r="F1244" s="9">
        <v>71542.899999999994</v>
      </c>
      <c r="I1244" s="10" t="s">
        <v>9</v>
      </c>
      <c r="J1244" s="8" t="s">
        <v>193</v>
      </c>
    </row>
    <row r="1245" spans="1:10">
      <c r="A1245" s="5" t="s">
        <v>966</v>
      </c>
      <c r="B1245" s="6">
        <v>44975.401694791668</v>
      </c>
      <c r="C1245" s="5" t="s">
        <v>63</v>
      </c>
      <c r="D1245" s="7"/>
      <c r="E1245" s="8"/>
      <c r="F1245" s="9">
        <v>7794.3</v>
      </c>
      <c r="I1245" s="10" t="s">
        <v>9</v>
      </c>
      <c r="J1245" s="8" t="s">
        <v>91</v>
      </c>
    </row>
    <row r="1246" spans="1:10">
      <c r="A1246" s="5" t="s">
        <v>966</v>
      </c>
      <c r="B1246" s="6">
        <v>44975.401694791668</v>
      </c>
      <c r="C1246" s="5" t="s">
        <v>63</v>
      </c>
      <c r="D1246" s="7"/>
      <c r="E1246" s="8"/>
      <c r="F1246" s="9">
        <v>4587.6000000000004</v>
      </c>
      <c r="I1246" s="10" t="s">
        <v>9</v>
      </c>
      <c r="J1246" s="8" t="s">
        <v>69</v>
      </c>
    </row>
    <row r="1247" spans="1:10">
      <c r="A1247" s="5" t="s">
        <v>966</v>
      </c>
      <c r="B1247" s="6">
        <v>44975.401694791668</v>
      </c>
      <c r="C1247" s="5" t="s">
        <v>63</v>
      </c>
      <c r="D1247" s="7"/>
      <c r="E1247" s="8"/>
      <c r="F1247" s="9">
        <v>6390.8</v>
      </c>
      <c r="I1247" s="10" t="s">
        <v>9</v>
      </c>
      <c r="J1247" s="8" t="s">
        <v>93</v>
      </c>
    </row>
    <row r="1248" spans="1:10">
      <c r="A1248" s="5" t="s">
        <v>966</v>
      </c>
      <c r="B1248" s="6">
        <v>44975.401694791668</v>
      </c>
      <c r="C1248" s="5" t="s">
        <v>63</v>
      </c>
      <c r="D1248" s="7"/>
      <c r="E1248" s="8"/>
      <c r="F1248" s="9">
        <v>22786.2</v>
      </c>
      <c r="I1248" s="10" t="s">
        <v>9</v>
      </c>
      <c r="J1248" s="8" t="s">
        <v>94</v>
      </c>
    </row>
    <row r="1249" spans="1:10">
      <c r="A1249" s="5" t="s">
        <v>966</v>
      </c>
      <c r="B1249" s="6">
        <v>44975.401694791668</v>
      </c>
      <c r="C1249" s="5" t="s">
        <v>63</v>
      </c>
      <c r="D1249" s="7"/>
      <c r="E1249" s="8"/>
      <c r="F1249" s="9">
        <v>24245.5</v>
      </c>
      <c r="I1249" s="10" t="s">
        <v>9</v>
      </c>
      <c r="J1249" s="8" t="s">
        <v>95</v>
      </c>
    </row>
    <row r="1250" spans="1:10">
      <c r="A1250" s="11" t="s">
        <v>22</v>
      </c>
      <c r="B1250" s="3"/>
      <c r="C1250" s="3"/>
      <c r="D1250" s="7"/>
      <c r="E1250" s="8"/>
      <c r="F1250" s="31">
        <f>SUM(F1239:G1249)</f>
        <v>184928.53999999998</v>
      </c>
      <c r="G1250" s="9"/>
      <c r="I1250" s="10"/>
      <c r="J1250" s="8"/>
    </row>
    <row r="1251" spans="1:10" ht="15.75">
      <c r="A1251" s="13" t="s">
        <v>23</v>
      </c>
      <c r="B1251" s="13" t="s">
        <v>24</v>
      </c>
      <c r="C1251" s="13" t="s">
        <v>25</v>
      </c>
      <c r="D1251" s="49">
        <v>112808042</v>
      </c>
      <c r="E1251" s="14">
        <v>112808151</v>
      </c>
      <c r="G1251" s="9"/>
      <c r="I1251" s="10"/>
      <c r="J1251" s="8"/>
    </row>
    <row r="1252" spans="1:10">
      <c r="A1252" s="5"/>
      <c r="B1252" s="6"/>
      <c r="C1252" s="5"/>
      <c r="D1252" s="57" t="s">
        <v>298</v>
      </c>
      <c r="E1252" s="8"/>
      <c r="G1252" s="9"/>
      <c r="I1252" s="10"/>
      <c r="J1252" s="8"/>
    </row>
    <row r="1253" spans="1:10">
      <c r="A1253" s="5"/>
      <c r="B1253" s="6"/>
      <c r="C1253" s="5"/>
      <c r="D1253" s="7"/>
      <c r="E1253" s="8"/>
      <c r="G1253" s="9"/>
      <c r="I1253" s="10"/>
      <c r="J1253" s="8"/>
    </row>
    <row r="1254" spans="1:10">
      <c r="A1254" s="5" t="s">
        <v>965</v>
      </c>
      <c r="B1254" s="6">
        <v>44975.625351678238</v>
      </c>
      <c r="C1254" s="5" t="s">
        <v>73</v>
      </c>
      <c r="D1254" s="7">
        <v>132731</v>
      </c>
      <c r="E1254" s="5" t="s">
        <v>79</v>
      </c>
      <c r="H1254" s="9">
        <v>97073.2</v>
      </c>
      <c r="I1254" s="5" t="s">
        <v>28</v>
      </c>
      <c r="J1254" s="5" t="s">
        <v>78</v>
      </c>
    </row>
    <row r="1255" spans="1:10">
      <c r="A1255" s="5" t="s">
        <v>964</v>
      </c>
      <c r="B1255" s="6">
        <v>44975.625351678238</v>
      </c>
      <c r="C1255" s="5" t="s">
        <v>63</v>
      </c>
      <c r="D1255" s="15">
        <v>45113344807</v>
      </c>
      <c r="E1255" s="5" t="s">
        <v>74</v>
      </c>
      <c r="H1255" s="9">
        <v>27254.32</v>
      </c>
      <c r="I1255" s="5" t="s">
        <v>28</v>
      </c>
      <c r="J1255" s="8" t="s">
        <v>75</v>
      </c>
    </row>
    <row r="1256" spans="1:10">
      <c r="A1256" s="5" t="s">
        <v>964</v>
      </c>
      <c r="B1256" s="6">
        <v>44975.625351678238</v>
      </c>
      <c r="C1256" s="5" t="s">
        <v>63</v>
      </c>
      <c r="D1256" s="15">
        <v>45173253275</v>
      </c>
      <c r="E1256" s="5" t="s">
        <v>74</v>
      </c>
      <c r="H1256" s="9">
        <v>4171.2</v>
      </c>
      <c r="I1256" s="5" t="s">
        <v>28</v>
      </c>
      <c r="J1256" s="5" t="s">
        <v>72</v>
      </c>
    </row>
    <row r="1257" spans="1:10">
      <c r="A1257" s="5" t="s">
        <v>964</v>
      </c>
      <c r="B1257" s="6">
        <v>44975.625351678238</v>
      </c>
      <c r="C1257" s="5" t="s">
        <v>63</v>
      </c>
      <c r="D1257" s="15">
        <v>45123324747</v>
      </c>
      <c r="E1257" s="5" t="s">
        <v>74</v>
      </c>
      <c r="H1257" s="9">
        <v>38108.839999999997</v>
      </c>
      <c r="I1257" s="5" t="s">
        <v>28</v>
      </c>
      <c r="J1257" s="5" t="s">
        <v>72</v>
      </c>
    </row>
    <row r="1258" spans="1:10">
      <c r="A1258" s="5" t="s">
        <v>964</v>
      </c>
      <c r="B1258" s="6">
        <v>44975.625351678238</v>
      </c>
      <c r="C1258" s="5" t="s">
        <v>63</v>
      </c>
      <c r="D1258" s="15">
        <v>45133191520</v>
      </c>
      <c r="E1258" s="5" t="s">
        <v>74</v>
      </c>
      <c r="H1258" s="9">
        <v>1993.48</v>
      </c>
      <c r="I1258" s="5" t="s">
        <v>28</v>
      </c>
      <c r="J1258" s="5" t="s">
        <v>72</v>
      </c>
    </row>
    <row r="1259" spans="1:10">
      <c r="A1259" s="5" t="s">
        <v>964</v>
      </c>
      <c r="B1259" s="6">
        <v>44975.625351678238</v>
      </c>
      <c r="C1259" s="5" t="s">
        <v>63</v>
      </c>
      <c r="D1259" s="7">
        <v>422753</v>
      </c>
      <c r="E1259" s="5" t="s">
        <v>74</v>
      </c>
      <c r="H1259" s="9">
        <v>126351.1</v>
      </c>
      <c r="I1259" s="5" t="s">
        <v>28</v>
      </c>
      <c r="J1259" s="5" t="s">
        <v>77</v>
      </c>
    </row>
    <row r="1260" spans="1:10">
      <c r="A1260" s="5" t="s">
        <v>964</v>
      </c>
      <c r="B1260" s="6">
        <v>44975.625351678238</v>
      </c>
      <c r="C1260" s="5" t="s">
        <v>63</v>
      </c>
      <c r="D1260" s="15">
        <v>45153184132</v>
      </c>
      <c r="E1260" s="5" t="s">
        <v>74</v>
      </c>
      <c r="H1260" s="9">
        <v>6.3</v>
      </c>
      <c r="I1260" s="5" t="s">
        <v>28</v>
      </c>
      <c r="J1260" s="8" t="s">
        <v>75</v>
      </c>
    </row>
    <row r="1261" spans="1:10">
      <c r="A1261" s="5" t="s">
        <v>964</v>
      </c>
      <c r="B1261" s="6">
        <v>44975.625351678238</v>
      </c>
      <c r="C1261" s="5" t="s">
        <v>63</v>
      </c>
      <c r="D1261" s="15">
        <v>45153184132</v>
      </c>
      <c r="E1261" s="5" t="s">
        <v>74</v>
      </c>
      <c r="H1261" s="9">
        <v>10.199999999999999</v>
      </c>
      <c r="I1261" s="5" t="s">
        <v>28</v>
      </c>
      <c r="J1261" s="8" t="s">
        <v>75</v>
      </c>
    </row>
    <row r="1262" spans="1:10">
      <c r="A1262" s="5" t="s">
        <v>964</v>
      </c>
      <c r="B1262" s="6">
        <v>44975.625351678238</v>
      </c>
      <c r="C1262" s="5" t="s">
        <v>63</v>
      </c>
      <c r="D1262" s="15">
        <v>45153184132</v>
      </c>
      <c r="E1262" s="5" t="s">
        <v>74</v>
      </c>
      <c r="H1262" s="9">
        <v>11.15</v>
      </c>
      <c r="I1262" s="5" t="s">
        <v>28</v>
      </c>
      <c r="J1262" s="8" t="s">
        <v>75</v>
      </c>
    </row>
    <row r="1263" spans="1:10">
      <c r="A1263" s="5" t="s">
        <v>964</v>
      </c>
      <c r="B1263" s="6">
        <v>44975.625351678238</v>
      </c>
      <c r="C1263" s="5" t="s">
        <v>63</v>
      </c>
      <c r="D1263" s="15">
        <v>45153184132</v>
      </c>
      <c r="E1263" s="5" t="s">
        <v>74</v>
      </c>
      <c r="H1263" s="9">
        <v>12.63</v>
      </c>
      <c r="I1263" s="5" t="s">
        <v>28</v>
      </c>
      <c r="J1263" s="8" t="s">
        <v>75</v>
      </c>
    </row>
    <row r="1264" spans="1:10">
      <c r="A1264" s="5" t="s">
        <v>964</v>
      </c>
      <c r="B1264" s="6">
        <v>44975.625351678238</v>
      </c>
      <c r="C1264" s="5" t="s">
        <v>63</v>
      </c>
      <c r="D1264" s="15">
        <v>45153184132</v>
      </c>
      <c r="E1264" s="5" t="s">
        <v>74</v>
      </c>
      <c r="H1264" s="9">
        <v>36.5</v>
      </c>
      <c r="I1264" s="5" t="s">
        <v>28</v>
      </c>
      <c r="J1264" s="8" t="s">
        <v>75</v>
      </c>
    </row>
    <row r="1265" spans="1:10">
      <c r="A1265" s="5" t="s">
        <v>964</v>
      </c>
      <c r="B1265" s="6">
        <v>44975.625351678238</v>
      </c>
      <c r="C1265" s="5" t="s">
        <v>63</v>
      </c>
      <c r="D1265" s="15">
        <v>45133193647</v>
      </c>
      <c r="E1265" s="5" t="s">
        <v>74</v>
      </c>
      <c r="H1265" s="9">
        <v>28828.5</v>
      </c>
      <c r="I1265" s="5" t="s">
        <v>28</v>
      </c>
      <c r="J1265" s="5" t="s">
        <v>72</v>
      </c>
    </row>
    <row r="1266" spans="1:10">
      <c r="A1266" s="5" t="s">
        <v>964</v>
      </c>
      <c r="B1266" s="6">
        <v>44975.625351678238</v>
      </c>
      <c r="C1266" s="5" t="s">
        <v>63</v>
      </c>
      <c r="D1266" s="15">
        <v>45133193654</v>
      </c>
      <c r="E1266" s="5" t="s">
        <v>74</v>
      </c>
      <c r="H1266" s="9">
        <v>15268</v>
      </c>
      <c r="I1266" s="5" t="s">
        <v>28</v>
      </c>
      <c r="J1266" s="5" t="s">
        <v>72</v>
      </c>
    </row>
    <row r="1267" spans="1:10">
      <c r="A1267" s="5" t="s">
        <v>964</v>
      </c>
      <c r="B1267" s="6">
        <v>44975.625351678238</v>
      </c>
      <c r="C1267" s="5" t="s">
        <v>63</v>
      </c>
      <c r="D1267" s="15">
        <v>45133193654</v>
      </c>
      <c r="E1267" s="5" t="s">
        <v>74</v>
      </c>
      <c r="H1267" s="9">
        <v>2100</v>
      </c>
      <c r="I1267" s="5" t="s">
        <v>28</v>
      </c>
      <c r="J1267" s="5" t="s">
        <v>72</v>
      </c>
    </row>
    <row r="1268" spans="1:10">
      <c r="A1268" s="5" t="s">
        <v>964</v>
      </c>
      <c r="B1268" s="6">
        <v>44975.625351678238</v>
      </c>
      <c r="C1268" s="5" t="s">
        <v>63</v>
      </c>
      <c r="D1268" s="7"/>
      <c r="E1268" s="8"/>
      <c r="F1268" s="9">
        <v>3333.6</v>
      </c>
      <c r="I1268" s="10" t="s">
        <v>9</v>
      </c>
      <c r="J1268" s="5" t="s">
        <v>65</v>
      </c>
    </row>
    <row r="1269" spans="1:10">
      <c r="A1269" s="5" t="s">
        <v>964</v>
      </c>
      <c r="B1269" s="6">
        <v>44975.625351678238</v>
      </c>
      <c r="C1269" s="5" t="s">
        <v>63</v>
      </c>
      <c r="D1269" s="7"/>
      <c r="E1269" s="8"/>
      <c r="F1269" s="9">
        <v>17691</v>
      </c>
      <c r="I1269" s="10" t="s">
        <v>9</v>
      </c>
      <c r="J1269" s="8" t="s">
        <v>190</v>
      </c>
    </row>
    <row r="1270" spans="1:10">
      <c r="A1270" s="5" t="s">
        <v>964</v>
      </c>
      <c r="B1270" s="6">
        <v>44975.625351678238</v>
      </c>
      <c r="C1270" s="5" t="s">
        <v>63</v>
      </c>
      <c r="D1270" s="7"/>
      <c r="E1270" s="8"/>
      <c r="F1270" s="9">
        <v>5669.4</v>
      </c>
      <c r="I1270" s="10" t="s">
        <v>9</v>
      </c>
      <c r="J1270" s="5" t="s">
        <v>72</v>
      </c>
    </row>
    <row r="1271" spans="1:10">
      <c r="A1271" s="5" t="s">
        <v>964</v>
      </c>
      <c r="B1271" s="6">
        <v>44975.625351678238</v>
      </c>
      <c r="C1271" s="5" t="s">
        <v>63</v>
      </c>
      <c r="D1271" s="7"/>
      <c r="E1271" s="8"/>
      <c r="F1271" s="9">
        <v>9149</v>
      </c>
      <c r="I1271" s="10" t="s">
        <v>9</v>
      </c>
      <c r="J1271" s="8" t="s">
        <v>90</v>
      </c>
    </row>
    <row r="1272" spans="1:10">
      <c r="A1272" s="5" t="s">
        <v>964</v>
      </c>
      <c r="B1272" s="6">
        <v>44975.625351678238</v>
      </c>
      <c r="C1272" s="5" t="s">
        <v>63</v>
      </c>
      <c r="D1272" s="7"/>
      <c r="E1272" s="8"/>
      <c r="F1272" s="9">
        <v>18253.2</v>
      </c>
      <c r="I1272" s="10" t="s">
        <v>9</v>
      </c>
      <c r="J1272" s="8" t="s">
        <v>193</v>
      </c>
    </row>
    <row r="1273" spans="1:10">
      <c r="A1273" s="5" t="s">
        <v>964</v>
      </c>
      <c r="B1273" s="6">
        <v>44975.625351678238</v>
      </c>
      <c r="C1273" s="5" t="s">
        <v>63</v>
      </c>
      <c r="D1273" s="7"/>
      <c r="E1273" s="8"/>
      <c r="F1273" s="9">
        <v>12721.3</v>
      </c>
      <c r="I1273" s="10" t="s">
        <v>9</v>
      </c>
      <c r="J1273" s="8" t="s">
        <v>96</v>
      </c>
    </row>
    <row r="1274" spans="1:10">
      <c r="A1274" s="5" t="s">
        <v>964</v>
      </c>
      <c r="B1274" s="6">
        <v>44975.625351678238</v>
      </c>
      <c r="C1274" s="5" t="s">
        <v>63</v>
      </c>
      <c r="D1274" s="7"/>
      <c r="E1274" s="8"/>
      <c r="F1274" s="9">
        <v>2925.6</v>
      </c>
      <c r="I1274" s="10" t="s">
        <v>9</v>
      </c>
      <c r="J1274" s="8" t="s">
        <v>240</v>
      </c>
    </row>
    <row r="1275" spans="1:10">
      <c r="A1275" s="11" t="s">
        <v>22</v>
      </c>
      <c r="B1275" s="3"/>
      <c r="C1275" s="3"/>
      <c r="D1275" s="7"/>
      <c r="E1275" s="8"/>
      <c r="F1275" s="31">
        <f>SUM(F1254:G1274)</f>
        <v>69743.100000000006</v>
      </c>
      <c r="G1275" s="9"/>
      <c r="I1275" s="10"/>
      <c r="J1275" s="8"/>
    </row>
    <row r="1276" spans="1:10" ht="15.75">
      <c r="A1276" s="13" t="s">
        <v>23</v>
      </c>
      <c r="B1276" s="13" t="s">
        <v>24</v>
      </c>
      <c r="C1276" s="13" t="s">
        <v>25</v>
      </c>
      <c r="D1276" s="49">
        <v>112808043</v>
      </c>
      <c r="E1276" s="14">
        <v>112808152</v>
      </c>
      <c r="G1276" s="9"/>
      <c r="I1276" s="10"/>
      <c r="J1276" s="8"/>
    </row>
    <row r="1277" spans="1:10">
      <c r="D1277" s="57" t="s">
        <v>298</v>
      </c>
    </row>
    <row r="1279" spans="1:10">
      <c r="A1279" s="1" t="s">
        <v>0</v>
      </c>
      <c r="B1279" s="2"/>
      <c r="C1279" s="2"/>
      <c r="D1279" s="2"/>
      <c r="E1279" s="2"/>
      <c r="F1279" s="2"/>
      <c r="G1279" s="2"/>
      <c r="H1279" s="2"/>
      <c r="I1279" s="2"/>
      <c r="J1279" s="2"/>
    </row>
    <row r="1280" spans="1:10">
      <c r="A1280" s="3" t="s">
        <v>1006</v>
      </c>
      <c r="B1280" s="2"/>
      <c r="C1280" s="2"/>
      <c r="D1280" s="2"/>
      <c r="E1280" s="2"/>
      <c r="F1280" s="2"/>
      <c r="G1280" s="2"/>
      <c r="H1280" s="2"/>
      <c r="I1280" s="2"/>
      <c r="J1280" s="2"/>
    </row>
    <row r="1281" spans="1:10">
      <c r="A1281" s="69" t="s">
        <v>0</v>
      </c>
      <c r="B1281" s="69" t="s">
        <v>2</v>
      </c>
      <c r="C1281" s="69" t="s">
        <v>3</v>
      </c>
      <c r="D1281" s="69" t="s">
        <v>4</v>
      </c>
      <c r="E1281" s="69" t="s">
        <v>5</v>
      </c>
      <c r="F1281" s="71" t="s">
        <v>6</v>
      </c>
      <c r="G1281" s="72"/>
      <c r="H1281" s="73"/>
      <c r="I1281" s="69" t="s">
        <v>7</v>
      </c>
      <c r="J1281" s="69" t="s">
        <v>8</v>
      </c>
    </row>
    <row r="1282" spans="1:10">
      <c r="A1282" s="70"/>
      <c r="B1282" s="70"/>
      <c r="C1282" s="70"/>
      <c r="D1282" s="70"/>
      <c r="E1282" s="70"/>
      <c r="F1282" s="4" t="s">
        <v>9</v>
      </c>
      <c r="G1282" s="4" t="s">
        <v>10</v>
      </c>
      <c r="H1282" s="4" t="s">
        <v>11</v>
      </c>
      <c r="I1282" s="70"/>
      <c r="J1282" s="70"/>
    </row>
    <row r="1283" spans="1:10">
      <c r="A1283" s="34" t="s">
        <v>1007</v>
      </c>
      <c r="B1283" s="39"/>
      <c r="C1283" s="34"/>
      <c r="D1283" s="21"/>
      <c r="E1283" s="8"/>
      <c r="H1283" s="9"/>
      <c r="I1283" s="5"/>
      <c r="J1283" s="8"/>
    </row>
    <row r="1284" spans="1:10">
      <c r="A1284" s="11" t="s">
        <v>22</v>
      </c>
      <c r="B1284" s="3"/>
      <c r="C1284" s="3"/>
      <c r="D1284" s="7"/>
      <c r="E1284" s="8"/>
      <c r="G1284" s="9"/>
      <c r="I1284" s="10"/>
      <c r="J1284" s="8"/>
    </row>
    <row r="1285" spans="1:10">
      <c r="A1285" s="13" t="s">
        <v>23</v>
      </c>
      <c r="B1285" s="13" t="s">
        <v>24</v>
      </c>
      <c r="C1285" s="13" t="s">
        <v>25</v>
      </c>
      <c r="D1285" s="7"/>
      <c r="E1285" s="8"/>
      <c r="G1285" s="9"/>
      <c r="I1285" s="10"/>
      <c r="J1285" s="8"/>
    </row>
    <row r="1287" spans="1:10">
      <c r="A1287" s="1" t="s">
        <v>0</v>
      </c>
      <c r="B1287" s="2"/>
      <c r="C1287" s="2"/>
      <c r="D1287" s="2"/>
      <c r="E1287" s="2"/>
      <c r="F1287" s="2"/>
      <c r="G1287" s="2"/>
      <c r="H1287" s="2"/>
      <c r="I1287" s="2"/>
      <c r="J1287" s="2"/>
    </row>
    <row r="1288" spans="1:10">
      <c r="A1288" s="3" t="s">
        <v>1008</v>
      </c>
      <c r="B1288" s="2"/>
      <c r="C1288" s="2"/>
      <c r="D1288" s="2"/>
      <c r="E1288" s="2"/>
      <c r="F1288" s="2"/>
      <c r="G1288" s="2"/>
      <c r="H1288" s="2"/>
      <c r="I1288" s="2"/>
      <c r="J1288" s="2"/>
    </row>
    <row r="1289" spans="1:10">
      <c r="A1289" s="69" t="s">
        <v>0</v>
      </c>
      <c r="B1289" s="69" t="s">
        <v>2</v>
      </c>
      <c r="C1289" s="69" t="s">
        <v>3</v>
      </c>
      <c r="D1289" s="69" t="s">
        <v>4</v>
      </c>
      <c r="E1289" s="69" t="s">
        <v>5</v>
      </c>
      <c r="F1289" s="71" t="s">
        <v>6</v>
      </c>
      <c r="G1289" s="72"/>
      <c r="H1289" s="73"/>
      <c r="I1289" s="69" t="s">
        <v>7</v>
      </c>
      <c r="J1289" s="69" t="s">
        <v>8</v>
      </c>
    </row>
    <row r="1290" spans="1:10">
      <c r="A1290" s="70"/>
      <c r="B1290" s="70"/>
      <c r="C1290" s="70"/>
      <c r="D1290" s="70"/>
      <c r="E1290" s="70"/>
      <c r="F1290" s="4" t="s">
        <v>9</v>
      </c>
      <c r="G1290" s="4" t="s">
        <v>10</v>
      </c>
      <c r="H1290" s="4" t="s">
        <v>11</v>
      </c>
      <c r="I1290" s="70"/>
      <c r="J1290" s="70"/>
    </row>
    <row r="1291" spans="1:10">
      <c r="A1291" s="34" t="s">
        <v>1007</v>
      </c>
      <c r="B1291" s="39"/>
      <c r="C1291" s="34"/>
      <c r="D1291" s="21"/>
      <c r="E1291" s="8"/>
      <c r="H1291" s="9"/>
      <c r="I1291" s="5"/>
      <c r="J1291" s="8"/>
    </row>
    <row r="1292" spans="1:10">
      <c r="A1292" s="11" t="s">
        <v>22</v>
      </c>
      <c r="B1292" s="3"/>
      <c r="C1292" s="3"/>
      <c r="D1292" s="7"/>
      <c r="E1292" s="8"/>
      <c r="G1292" s="9"/>
      <c r="I1292" s="10"/>
      <c r="J1292" s="8"/>
    </row>
    <row r="1293" spans="1:10">
      <c r="A1293" s="13" t="s">
        <v>23</v>
      </c>
      <c r="B1293" s="13" t="s">
        <v>24</v>
      </c>
      <c r="C1293" s="13" t="s">
        <v>25</v>
      </c>
    </row>
    <row r="1296" spans="1:10">
      <c r="A1296" s="1" t="s">
        <v>0</v>
      </c>
      <c r="B1296" s="2"/>
      <c r="C1296" s="2"/>
      <c r="D1296" s="2"/>
      <c r="E1296" s="2"/>
      <c r="F1296" s="2"/>
      <c r="G1296" s="2"/>
      <c r="H1296" s="2"/>
      <c r="I1296" s="2"/>
      <c r="J1296" s="2"/>
    </row>
    <row r="1297" spans="1:10">
      <c r="A1297" s="3" t="s">
        <v>1020</v>
      </c>
      <c r="B1297" s="2"/>
      <c r="C1297" s="2"/>
      <c r="D1297" s="2"/>
      <c r="E1297" s="2"/>
      <c r="F1297" s="2"/>
      <c r="G1297" s="2"/>
      <c r="H1297" s="2"/>
      <c r="I1297" s="2"/>
      <c r="J1297" s="2"/>
    </row>
    <row r="1298" spans="1:10">
      <c r="A1298" s="69" t="s">
        <v>0</v>
      </c>
      <c r="B1298" s="69" t="s">
        <v>2</v>
      </c>
      <c r="C1298" s="69" t="s">
        <v>3</v>
      </c>
      <c r="D1298" s="69" t="s">
        <v>4</v>
      </c>
      <c r="E1298" s="69" t="s">
        <v>5</v>
      </c>
      <c r="F1298" s="71" t="s">
        <v>6</v>
      </c>
      <c r="G1298" s="72"/>
      <c r="H1298" s="73"/>
      <c r="I1298" s="69" t="s">
        <v>7</v>
      </c>
      <c r="J1298" s="69" t="s">
        <v>8</v>
      </c>
    </row>
    <row r="1299" spans="1:10">
      <c r="A1299" s="70"/>
      <c r="B1299" s="70"/>
      <c r="C1299" s="70"/>
      <c r="D1299" s="70"/>
      <c r="E1299" s="70"/>
      <c r="F1299" s="4" t="s">
        <v>9</v>
      </c>
      <c r="G1299" s="4" t="s">
        <v>10</v>
      </c>
      <c r="H1299" s="4" t="s">
        <v>11</v>
      </c>
      <c r="I1299" s="70"/>
      <c r="J1299" s="70"/>
    </row>
    <row r="1300" spans="1:10">
      <c r="A1300" s="5" t="s">
        <v>1036</v>
      </c>
      <c r="B1300" s="6">
        <v>44979.428571643519</v>
      </c>
      <c r="C1300" s="5" t="s">
        <v>63</v>
      </c>
      <c r="D1300" s="15">
        <v>45163282805</v>
      </c>
      <c r="E1300" s="5" t="s">
        <v>74</v>
      </c>
      <c r="H1300" s="9">
        <v>325.43</v>
      </c>
      <c r="I1300" s="5" t="s">
        <v>28</v>
      </c>
      <c r="J1300" s="5" t="s">
        <v>82</v>
      </c>
    </row>
    <row r="1301" spans="1:10">
      <c r="A1301" s="5" t="s">
        <v>1036</v>
      </c>
      <c r="B1301" s="6">
        <v>44979.428571643519</v>
      </c>
      <c r="C1301" s="5" t="s">
        <v>63</v>
      </c>
      <c r="D1301" s="15">
        <v>45143560901</v>
      </c>
      <c r="E1301" s="5" t="s">
        <v>74</v>
      </c>
      <c r="H1301" s="9">
        <v>195</v>
      </c>
      <c r="I1301" s="5" t="s">
        <v>28</v>
      </c>
      <c r="J1301" s="5" t="s">
        <v>82</v>
      </c>
    </row>
    <row r="1302" spans="1:10">
      <c r="A1302" s="5" t="s">
        <v>1036</v>
      </c>
      <c r="B1302" s="6">
        <v>44979.428571643519</v>
      </c>
      <c r="C1302" s="5" t="s">
        <v>63</v>
      </c>
      <c r="D1302" s="15">
        <v>45143560757</v>
      </c>
      <c r="E1302" s="5" t="s">
        <v>74</v>
      </c>
      <c r="H1302" s="9">
        <v>606</v>
      </c>
      <c r="I1302" s="5" t="s">
        <v>28</v>
      </c>
      <c r="J1302" s="5" t="s">
        <v>82</v>
      </c>
    </row>
    <row r="1303" spans="1:10">
      <c r="A1303" s="5" t="s">
        <v>1036</v>
      </c>
      <c r="B1303" s="6">
        <v>44979.428571643519</v>
      </c>
      <c r="C1303" s="5" t="s">
        <v>63</v>
      </c>
      <c r="D1303" s="15">
        <v>52116964375</v>
      </c>
      <c r="E1303" s="5" t="s">
        <v>74</v>
      </c>
      <c r="H1303" s="9">
        <v>422.21</v>
      </c>
      <c r="I1303" s="5" t="s">
        <v>28</v>
      </c>
      <c r="J1303" s="5" t="s">
        <v>82</v>
      </c>
    </row>
    <row r="1304" spans="1:10">
      <c r="A1304" s="5" t="s">
        <v>1036</v>
      </c>
      <c r="B1304" s="6">
        <v>44979.428571643519</v>
      </c>
      <c r="C1304" s="5" t="s">
        <v>63</v>
      </c>
      <c r="D1304" s="15">
        <v>52416912254</v>
      </c>
      <c r="E1304" s="5" t="s">
        <v>74</v>
      </c>
      <c r="H1304" s="9">
        <v>2152</v>
      </c>
      <c r="I1304" s="5" t="s">
        <v>28</v>
      </c>
      <c r="J1304" s="5" t="s">
        <v>82</v>
      </c>
    </row>
    <row r="1305" spans="1:10">
      <c r="A1305" s="5" t="s">
        <v>1036</v>
      </c>
      <c r="B1305" s="6">
        <v>44979.428571643519</v>
      </c>
      <c r="C1305" s="5" t="s">
        <v>63</v>
      </c>
      <c r="D1305" s="15">
        <v>45153190479</v>
      </c>
      <c r="E1305" s="5" t="s">
        <v>74</v>
      </c>
      <c r="H1305" s="9">
        <v>6874</v>
      </c>
      <c r="I1305" s="5" t="s">
        <v>28</v>
      </c>
      <c r="J1305" s="5" t="s">
        <v>82</v>
      </c>
    </row>
    <row r="1306" spans="1:10">
      <c r="A1306" s="5" t="s">
        <v>1036</v>
      </c>
      <c r="B1306" s="6">
        <v>44979.428571643519</v>
      </c>
      <c r="C1306" s="5" t="s">
        <v>63</v>
      </c>
      <c r="D1306" s="15">
        <v>45133193521</v>
      </c>
      <c r="E1306" s="5" t="s">
        <v>74</v>
      </c>
      <c r="H1306" s="9">
        <v>480</v>
      </c>
      <c r="I1306" s="5" t="s">
        <v>28</v>
      </c>
      <c r="J1306" s="5" t="s">
        <v>82</v>
      </c>
    </row>
    <row r="1307" spans="1:10">
      <c r="A1307" s="5" t="s">
        <v>1036</v>
      </c>
      <c r="B1307" s="6">
        <v>44979.428571643519</v>
      </c>
      <c r="C1307" s="5" t="s">
        <v>63</v>
      </c>
      <c r="D1307" s="15">
        <v>52616887051</v>
      </c>
      <c r="E1307" s="5" t="s">
        <v>74</v>
      </c>
      <c r="H1307" s="9">
        <v>1356</v>
      </c>
      <c r="I1307" s="5" t="s">
        <v>28</v>
      </c>
      <c r="J1307" s="5" t="s">
        <v>82</v>
      </c>
    </row>
    <row r="1308" spans="1:10">
      <c r="A1308" s="5" t="s">
        <v>1036</v>
      </c>
      <c r="B1308" s="6">
        <v>44979.428571643519</v>
      </c>
      <c r="C1308" s="5" t="s">
        <v>63</v>
      </c>
      <c r="D1308" s="15">
        <v>45113345765</v>
      </c>
      <c r="E1308" s="5" t="s">
        <v>74</v>
      </c>
      <c r="H1308" s="9">
        <v>806</v>
      </c>
      <c r="I1308" s="5" t="s">
        <v>28</v>
      </c>
      <c r="J1308" s="5" t="s">
        <v>82</v>
      </c>
    </row>
    <row r="1309" spans="1:10">
      <c r="A1309" s="5" t="s">
        <v>1036</v>
      </c>
      <c r="B1309" s="6">
        <v>44979.428571643519</v>
      </c>
      <c r="C1309" s="5" t="s">
        <v>63</v>
      </c>
      <c r="D1309" s="15">
        <v>45153189217</v>
      </c>
      <c r="E1309" s="5" t="s">
        <v>74</v>
      </c>
      <c r="H1309" s="9">
        <v>195</v>
      </c>
      <c r="I1309" s="5" t="s">
        <v>28</v>
      </c>
      <c r="J1309" s="5" t="s">
        <v>82</v>
      </c>
    </row>
    <row r="1310" spans="1:10">
      <c r="A1310" s="5" t="s">
        <v>1036</v>
      </c>
      <c r="B1310" s="6">
        <v>44979.428571643519</v>
      </c>
      <c r="C1310" s="5" t="s">
        <v>63</v>
      </c>
      <c r="D1310" s="15">
        <v>45123325774</v>
      </c>
      <c r="E1310" s="5" t="s">
        <v>74</v>
      </c>
      <c r="H1310" s="9">
        <v>5654.86</v>
      </c>
      <c r="I1310" s="5" t="s">
        <v>28</v>
      </c>
      <c r="J1310" s="5" t="s">
        <v>82</v>
      </c>
    </row>
    <row r="1311" spans="1:10">
      <c r="A1311" s="5" t="s">
        <v>1036</v>
      </c>
      <c r="B1311" s="6">
        <v>44979.428571643519</v>
      </c>
      <c r="C1311" s="5" t="s">
        <v>63</v>
      </c>
      <c r="D1311" s="15">
        <v>45173253842</v>
      </c>
      <c r="E1311" s="5" t="s">
        <v>74</v>
      </c>
      <c r="H1311" s="9">
        <v>960</v>
      </c>
      <c r="I1311" s="5" t="s">
        <v>28</v>
      </c>
      <c r="J1311" s="5" t="s">
        <v>82</v>
      </c>
    </row>
    <row r="1312" spans="1:10">
      <c r="A1312" s="5" t="s">
        <v>1036</v>
      </c>
      <c r="B1312" s="6">
        <v>44979.428571643519</v>
      </c>
      <c r="C1312" s="5" t="s">
        <v>63</v>
      </c>
      <c r="D1312" s="15">
        <v>45123325746</v>
      </c>
      <c r="E1312" s="5" t="s">
        <v>74</v>
      </c>
      <c r="H1312" s="9">
        <v>1230.0899999999999</v>
      </c>
      <c r="I1312" s="5" t="s">
        <v>28</v>
      </c>
      <c r="J1312" s="5" t="s">
        <v>82</v>
      </c>
    </row>
    <row r="1313" spans="1:10">
      <c r="A1313" s="5" t="s">
        <v>1036</v>
      </c>
      <c r="B1313" s="6">
        <v>44979.428571643519</v>
      </c>
      <c r="C1313" s="5" t="s">
        <v>63</v>
      </c>
      <c r="D1313" s="15">
        <v>45123325447</v>
      </c>
      <c r="E1313" s="5" t="s">
        <v>74</v>
      </c>
      <c r="H1313" s="9">
        <v>1226.4000000000001</v>
      </c>
      <c r="I1313" s="5" t="s">
        <v>28</v>
      </c>
      <c r="J1313" s="5" t="s">
        <v>82</v>
      </c>
    </row>
    <row r="1314" spans="1:10">
      <c r="A1314" s="5" t="s">
        <v>1036</v>
      </c>
      <c r="B1314" s="6">
        <v>44979.428571643519</v>
      </c>
      <c r="C1314" s="5" t="s">
        <v>63</v>
      </c>
      <c r="D1314" s="15">
        <v>45123325430</v>
      </c>
      <c r="E1314" s="5" t="s">
        <v>74</v>
      </c>
      <c r="H1314" s="9">
        <v>1212</v>
      </c>
      <c r="I1314" s="5" t="s">
        <v>28</v>
      </c>
      <c r="J1314" s="5" t="s">
        <v>82</v>
      </c>
    </row>
    <row r="1315" spans="1:10">
      <c r="A1315" s="5" t="s">
        <v>1036</v>
      </c>
      <c r="B1315" s="6">
        <v>44979.428571643519</v>
      </c>
      <c r="C1315" s="5" t="s">
        <v>63</v>
      </c>
      <c r="D1315" s="15">
        <v>45133191593</v>
      </c>
      <c r="E1315" s="5" t="s">
        <v>74</v>
      </c>
      <c r="H1315" s="9">
        <v>197.96</v>
      </c>
      <c r="I1315" s="5" t="s">
        <v>28</v>
      </c>
      <c r="J1315" s="5" t="s">
        <v>82</v>
      </c>
    </row>
    <row r="1316" spans="1:10">
      <c r="A1316" s="5" t="s">
        <v>1036</v>
      </c>
      <c r="B1316" s="6">
        <v>44979.428571643519</v>
      </c>
      <c r="C1316" s="5" t="s">
        <v>63</v>
      </c>
      <c r="D1316" s="7">
        <v>376393</v>
      </c>
      <c r="E1316" s="5" t="s">
        <v>80</v>
      </c>
      <c r="H1316" s="9">
        <v>140.38</v>
      </c>
      <c r="I1316" s="5" t="s">
        <v>28</v>
      </c>
      <c r="J1316" s="5" t="s">
        <v>82</v>
      </c>
    </row>
    <row r="1317" spans="1:10">
      <c r="A1317" s="5" t="s">
        <v>1036</v>
      </c>
      <c r="B1317" s="6">
        <v>44979.428571643519</v>
      </c>
      <c r="C1317" s="5" t="s">
        <v>63</v>
      </c>
      <c r="D1317" s="15">
        <v>45173256031</v>
      </c>
      <c r="E1317" s="5" t="s">
        <v>74</v>
      </c>
      <c r="H1317" s="9">
        <v>16102.62</v>
      </c>
      <c r="I1317" s="5" t="s">
        <v>28</v>
      </c>
      <c r="J1317" s="5" t="s">
        <v>82</v>
      </c>
    </row>
    <row r="1318" spans="1:10">
      <c r="A1318" s="5" t="s">
        <v>1036</v>
      </c>
      <c r="B1318" s="6">
        <v>44979.428571643519</v>
      </c>
      <c r="C1318" s="5" t="s">
        <v>63</v>
      </c>
      <c r="D1318" s="15">
        <v>52716840439</v>
      </c>
      <c r="E1318" s="5" t="s">
        <v>74</v>
      </c>
      <c r="H1318" s="9">
        <v>134.97999999999999</v>
      </c>
      <c r="I1318" s="5" t="s">
        <v>28</v>
      </c>
      <c r="J1318" s="5" t="s">
        <v>82</v>
      </c>
    </row>
    <row r="1319" spans="1:10">
      <c r="A1319" s="5" t="s">
        <v>1036</v>
      </c>
      <c r="B1319" s="6">
        <v>44979.428571643519</v>
      </c>
      <c r="C1319" s="5" t="s">
        <v>63</v>
      </c>
      <c r="D1319" s="15">
        <v>45173256154</v>
      </c>
      <c r="E1319" s="5" t="s">
        <v>74</v>
      </c>
      <c r="H1319" s="9">
        <v>5596.02</v>
      </c>
      <c r="I1319" s="5" t="s">
        <v>28</v>
      </c>
      <c r="J1319" s="5" t="s">
        <v>82</v>
      </c>
    </row>
    <row r="1320" spans="1:10">
      <c r="A1320" s="5" t="s">
        <v>1036</v>
      </c>
      <c r="B1320" s="6">
        <v>44979.428571643519</v>
      </c>
      <c r="C1320" s="5" t="s">
        <v>63</v>
      </c>
      <c r="D1320" s="15">
        <v>45123328096</v>
      </c>
      <c r="E1320" s="5" t="s">
        <v>74</v>
      </c>
      <c r="H1320" s="9">
        <v>471</v>
      </c>
      <c r="I1320" s="5" t="s">
        <v>28</v>
      </c>
      <c r="J1320" s="5" t="s">
        <v>82</v>
      </c>
    </row>
    <row r="1321" spans="1:10">
      <c r="A1321" s="5" t="s">
        <v>1036</v>
      </c>
      <c r="B1321" s="6">
        <v>44979.428571643519</v>
      </c>
      <c r="C1321" s="5" t="s">
        <v>63</v>
      </c>
      <c r="D1321" s="7">
        <v>393039</v>
      </c>
      <c r="E1321" s="5" t="s">
        <v>80</v>
      </c>
      <c r="H1321" s="9">
        <v>3216</v>
      </c>
      <c r="I1321" s="5" t="s">
        <v>28</v>
      </c>
      <c r="J1321" s="5" t="s">
        <v>82</v>
      </c>
    </row>
    <row r="1322" spans="1:10">
      <c r="A1322" s="5" t="s">
        <v>1036</v>
      </c>
      <c r="B1322" s="6">
        <v>44979.428571643519</v>
      </c>
      <c r="C1322" s="5" t="s">
        <v>63</v>
      </c>
      <c r="D1322" s="7"/>
      <c r="E1322" s="8"/>
      <c r="F1322" s="9">
        <v>34017.5</v>
      </c>
      <c r="I1322" s="10" t="s">
        <v>9</v>
      </c>
      <c r="J1322" s="8" t="s">
        <v>254</v>
      </c>
    </row>
    <row r="1323" spans="1:10">
      <c r="A1323" s="5" t="s">
        <v>1036</v>
      </c>
      <c r="B1323" s="6">
        <v>44979.428571643519</v>
      </c>
      <c r="C1323" s="5" t="s">
        <v>63</v>
      </c>
      <c r="D1323" s="7"/>
      <c r="E1323" s="8"/>
      <c r="F1323" s="9">
        <v>8286.7999999999993</v>
      </c>
      <c r="I1323" s="10" t="s">
        <v>9</v>
      </c>
      <c r="J1323" s="8" t="s">
        <v>189</v>
      </c>
    </row>
    <row r="1324" spans="1:10">
      <c r="A1324" s="5" t="s">
        <v>1036</v>
      </c>
      <c r="B1324" s="6">
        <v>44979.428571643519</v>
      </c>
      <c r="C1324" s="5" t="s">
        <v>63</v>
      </c>
      <c r="D1324" s="7"/>
      <c r="E1324" s="8"/>
      <c r="F1324" s="9">
        <v>172566.6</v>
      </c>
      <c r="I1324" s="10" t="s">
        <v>9</v>
      </c>
      <c r="J1324" s="8" t="s">
        <v>86</v>
      </c>
    </row>
    <row r="1325" spans="1:10">
      <c r="A1325" s="5" t="s">
        <v>1036</v>
      </c>
      <c r="B1325" s="6">
        <v>44979.428571643519</v>
      </c>
      <c r="C1325" s="5" t="s">
        <v>63</v>
      </c>
      <c r="D1325" s="7"/>
      <c r="E1325" s="8"/>
      <c r="F1325" s="9">
        <v>15106.3</v>
      </c>
      <c r="I1325" s="10" t="s">
        <v>9</v>
      </c>
      <c r="J1325" s="8" t="s">
        <v>88</v>
      </c>
    </row>
    <row r="1326" spans="1:10">
      <c r="A1326" s="5" t="s">
        <v>1036</v>
      </c>
      <c r="B1326" s="6">
        <v>44979.428571643519</v>
      </c>
      <c r="C1326" s="5" t="s">
        <v>63</v>
      </c>
      <c r="D1326" s="7"/>
      <c r="E1326" s="8"/>
      <c r="F1326" s="9">
        <v>184002</v>
      </c>
      <c r="I1326" s="10" t="s">
        <v>9</v>
      </c>
      <c r="J1326" s="8" t="s">
        <v>191</v>
      </c>
    </row>
    <row r="1327" spans="1:10">
      <c r="A1327" s="5" t="s">
        <v>1036</v>
      </c>
      <c r="B1327" s="6">
        <v>44979.428571643519</v>
      </c>
      <c r="C1327" s="5" t="s">
        <v>63</v>
      </c>
      <c r="D1327" s="7"/>
      <c r="E1327" s="8"/>
      <c r="F1327" s="9">
        <v>7837.6</v>
      </c>
      <c r="I1327" s="10" t="s">
        <v>9</v>
      </c>
      <c r="J1327" s="8" t="s">
        <v>92</v>
      </c>
    </row>
    <row r="1328" spans="1:10">
      <c r="A1328" s="5" t="s">
        <v>1036</v>
      </c>
      <c r="B1328" s="6">
        <v>44979.428571643519</v>
      </c>
      <c r="C1328" s="5" t="s">
        <v>63</v>
      </c>
      <c r="D1328" s="7"/>
      <c r="E1328" s="8"/>
      <c r="F1328" s="9">
        <v>137461.20000000001</v>
      </c>
      <c r="I1328" s="10" t="s">
        <v>9</v>
      </c>
      <c r="J1328" s="8" t="s">
        <v>71</v>
      </c>
    </row>
    <row r="1329" spans="1:10" ht="15.75">
      <c r="A1329" s="5" t="s">
        <v>1036</v>
      </c>
      <c r="B1329" s="6">
        <v>44979.428571643519</v>
      </c>
      <c r="C1329" s="5" t="s">
        <v>63</v>
      </c>
      <c r="D1329" s="24"/>
      <c r="E1329" s="8"/>
      <c r="F1329" s="9">
        <v>29636.6</v>
      </c>
      <c r="I1329" s="10" t="s">
        <v>9</v>
      </c>
      <c r="J1329" s="8" t="s">
        <v>95</v>
      </c>
    </row>
    <row r="1330" spans="1:10">
      <c r="A1330" s="11" t="s">
        <v>22</v>
      </c>
      <c r="B1330" s="3"/>
      <c r="C1330" s="3"/>
      <c r="D1330" s="17">
        <f>587523.5+1392</f>
        <v>588915.5</v>
      </c>
      <c r="E1330" s="23">
        <f>D1330-F1330</f>
        <v>0.90000000002328306</v>
      </c>
      <c r="F1330" s="31">
        <f>SUM(F1300:G1329)</f>
        <v>588914.6</v>
      </c>
      <c r="H1330" s="9"/>
      <c r="I1330" s="10"/>
      <c r="J1330" s="5"/>
    </row>
    <row r="1331" spans="1:10">
      <c r="A1331" s="13" t="s">
        <v>23</v>
      </c>
      <c r="B1331" s="13" t="s">
        <v>24</v>
      </c>
      <c r="C1331" s="13" t="s">
        <v>25</v>
      </c>
      <c r="D1331" s="7"/>
      <c r="E1331" s="8"/>
      <c r="H1331" s="9"/>
      <c r="I1331" s="10"/>
      <c r="J1331" s="5"/>
    </row>
    <row r="1332" spans="1:10" ht="15.75">
      <c r="A1332" s="5"/>
      <c r="B1332" s="6"/>
      <c r="C1332" s="5"/>
      <c r="D1332" s="49">
        <v>112808040</v>
      </c>
      <c r="E1332" s="14">
        <v>112808153</v>
      </c>
      <c r="H1332" s="9"/>
      <c r="I1332" s="10"/>
      <c r="J1332" s="5"/>
    </row>
    <row r="1333" spans="1:10" ht="15.75">
      <c r="A1333" s="5"/>
      <c r="B1333" s="6"/>
      <c r="C1333" s="5"/>
      <c r="D1333" s="49">
        <v>112808055</v>
      </c>
      <c r="E1333" s="14">
        <v>112808219</v>
      </c>
      <c r="H1333" s="9"/>
      <c r="I1333" s="10"/>
      <c r="J1333" s="5"/>
    </row>
    <row r="1334" spans="1:10">
      <c r="A1334" s="5"/>
      <c r="B1334" s="6"/>
      <c r="C1334" s="5"/>
      <c r="D1334" s="57" t="s">
        <v>298</v>
      </c>
      <c r="E1334" s="8"/>
      <c r="H1334" s="9"/>
      <c r="I1334" s="10"/>
      <c r="J1334" s="5"/>
    </row>
    <row r="1335" spans="1:10">
      <c r="A1335" s="5" t="s">
        <v>1033</v>
      </c>
      <c r="B1335" s="6">
        <v>44979.837679618053</v>
      </c>
      <c r="C1335" s="5" t="s">
        <v>63</v>
      </c>
      <c r="D1335" s="7"/>
      <c r="E1335" s="8"/>
      <c r="G1335" s="9">
        <v>865.96</v>
      </c>
      <c r="I1335" s="10" t="s">
        <v>10</v>
      </c>
      <c r="J1335" s="8" t="s">
        <v>64</v>
      </c>
    </row>
    <row r="1336" spans="1:10">
      <c r="A1336" s="5" t="s">
        <v>1033</v>
      </c>
      <c r="B1336" s="6">
        <v>44979.837679618053</v>
      </c>
      <c r="C1336" s="5" t="s">
        <v>63</v>
      </c>
      <c r="D1336" s="7"/>
      <c r="E1336" s="8"/>
      <c r="G1336" s="9">
        <v>333.4</v>
      </c>
      <c r="I1336" s="10" t="s">
        <v>10</v>
      </c>
      <c r="J1336" s="5" t="s">
        <v>72</v>
      </c>
    </row>
    <row r="1337" spans="1:10">
      <c r="A1337" s="5" t="s">
        <v>1033</v>
      </c>
      <c r="B1337" s="6">
        <v>44979.837679618053</v>
      </c>
      <c r="C1337" s="5" t="s">
        <v>63</v>
      </c>
      <c r="D1337" s="7"/>
      <c r="E1337" s="8"/>
      <c r="G1337" s="9">
        <v>833</v>
      </c>
      <c r="I1337" s="10" t="s">
        <v>10</v>
      </c>
      <c r="J1337" s="8" t="s">
        <v>66</v>
      </c>
    </row>
    <row r="1338" spans="1:10">
      <c r="A1338" s="5" t="s">
        <v>1035</v>
      </c>
      <c r="B1338" s="6">
        <v>44979.837679618053</v>
      </c>
      <c r="C1338" s="5" t="s">
        <v>73</v>
      </c>
      <c r="D1338" s="7">
        <v>442432</v>
      </c>
      <c r="E1338" s="5" t="s">
        <v>80</v>
      </c>
      <c r="H1338" s="9">
        <v>2633</v>
      </c>
      <c r="I1338" s="5" t="s">
        <v>28</v>
      </c>
      <c r="J1338" s="5" t="s">
        <v>1034</v>
      </c>
    </row>
    <row r="1339" spans="1:10">
      <c r="A1339" s="5" t="s">
        <v>1033</v>
      </c>
      <c r="B1339" s="6">
        <v>44979.837679618053</v>
      </c>
      <c r="C1339" s="5" t="s">
        <v>63</v>
      </c>
      <c r="D1339" s="15">
        <v>45163283147</v>
      </c>
      <c r="E1339" s="5" t="s">
        <v>74</v>
      </c>
      <c r="H1339" s="9">
        <v>607.20000000000005</v>
      </c>
      <c r="I1339" s="5" t="s">
        <v>28</v>
      </c>
      <c r="J1339" s="5" t="s">
        <v>72</v>
      </c>
    </row>
    <row r="1340" spans="1:10">
      <c r="A1340" s="5" t="s">
        <v>1033</v>
      </c>
      <c r="B1340" s="6">
        <v>44979.837679618053</v>
      </c>
      <c r="C1340" s="5" t="s">
        <v>63</v>
      </c>
      <c r="D1340" s="15">
        <v>45173256978</v>
      </c>
      <c r="E1340" s="5" t="s">
        <v>74</v>
      </c>
      <c r="H1340" s="9">
        <v>590.16</v>
      </c>
      <c r="I1340" s="5" t="s">
        <v>28</v>
      </c>
      <c r="J1340" s="5" t="s">
        <v>72</v>
      </c>
    </row>
    <row r="1341" spans="1:10">
      <c r="A1341" s="5" t="s">
        <v>1033</v>
      </c>
      <c r="B1341" s="6">
        <v>44979.837679618053</v>
      </c>
      <c r="C1341" s="5" t="s">
        <v>63</v>
      </c>
      <c r="D1341" s="7">
        <v>177060</v>
      </c>
      <c r="E1341" s="5" t="s">
        <v>80</v>
      </c>
      <c r="H1341" s="9">
        <v>1550</v>
      </c>
      <c r="I1341" s="5" t="s">
        <v>28</v>
      </c>
      <c r="J1341" s="8" t="s">
        <v>83</v>
      </c>
    </row>
    <row r="1342" spans="1:10">
      <c r="A1342" s="5" t="s">
        <v>1033</v>
      </c>
      <c r="B1342" s="6">
        <v>44979.837679618053</v>
      </c>
      <c r="C1342" s="5" t="s">
        <v>63</v>
      </c>
      <c r="D1342" s="7">
        <v>183388</v>
      </c>
      <c r="E1342" s="5" t="s">
        <v>80</v>
      </c>
      <c r="H1342" s="9">
        <v>3806</v>
      </c>
      <c r="I1342" s="5" t="s">
        <v>28</v>
      </c>
      <c r="J1342" s="8" t="s">
        <v>83</v>
      </c>
    </row>
    <row r="1343" spans="1:10">
      <c r="A1343" s="5" t="s">
        <v>1033</v>
      </c>
      <c r="B1343" s="6">
        <v>44979.837679618053</v>
      </c>
      <c r="C1343" s="5" t="s">
        <v>63</v>
      </c>
      <c r="D1343" s="15">
        <v>45133200678</v>
      </c>
      <c r="E1343" s="5" t="s">
        <v>74</v>
      </c>
      <c r="H1343" s="9">
        <v>1279.54</v>
      </c>
      <c r="I1343" s="5" t="s">
        <v>28</v>
      </c>
      <c r="J1343" s="5" t="s">
        <v>72</v>
      </c>
    </row>
    <row r="1344" spans="1:10">
      <c r="A1344" s="5" t="s">
        <v>1033</v>
      </c>
      <c r="B1344" s="6">
        <v>44979.837679618053</v>
      </c>
      <c r="C1344" s="5" t="s">
        <v>63</v>
      </c>
      <c r="D1344" s="7">
        <v>277766</v>
      </c>
      <c r="E1344" s="5" t="s">
        <v>80</v>
      </c>
      <c r="H1344" s="9">
        <v>10000</v>
      </c>
      <c r="I1344" s="5" t="s">
        <v>28</v>
      </c>
      <c r="J1344" s="8" t="s">
        <v>83</v>
      </c>
    </row>
    <row r="1345" spans="1:10">
      <c r="A1345" s="5" t="s">
        <v>1033</v>
      </c>
      <c r="B1345" s="6">
        <v>44979.837679618053</v>
      </c>
      <c r="C1345" s="5" t="s">
        <v>63</v>
      </c>
      <c r="D1345" s="15">
        <v>45113345593</v>
      </c>
      <c r="E1345" s="5" t="s">
        <v>74</v>
      </c>
      <c r="H1345" s="9">
        <v>38681.15</v>
      </c>
      <c r="I1345" s="5" t="s">
        <v>28</v>
      </c>
      <c r="J1345" s="8" t="s">
        <v>75</v>
      </c>
    </row>
    <row r="1346" spans="1:10">
      <c r="A1346" s="5" t="s">
        <v>1033</v>
      </c>
      <c r="B1346" s="6">
        <v>44979.837679618053</v>
      </c>
      <c r="C1346" s="5" t="s">
        <v>63</v>
      </c>
      <c r="D1346" s="15">
        <v>45113345593</v>
      </c>
      <c r="E1346" s="5" t="s">
        <v>74</v>
      </c>
      <c r="H1346" s="9">
        <v>41543.800000000003</v>
      </c>
      <c r="I1346" s="5" t="s">
        <v>28</v>
      </c>
      <c r="J1346" s="8" t="s">
        <v>75</v>
      </c>
    </row>
    <row r="1347" spans="1:10">
      <c r="A1347" s="5" t="s">
        <v>1033</v>
      </c>
      <c r="B1347" s="6">
        <v>44979.837679618053</v>
      </c>
      <c r="C1347" s="5" t="s">
        <v>63</v>
      </c>
      <c r="D1347" s="15">
        <v>45113345593</v>
      </c>
      <c r="E1347" s="5" t="s">
        <v>74</v>
      </c>
      <c r="H1347" s="9">
        <v>14746.98</v>
      </c>
      <c r="I1347" s="5" t="s">
        <v>28</v>
      </c>
      <c r="J1347" s="8" t="s">
        <v>75</v>
      </c>
    </row>
    <row r="1348" spans="1:10">
      <c r="A1348" s="5" t="s">
        <v>1033</v>
      </c>
      <c r="B1348" s="6">
        <v>44979.837679618053</v>
      </c>
      <c r="C1348" s="5" t="s">
        <v>63</v>
      </c>
      <c r="D1348" s="15">
        <v>45113345593</v>
      </c>
      <c r="E1348" s="5" t="s">
        <v>74</v>
      </c>
      <c r="H1348" s="9">
        <v>22063.7</v>
      </c>
      <c r="I1348" s="5" t="s">
        <v>28</v>
      </c>
      <c r="J1348" s="8" t="s">
        <v>75</v>
      </c>
    </row>
    <row r="1349" spans="1:10">
      <c r="A1349" s="5" t="s">
        <v>1033</v>
      </c>
      <c r="B1349" s="6">
        <v>44979.837679618053</v>
      </c>
      <c r="C1349" s="5" t="s">
        <v>63</v>
      </c>
      <c r="D1349" s="15">
        <v>45153197876</v>
      </c>
      <c r="E1349" s="5" t="s">
        <v>74</v>
      </c>
      <c r="H1349" s="9">
        <v>829.8</v>
      </c>
      <c r="I1349" s="5" t="s">
        <v>28</v>
      </c>
      <c r="J1349" s="5" t="s">
        <v>1034</v>
      </c>
    </row>
    <row r="1350" spans="1:10">
      <c r="A1350" s="5" t="s">
        <v>1033</v>
      </c>
      <c r="B1350" s="6">
        <v>44979.837679618053</v>
      </c>
      <c r="C1350" s="5" t="s">
        <v>63</v>
      </c>
      <c r="D1350" s="15">
        <v>45163289801</v>
      </c>
      <c r="E1350" s="5" t="s">
        <v>74</v>
      </c>
      <c r="H1350" s="9">
        <v>393.96</v>
      </c>
      <c r="I1350" s="5" t="s">
        <v>28</v>
      </c>
      <c r="J1350" s="5" t="s">
        <v>1034</v>
      </c>
    </row>
    <row r="1351" spans="1:10">
      <c r="A1351" s="5" t="s">
        <v>1033</v>
      </c>
      <c r="B1351" s="6">
        <v>44979.837679618053</v>
      </c>
      <c r="C1351" s="5" t="s">
        <v>63</v>
      </c>
      <c r="D1351" s="15">
        <v>45153197777</v>
      </c>
      <c r="E1351" s="5" t="s">
        <v>74</v>
      </c>
      <c r="H1351" s="9">
        <v>891.18</v>
      </c>
      <c r="I1351" s="5" t="s">
        <v>28</v>
      </c>
      <c r="J1351" s="5" t="s">
        <v>1034</v>
      </c>
    </row>
    <row r="1352" spans="1:10">
      <c r="A1352" s="5" t="s">
        <v>1033</v>
      </c>
      <c r="B1352" s="6">
        <v>44979.837679618053</v>
      </c>
      <c r="C1352" s="5" t="s">
        <v>63</v>
      </c>
      <c r="D1352" s="15">
        <v>52116975868</v>
      </c>
      <c r="E1352" s="5" t="s">
        <v>74</v>
      </c>
      <c r="H1352" s="9">
        <v>195</v>
      </c>
      <c r="I1352" s="5" t="s">
        <v>28</v>
      </c>
      <c r="J1352" s="5" t="s">
        <v>1034</v>
      </c>
    </row>
    <row r="1353" spans="1:10">
      <c r="A1353" s="5" t="s">
        <v>1033</v>
      </c>
      <c r="B1353" s="6">
        <v>44979.837679618053</v>
      </c>
      <c r="C1353" s="5" t="s">
        <v>63</v>
      </c>
      <c r="D1353" s="15">
        <v>45143564930</v>
      </c>
      <c r="E1353" s="5" t="s">
        <v>74</v>
      </c>
      <c r="H1353" s="9">
        <v>1688.3</v>
      </c>
      <c r="I1353" s="5" t="s">
        <v>28</v>
      </c>
      <c r="J1353" s="5" t="s">
        <v>1034</v>
      </c>
    </row>
    <row r="1354" spans="1:10">
      <c r="A1354" s="5" t="s">
        <v>1033</v>
      </c>
      <c r="B1354" s="6">
        <v>44979.837679618053</v>
      </c>
      <c r="C1354" s="5" t="s">
        <v>63</v>
      </c>
      <c r="D1354" s="7">
        <v>161613</v>
      </c>
      <c r="E1354" s="5" t="s">
        <v>79</v>
      </c>
      <c r="H1354" s="9">
        <v>72143.039999999994</v>
      </c>
      <c r="I1354" s="5" t="s">
        <v>28</v>
      </c>
      <c r="J1354" s="5" t="s">
        <v>72</v>
      </c>
    </row>
    <row r="1355" spans="1:10">
      <c r="A1355" s="5" t="s">
        <v>1033</v>
      </c>
      <c r="B1355" s="6">
        <v>44979.837679618053</v>
      </c>
      <c r="C1355" s="5" t="s">
        <v>63</v>
      </c>
      <c r="D1355" s="7">
        <v>173433</v>
      </c>
      <c r="E1355" s="5" t="s">
        <v>79</v>
      </c>
      <c r="H1355" s="9">
        <v>37698</v>
      </c>
      <c r="I1355" s="5" t="s">
        <v>28</v>
      </c>
      <c r="J1355" s="5" t="s">
        <v>78</v>
      </c>
    </row>
    <row r="1356" spans="1:10">
      <c r="A1356" s="5" t="s">
        <v>1033</v>
      </c>
      <c r="B1356" s="6">
        <v>44979.837679618053</v>
      </c>
      <c r="C1356" s="5" t="s">
        <v>63</v>
      </c>
      <c r="D1356" s="7">
        <v>173514</v>
      </c>
      <c r="E1356" s="5" t="s">
        <v>84</v>
      </c>
      <c r="H1356" s="9">
        <v>7377.6</v>
      </c>
      <c r="I1356" s="5" t="s">
        <v>28</v>
      </c>
      <c r="J1356" s="5" t="s">
        <v>78</v>
      </c>
    </row>
    <row r="1357" spans="1:10">
      <c r="A1357" s="5" t="s">
        <v>1033</v>
      </c>
      <c r="B1357" s="6">
        <v>44979.837679618053</v>
      </c>
      <c r="C1357" s="5" t="s">
        <v>63</v>
      </c>
      <c r="D1357" s="7">
        <v>141705</v>
      </c>
      <c r="E1357" s="5" t="s">
        <v>79</v>
      </c>
      <c r="H1357" s="9">
        <v>143200</v>
      </c>
      <c r="I1357" s="5" t="s">
        <v>28</v>
      </c>
      <c r="J1357" s="5" t="s">
        <v>78</v>
      </c>
    </row>
    <row r="1358" spans="1:10">
      <c r="A1358" s="5" t="s">
        <v>1033</v>
      </c>
      <c r="B1358" s="6">
        <v>44979.837679618053</v>
      </c>
      <c r="C1358" s="5" t="s">
        <v>63</v>
      </c>
      <c r="D1358" s="15">
        <v>45123335157</v>
      </c>
      <c r="E1358" s="5" t="s">
        <v>74</v>
      </c>
      <c r="H1358" s="9">
        <v>185.36</v>
      </c>
      <c r="I1358" s="5" t="s">
        <v>28</v>
      </c>
      <c r="J1358" s="5" t="s">
        <v>82</v>
      </c>
    </row>
    <row r="1359" spans="1:10">
      <c r="A1359" s="5" t="s">
        <v>1033</v>
      </c>
      <c r="B1359" s="6">
        <v>44979.837679618053</v>
      </c>
      <c r="C1359" s="5" t="s">
        <v>63</v>
      </c>
      <c r="D1359" s="15">
        <v>45113353361</v>
      </c>
      <c r="E1359" s="5" t="s">
        <v>74</v>
      </c>
      <c r="H1359" s="9">
        <v>1384</v>
      </c>
      <c r="I1359" s="5" t="s">
        <v>28</v>
      </c>
      <c r="J1359" s="5" t="s">
        <v>82</v>
      </c>
    </row>
    <row r="1360" spans="1:10">
      <c r="A1360" s="5" t="s">
        <v>1033</v>
      </c>
      <c r="B1360" s="6">
        <v>44979.837679618053</v>
      </c>
      <c r="C1360" s="5" t="s">
        <v>63</v>
      </c>
      <c r="D1360" s="7">
        <v>172156</v>
      </c>
      <c r="E1360" s="5" t="s">
        <v>79</v>
      </c>
      <c r="H1360" s="9">
        <v>58570.7</v>
      </c>
      <c r="I1360" s="5" t="s">
        <v>28</v>
      </c>
      <c r="J1360" s="5" t="s">
        <v>77</v>
      </c>
    </row>
    <row r="1361" spans="1:10">
      <c r="A1361" s="5" t="s">
        <v>1033</v>
      </c>
      <c r="B1361" s="6">
        <v>44979.837679618053</v>
      </c>
      <c r="C1361" s="5" t="s">
        <v>63</v>
      </c>
      <c r="D1361" s="7">
        <v>416683</v>
      </c>
      <c r="E1361" s="5" t="s">
        <v>74</v>
      </c>
      <c r="H1361" s="9">
        <v>253870.3</v>
      </c>
      <c r="I1361" s="5" t="s">
        <v>28</v>
      </c>
      <c r="J1361" s="5" t="s">
        <v>77</v>
      </c>
    </row>
    <row r="1362" spans="1:10">
      <c r="A1362" s="5" t="s">
        <v>1033</v>
      </c>
      <c r="B1362" s="6">
        <v>44979.837679618053</v>
      </c>
      <c r="C1362" s="5" t="s">
        <v>63</v>
      </c>
      <c r="D1362" s="15">
        <v>51117630078</v>
      </c>
      <c r="E1362" s="5" t="s">
        <v>74</v>
      </c>
      <c r="H1362" s="9">
        <v>171.94</v>
      </c>
      <c r="I1362" s="5" t="s">
        <v>28</v>
      </c>
      <c r="J1362" s="5" t="s">
        <v>82</v>
      </c>
    </row>
    <row r="1363" spans="1:10">
      <c r="A1363" s="5" t="s">
        <v>1033</v>
      </c>
      <c r="B1363" s="6">
        <v>44979.837679618053</v>
      </c>
      <c r="C1363" s="5" t="s">
        <v>63</v>
      </c>
      <c r="D1363" s="15">
        <v>45133201270</v>
      </c>
      <c r="E1363" s="5" t="s">
        <v>74</v>
      </c>
      <c r="H1363" s="9">
        <v>11136</v>
      </c>
      <c r="I1363" s="5" t="s">
        <v>28</v>
      </c>
      <c r="J1363" s="5" t="s">
        <v>82</v>
      </c>
    </row>
    <row r="1364" spans="1:10">
      <c r="A1364" s="5" t="s">
        <v>1033</v>
      </c>
      <c r="B1364" s="6">
        <v>44979.837679618053</v>
      </c>
      <c r="C1364" s="5" t="s">
        <v>63</v>
      </c>
      <c r="D1364" s="7">
        <v>385747</v>
      </c>
      <c r="E1364" s="5" t="s">
        <v>80</v>
      </c>
      <c r="H1364" s="9">
        <v>3455.5</v>
      </c>
      <c r="I1364" s="5" t="s">
        <v>28</v>
      </c>
      <c r="J1364" s="5" t="s">
        <v>82</v>
      </c>
    </row>
    <row r="1365" spans="1:10">
      <c r="A1365" s="5" t="s">
        <v>1033</v>
      </c>
      <c r="B1365" s="6">
        <v>44979.837679618053</v>
      </c>
      <c r="C1365" s="5" t="s">
        <v>63</v>
      </c>
      <c r="D1365" s="7">
        <v>410155</v>
      </c>
      <c r="E1365" s="5" t="s">
        <v>80</v>
      </c>
      <c r="H1365" s="9">
        <v>4902</v>
      </c>
      <c r="I1365" s="5" t="s">
        <v>28</v>
      </c>
      <c r="J1365" s="5" t="s">
        <v>82</v>
      </c>
    </row>
    <row r="1366" spans="1:10">
      <c r="A1366" s="5" t="s">
        <v>1033</v>
      </c>
      <c r="B1366" s="6">
        <v>44979.837679618053</v>
      </c>
      <c r="C1366" s="5" t="s">
        <v>63</v>
      </c>
      <c r="D1366" s="7">
        <v>174755</v>
      </c>
      <c r="E1366" s="5" t="s">
        <v>79</v>
      </c>
      <c r="H1366" s="9">
        <v>58830</v>
      </c>
      <c r="I1366" s="5" t="s">
        <v>28</v>
      </c>
      <c r="J1366" s="8" t="s">
        <v>83</v>
      </c>
    </row>
    <row r="1367" spans="1:10">
      <c r="A1367" s="5" t="s">
        <v>1033</v>
      </c>
      <c r="B1367" s="6">
        <v>44979.837679618053</v>
      </c>
      <c r="C1367" s="5" t="s">
        <v>63</v>
      </c>
      <c r="D1367" s="7">
        <v>175720</v>
      </c>
      <c r="E1367" s="5" t="s">
        <v>84</v>
      </c>
      <c r="H1367" s="9">
        <v>696</v>
      </c>
      <c r="I1367" s="5" t="s">
        <v>28</v>
      </c>
      <c r="J1367" s="8" t="s">
        <v>83</v>
      </c>
    </row>
    <row r="1368" spans="1:10">
      <c r="A1368" s="5" t="s">
        <v>1033</v>
      </c>
      <c r="B1368" s="6">
        <v>44979.837679618053</v>
      </c>
      <c r="C1368" s="5" t="s">
        <v>63</v>
      </c>
      <c r="D1368" s="7"/>
      <c r="E1368" s="8"/>
      <c r="F1368" s="9">
        <v>19594</v>
      </c>
      <c r="I1368" s="10" t="s">
        <v>9</v>
      </c>
      <c r="J1368" s="8" t="s">
        <v>64</v>
      </c>
    </row>
    <row r="1369" spans="1:10">
      <c r="A1369" s="5" t="s">
        <v>1033</v>
      </c>
      <c r="B1369" s="6">
        <v>44979.837679618053</v>
      </c>
      <c r="C1369" s="5" t="s">
        <v>63</v>
      </c>
      <c r="D1369" s="7"/>
      <c r="E1369" s="8"/>
      <c r="F1369" s="9">
        <v>9513.5</v>
      </c>
      <c r="I1369" s="10" t="s">
        <v>9</v>
      </c>
      <c r="J1369" s="5" t="s">
        <v>89</v>
      </c>
    </row>
    <row r="1370" spans="1:10">
      <c r="A1370" s="5" t="s">
        <v>1033</v>
      </c>
      <c r="B1370" s="6">
        <v>44979.837679618053</v>
      </c>
      <c r="C1370" s="5" t="s">
        <v>63</v>
      </c>
      <c r="D1370" s="7"/>
      <c r="E1370" s="8"/>
      <c r="F1370" s="9">
        <v>28694.2</v>
      </c>
      <c r="I1370" s="10" t="s">
        <v>9</v>
      </c>
      <c r="J1370" s="8" t="s">
        <v>190</v>
      </c>
    </row>
    <row r="1371" spans="1:10">
      <c r="A1371" s="5" t="s">
        <v>1033</v>
      </c>
      <c r="B1371" s="6">
        <v>44979.837679618053</v>
      </c>
      <c r="C1371" s="5" t="s">
        <v>63</v>
      </c>
      <c r="D1371" s="7"/>
      <c r="E1371" s="8"/>
      <c r="F1371" s="9">
        <v>471</v>
      </c>
      <c r="I1371" s="10" t="s">
        <v>9</v>
      </c>
      <c r="J1371" s="8" t="s">
        <v>192</v>
      </c>
    </row>
    <row r="1372" spans="1:10">
      <c r="A1372" s="5" t="s">
        <v>1033</v>
      </c>
      <c r="B1372" s="6">
        <v>44979.837679618053</v>
      </c>
      <c r="C1372" s="5" t="s">
        <v>63</v>
      </c>
      <c r="D1372" s="7"/>
      <c r="E1372" s="8"/>
      <c r="F1372" s="9">
        <v>1484</v>
      </c>
      <c r="I1372" s="10" t="s">
        <v>9</v>
      </c>
      <c r="J1372" s="8" t="s">
        <v>66</v>
      </c>
    </row>
    <row r="1373" spans="1:10">
      <c r="A1373" s="5" t="s">
        <v>1033</v>
      </c>
      <c r="B1373" s="6">
        <v>44979.837679618053</v>
      </c>
      <c r="C1373" s="5" t="s">
        <v>63</v>
      </c>
      <c r="D1373" s="7"/>
      <c r="E1373" s="8"/>
      <c r="F1373" s="9">
        <v>5479.9</v>
      </c>
      <c r="I1373" s="10" t="s">
        <v>9</v>
      </c>
      <c r="J1373" s="8" t="s">
        <v>67</v>
      </c>
    </row>
    <row r="1374" spans="1:10">
      <c r="A1374" s="5" t="s">
        <v>1033</v>
      </c>
      <c r="B1374" s="6">
        <v>44979.837679618053</v>
      </c>
      <c r="C1374" s="5" t="s">
        <v>63</v>
      </c>
      <c r="D1374" s="7"/>
      <c r="E1374" s="8"/>
      <c r="F1374" s="9">
        <v>8177.4</v>
      </c>
      <c r="I1374" s="10" t="s">
        <v>9</v>
      </c>
      <c r="J1374" s="8" t="s">
        <v>68</v>
      </c>
    </row>
    <row r="1375" spans="1:10">
      <c r="A1375" s="5" t="s">
        <v>1033</v>
      </c>
      <c r="B1375" s="6">
        <v>44979.837679618053</v>
      </c>
      <c r="C1375" s="5" t="s">
        <v>63</v>
      </c>
      <c r="D1375" s="7"/>
      <c r="E1375" s="8"/>
      <c r="F1375" s="9">
        <v>9573.2000000000007</v>
      </c>
      <c r="I1375" s="10" t="s">
        <v>9</v>
      </c>
      <c r="J1375" s="8" t="s">
        <v>90</v>
      </c>
    </row>
    <row r="1376" spans="1:10">
      <c r="A1376" s="5" t="s">
        <v>1033</v>
      </c>
      <c r="B1376" s="6">
        <v>44979.837679618053</v>
      </c>
      <c r="C1376" s="5" t="s">
        <v>63</v>
      </c>
      <c r="D1376" s="7"/>
      <c r="E1376" s="8"/>
      <c r="F1376" s="9">
        <v>14948.7</v>
      </c>
      <c r="I1376" s="10" t="s">
        <v>9</v>
      </c>
      <c r="J1376" s="8" t="s">
        <v>85</v>
      </c>
    </row>
    <row r="1377" spans="1:10">
      <c r="A1377" s="5" t="s">
        <v>1033</v>
      </c>
      <c r="B1377" s="6">
        <v>44979.837679618053</v>
      </c>
      <c r="C1377" s="5" t="s">
        <v>63</v>
      </c>
      <c r="D1377" s="7"/>
      <c r="E1377" s="8"/>
      <c r="F1377" s="9">
        <v>27408.9</v>
      </c>
      <c r="I1377" s="10" t="s">
        <v>9</v>
      </c>
      <c r="J1377" s="8" t="s">
        <v>193</v>
      </c>
    </row>
    <row r="1378" spans="1:10">
      <c r="A1378" s="5" t="s">
        <v>1033</v>
      </c>
      <c r="B1378" s="6">
        <v>44979.837679618053</v>
      </c>
      <c r="C1378" s="5" t="s">
        <v>63</v>
      </c>
      <c r="D1378" s="7"/>
      <c r="E1378" s="8"/>
      <c r="F1378" s="9">
        <v>4700.7</v>
      </c>
      <c r="I1378" s="10" t="s">
        <v>9</v>
      </c>
      <c r="J1378" s="8" t="s">
        <v>91</v>
      </c>
    </row>
    <row r="1379" spans="1:10">
      <c r="A1379" s="5" t="s">
        <v>1033</v>
      </c>
      <c r="B1379" s="6">
        <v>44979.837679618053</v>
      </c>
      <c r="C1379" s="5" t="s">
        <v>63</v>
      </c>
      <c r="D1379" s="7"/>
      <c r="E1379" s="8"/>
      <c r="F1379" s="9">
        <v>9579.7000000000007</v>
      </c>
      <c r="I1379" s="10" t="s">
        <v>9</v>
      </c>
      <c r="J1379" s="8" t="s">
        <v>69</v>
      </c>
    </row>
    <row r="1380" spans="1:10">
      <c r="A1380" s="5" t="s">
        <v>1033</v>
      </c>
      <c r="B1380" s="6">
        <v>44979.837679618053</v>
      </c>
      <c r="C1380" s="5" t="s">
        <v>63</v>
      </c>
      <c r="D1380" s="7"/>
      <c r="E1380" s="8"/>
      <c r="F1380" s="9">
        <v>4280</v>
      </c>
      <c r="I1380" s="10" t="s">
        <v>9</v>
      </c>
      <c r="J1380" s="8" t="s">
        <v>92</v>
      </c>
    </row>
    <row r="1381" spans="1:10">
      <c r="A1381" s="5" t="s">
        <v>1033</v>
      </c>
      <c r="B1381" s="6">
        <v>44979.837679618053</v>
      </c>
      <c r="C1381" s="5" t="s">
        <v>63</v>
      </c>
      <c r="D1381" s="7"/>
      <c r="E1381" s="8"/>
      <c r="F1381" s="9">
        <v>5171.3999999999996</v>
      </c>
      <c r="I1381" s="10" t="s">
        <v>9</v>
      </c>
      <c r="J1381" s="8" t="s">
        <v>93</v>
      </c>
    </row>
    <row r="1382" spans="1:10">
      <c r="A1382" s="5" t="s">
        <v>1033</v>
      </c>
      <c r="B1382" s="6">
        <v>44979.837679618053</v>
      </c>
      <c r="C1382" s="5" t="s">
        <v>63</v>
      </c>
      <c r="D1382" s="7"/>
      <c r="E1382" s="8"/>
      <c r="F1382" s="9">
        <v>43845</v>
      </c>
      <c r="I1382" s="10" t="s">
        <v>9</v>
      </c>
      <c r="J1382" s="8" t="s">
        <v>94</v>
      </c>
    </row>
    <row r="1383" spans="1:10">
      <c r="A1383" s="5" t="s">
        <v>1033</v>
      </c>
      <c r="B1383" s="6">
        <v>44979.837679618053</v>
      </c>
      <c r="C1383" s="5" t="s">
        <v>63</v>
      </c>
      <c r="D1383" s="7"/>
      <c r="E1383" s="8"/>
      <c r="F1383" s="9">
        <v>22400.799999999999</v>
      </c>
      <c r="I1383" s="10" t="s">
        <v>9</v>
      </c>
      <c r="J1383" s="8" t="s">
        <v>95</v>
      </c>
    </row>
    <row r="1384" spans="1:10">
      <c r="A1384" s="5" t="s">
        <v>1033</v>
      </c>
      <c r="B1384" s="6">
        <v>44979.837679618053</v>
      </c>
      <c r="C1384" s="5" t="s">
        <v>63</v>
      </c>
      <c r="D1384" s="7"/>
      <c r="E1384" s="8"/>
      <c r="F1384" s="9">
        <v>2611.6</v>
      </c>
      <c r="I1384" s="10" t="s">
        <v>9</v>
      </c>
      <c r="J1384" s="8" t="s">
        <v>240</v>
      </c>
    </row>
    <row r="1385" spans="1:10">
      <c r="A1385" s="5" t="s">
        <v>1033</v>
      </c>
      <c r="B1385" s="6">
        <v>44979.837679618053</v>
      </c>
      <c r="C1385" s="5" t="s">
        <v>63</v>
      </c>
      <c r="D1385" s="7"/>
      <c r="E1385" s="8"/>
      <c r="F1385" s="9">
        <v>14007</v>
      </c>
      <c r="I1385" s="10" t="s">
        <v>9</v>
      </c>
      <c r="J1385" s="8" t="s">
        <v>98</v>
      </c>
    </row>
    <row r="1386" spans="1:10">
      <c r="A1386" s="11" t="s">
        <v>22</v>
      </c>
      <c r="B1386" s="3"/>
      <c r="C1386" s="3"/>
      <c r="D1386" s="52">
        <f>224229.36+9744</f>
        <v>233973.36</v>
      </c>
      <c r="E1386" s="8"/>
      <c r="F1386" s="31">
        <f>SUM(F1335:G1385)</f>
        <v>233973.36</v>
      </c>
      <c r="H1386" s="9"/>
      <c r="I1386" s="10"/>
      <c r="J1386" s="5"/>
    </row>
    <row r="1387" spans="1:10">
      <c r="A1387" s="13" t="s">
        <v>23</v>
      </c>
      <c r="B1387" s="13" t="s">
        <v>24</v>
      </c>
      <c r="C1387" s="13" t="s">
        <v>25</v>
      </c>
      <c r="D1387" s="7"/>
      <c r="E1387" s="8"/>
      <c r="H1387" s="9"/>
      <c r="I1387" s="10"/>
      <c r="J1387" s="5"/>
    </row>
    <row r="1388" spans="1:10" ht="15.75">
      <c r="D1388" s="49">
        <v>112814233</v>
      </c>
      <c r="E1388" s="14">
        <v>112814331</v>
      </c>
    </row>
    <row r="1389" spans="1:10" ht="15.75">
      <c r="D1389" s="49">
        <v>112814236</v>
      </c>
      <c r="E1389" s="14">
        <v>112814381</v>
      </c>
    </row>
    <row r="1390" spans="1:10">
      <c r="D1390" s="57" t="s">
        <v>298</v>
      </c>
    </row>
    <row r="1391" spans="1:10">
      <c r="A1391" s="1" t="s">
        <v>0</v>
      </c>
      <c r="B1391" s="2"/>
      <c r="C1391" s="2"/>
      <c r="D1391" s="2"/>
      <c r="E1391" s="2"/>
      <c r="F1391" s="2"/>
      <c r="G1391" s="2"/>
      <c r="H1391" s="2"/>
      <c r="I1391" s="2"/>
      <c r="J1391" s="2"/>
    </row>
    <row r="1392" spans="1:10">
      <c r="A1392" s="3" t="s">
        <v>1064</v>
      </c>
      <c r="B1392" s="2"/>
      <c r="C1392" s="2"/>
      <c r="D1392" s="2"/>
      <c r="E1392" s="2"/>
      <c r="F1392" s="2"/>
      <c r="G1392" s="2"/>
      <c r="H1392" s="2"/>
      <c r="I1392" s="2"/>
      <c r="J1392" s="2"/>
    </row>
    <row r="1393" spans="1:10">
      <c r="A1393" s="69" t="s">
        <v>0</v>
      </c>
      <c r="B1393" s="69" t="s">
        <v>2</v>
      </c>
      <c r="C1393" s="69" t="s">
        <v>3</v>
      </c>
      <c r="D1393" s="69" t="s">
        <v>4</v>
      </c>
      <c r="E1393" s="69" t="s">
        <v>5</v>
      </c>
      <c r="F1393" s="71" t="s">
        <v>6</v>
      </c>
      <c r="G1393" s="72"/>
      <c r="H1393" s="73"/>
      <c r="I1393" s="69" t="s">
        <v>7</v>
      </c>
      <c r="J1393" s="69" t="s">
        <v>8</v>
      </c>
    </row>
    <row r="1394" spans="1:10">
      <c r="A1394" s="70"/>
      <c r="B1394" s="70"/>
      <c r="C1394" s="70"/>
      <c r="D1394" s="70"/>
      <c r="E1394" s="70"/>
      <c r="F1394" s="4" t="s">
        <v>9</v>
      </c>
      <c r="G1394" s="4" t="s">
        <v>10</v>
      </c>
      <c r="H1394" s="4" t="s">
        <v>11</v>
      </c>
      <c r="I1394" s="70"/>
      <c r="J1394" s="70"/>
    </row>
    <row r="1395" spans="1:10">
      <c r="A1395" s="5" t="s">
        <v>1074</v>
      </c>
      <c r="B1395" s="6">
        <v>44980.384388090279</v>
      </c>
      <c r="C1395" s="5" t="s">
        <v>63</v>
      </c>
      <c r="D1395" s="10"/>
      <c r="E1395" s="8"/>
      <c r="F1395" s="9">
        <v>1840.4</v>
      </c>
      <c r="I1395" s="10" t="s">
        <v>9</v>
      </c>
      <c r="J1395" s="5" t="s">
        <v>65</v>
      </c>
    </row>
    <row r="1396" spans="1:10">
      <c r="A1396" s="5" t="s">
        <v>1074</v>
      </c>
      <c r="B1396" s="6">
        <v>44980.384388090279</v>
      </c>
      <c r="C1396" s="5" t="s">
        <v>63</v>
      </c>
      <c r="D1396" s="10"/>
      <c r="E1396" s="8"/>
      <c r="F1396" s="9">
        <v>34574.5</v>
      </c>
      <c r="I1396" s="10" t="s">
        <v>9</v>
      </c>
      <c r="J1396" s="8" t="s">
        <v>86</v>
      </c>
    </row>
    <row r="1397" spans="1:10">
      <c r="A1397" s="5" t="s">
        <v>1074</v>
      </c>
      <c r="B1397" s="6">
        <v>44980.384388090279</v>
      </c>
      <c r="C1397" s="5" t="s">
        <v>63</v>
      </c>
      <c r="D1397" s="10"/>
      <c r="E1397" s="8"/>
      <c r="F1397" s="9">
        <v>2164.6999999999998</v>
      </c>
      <c r="I1397" s="10" t="s">
        <v>9</v>
      </c>
      <c r="J1397" s="8" t="s">
        <v>88</v>
      </c>
    </row>
    <row r="1398" spans="1:10">
      <c r="A1398" s="5" t="s">
        <v>1074</v>
      </c>
      <c r="B1398" s="6">
        <v>44980.384388090279</v>
      </c>
      <c r="C1398" s="5" t="s">
        <v>63</v>
      </c>
      <c r="D1398" s="10"/>
      <c r="E1398" s="8"/>
      <c r="F1398" s="9">
        <v>6829.5</v>
      </c>
      <c r="I1398" s="10" t="s">
        <v>9</v>
      </c>
      <c r="J1398" s="8" t="s">
        <v>67</v>
      </c>
    </row>
    <row r="1399" spans="1:10">
      <c r="A1399" s="5" t="s">
        <v>1074</v>
      </c>
      <c r="B1399" s="6">
        <v>44980.384388090279</v>
      </c>
      <c r="C1399" s="5" t="s">
        <v>63</v>
      </c>
      <c r="D1399" s="10"/>
      <c r="E1399" s="8"/>
      <c r="F1399" s="9">
        <v>10153.700000000001</v>
      </c>
      <c r="I1399" s="10" t="s">
        <v>9</v>
      </c>
      <c r="J1399" s="8" t="s">
        <v>91</v>
      </c>
    </row>
    <row r="1400" spans="1:10">
      <c r="A1400" s="11" t="s">
        <v>22</v>
      </c>
      <c r="B1400" s="3"/>
      <c r="C1400" s="3"/>
      <c r="D1400" s="17">
        <f>42338.8+13224</f>
        <v>55562.8</v>
      </c>
      <c r="E1400" s="8"/>
      <c r="F1400" s="12">
        <f>SUM(F1395:G1399)</f>
        <v>55562.8</v>
      </c>
      <c r="H1400" s="9"/>
      <c r="I1400" s="10"/>
      <c r="J1400" s="8"/>
    </row>
    <row r="1401" spans="1:10">
      <c r="A1401" s="13" t="s">
        <v>23</v>
      </c>
      <c r="B1401" s="13" t="s">
        <v>24</v>
      </c>
      <c r="C1401" s="13" t="s">
        <v>25</v>
      </c>
      <c r="D1401" s="7"/>
      <c r="E1401" s="8"/>
      <c r="H1401" s="9"/>
      <c r="I1401" s="10"/>
      <c r="J1401" s="8"/>
    </row>
    <row r="1402" spans="1:10" ht="15.75">
      <c r="A1402" s="5"/>
      <c r="B1402" s="6"/>
      <c r="C1402" s="5"/>
      <c r="D1402" s="49">
        <v>112814232</v>
      </c>
      <c r="E1402" s="14">
        <v>112814333</v>
      </c>
      <c r="H1402" s="9"/>
      <c r="I1402" s="10"/>
      <c r="J1402" s="8"/>
    </row>
    <row r="1403" spans="1:10" ht="17.25">
      <c r="A1403" s="5"/>
      <c r="B1403" s="6"/>
      <c r="C1403" s="5"/>
      <c r="D1403" s="49">
        <v>112814235</v>
      </c>
      <c r="E1403" s="68">
        <v>112814383</v>
      </c>
      <c r="H1403" s="9"/>
      <c r="I1403" s="10"/>
      <c r="J1403" s="8"/>
    </row>
    <row r="1404" spans="1:10">
      <c r="A1404" s="5"/>
      <c r="B1404" s="6"/>
      <c r="C1404" s="5"/>
      <c r="D1404" s="57" t="s">
        <v>298</v>
      </c>
      <c r="E1404" s="8"/>
      <c r="H1404" s="9"/>
      <c r="I1404" s="10"/>
      <c r="J1404" s="8"/>
    </row>
    <row r="1405" spans="1:10">
      <c r="A1405" s="5" t="s">
        <v>1072</v>
      </c>
      <c r="B1405" s="6">
        <v>44980.834708032409</v>
      </c>
      <c r="C1405" s="5" t="s">
        <v>63</v>
      </c>
      <c r="D1405" s="7"/>
      <c r="E1405" s="8"/>
      <c r="G1405" s="9">
        <v>29369.06</v>
      </c>
      <c r="I1405" s="10" t="s">
        <v>10</v>
      </c>
      <c r="J1405" s="5" t="s">
        <v>72</v>
      </c>
    </row>
    <row r="1406" spans="1:10">
      <c r="A1406" s="5" t="s">
        <v>1072</v>
      </c>
      <c r="B1406" s="6">
        <v>44980.834708032409</v>
      </c>
      <c r="C1406" s="5" t="s">
        <v>63</v>
      </c>
      <c r="D1406" s="7"/>
      <c r="E1406" s="8"/>
      <c r="G1406" s="9">
        <v>788.09</v>
      </c>
      <c r="I1406" s="10" t="s">
        <v>10</v>
      </c>
      <c r="J1406" s="8" t="s">
        <v>94</v>
      </c>
    </row>
    <row r="1407" spans="1:10">
      <c r="A1407" s="5" t="s">
        <v>1073</v>
      </c>
      <c r="B1407" s="6">
        <v>44980.834708032409</v>
      </c>
      <c r="C1407" s="5" t="s">
        <v>73</v>
      </c>
      <c r="D1407" s="15">
        <v>45163291650</v>
      </c>
      <c r="E1407" s="5" t="s">
        <v>74</v>
      </c>
      <c r="H1407" s="9">
        <v>296.62</v>
      </c>
      <c r="I1407" s="5" t="s">
        <v>28</v>
      </c>
      <c r="J1407" s="8" t="s">
        <v>75</v>
      </c>
    </row>
    <row r="1408" spans="1:10">
      <c r="A1408" s="5" t="s">
        <v>1073</v>
      </c>
      <c r="B1408" s="6">
        <v>44980.834708032409</v>
      </c>
      <c r="C1408" s="5" t="s">
        <v>73</v>
      </c>
      <c r="D1408" s="15">
        <v>52217032110</v>
      </c>
      <c r="E1408" s="5" t="s">
        <v>74</v>
      </c>
      <c r="H1408" s="9">
        <v>953.98</v>
      </c>
      <c r="I1408" s="5" t="s">
        <v>28</v>
      </c>
      <c r="J1408" s="5" t="s">
        <v>82</v>
      </c>
    </row>
    <row r="1409" spans="1:10">
      <c r="A1409" s="5" t="s">
        <v>1072</v>
      </c>
      <c r="B1409" s="6">
        <v>44980.834708032409</v>
      </c>
      <c r="C1409" s="5" t="s">
        <v>63</v>
      </c>
      <c r="D1409" s="15">
        <v>45163290815</v>
      </c>
      <c r="E1409" s="5" t="s">
        <v>74</v>
      </c>
      <c r="H1409" s="9">
        <v>1248</v>
      </c>
      <c r="I1409" s="5" t="s">
        <v>28</v>
      </c>
      <c r="J1409" s="5" t="s">
        <v>72</v>
      </c>
    </row>
    <row r="1410" spans="1:10">
      <c r="A1410" s="5" t="s">
        <v>1072</v>
      </c>
      <c r="B1410" s="6">
        <v>44980.834708032409</v>
      </c>
      <c r="C1410" s="5" t="s">
        <v>63</v>
      </c>
      <c r="D1410" s="15">
        <v>52217029820</v>
      </c>
      <c r="E1410" s="5" t="s">
        <v>74</v>
      </c>
      <c r="H1410" s="9">
        <v>1958.8</v>
      </c>
      <c r="I1410" s="5" t="s">
        <v>28</v>
      </c>
      <c r="J1410" s="5" t="s">
        <v>72</v>
      </c>
    </row>
    <row r="1411" spans="1:10">
      <c r="A1411" s="5" t="s">
        <v>1072</v>
      </c>
      <c r="B1411" s="6">
        <v>44980.834708032409</v>
      </c>
      <c r="C1411" s="5" t="s">
        <v>63</v>
      </c>
      <c r="D1411" s="15">
        <v>45123335615</v>
      </c>
      <c r="E1411" s="5" t="s">
        <v>74</v>
      </c>
      <c r="H1411" s="9">
        <v>475.83</v>
      </c>
      <c r="I1411" s="5" t="s">
        <v>28</v>
      </c>
      <c r="J1411" s="5" t="s">
        <v>72</v>
      </c>
    </row>
    <row r="1412" spans="1:10">
      <c r="A1412" s="5" t="s">
        <v>1072</v>
      </c>
      <c r="B1412" s="6">
        <v>44980.834708032409</v>
      </c>
      <c r="C1412" s="5" t="s">
        <v>63</v>
      </c>
      <c r="D1412" s="15">
        <v>45163291650</v>
      </c>
      <c r="E1412" s="5" t="s">
        <v>74</v>
      </c>
      <c r="H1412" s="9">
        <v>4388.76</v>
      </c>
      <c r="I1412" s="5" t="s">
        <v>28</v>
      </c>
      <c r="J1412" s="8" t="s">
        <v>75</v>
      </c>
    </row>
    <row r="1413" spans="1:10">
      <c r="A1413" s="5" t="s">
        <v>1072</v>
      </c>
      <c r="B1413" s="6">
        <v>44980.834708032409</v>
      </c>
      <c r="C1413" s="5" t="s">
        <v>63</v>
      </c>
      <c r="D1413" s="15">
        <v>45163291650</v>
      </c>
      <c r="E1413" s="5" t="s">
        <v>74</v>
      </c>
      <c r="H1413" s="9">
        <v>2973.15</v>
      </c>
      <c r="I1413" s="5" t="s">
        <v>28</v>
      </c>
      <c r="J1413" s="8" t="s">
        <v>75</v>
      </c>
    </row>
    <row r="1414" spans="1:10">
      <c r="A1414" s="5" t="s">
        <v>1072</v>
      </c>
      <c r="B1414" s="6">
        <v>44980.834708032409</v>
      </c>
      <c r="C1414" s="5" t="s">
        <v>63</v>
      </c>
      <c r="D1414" s="15">
        <v>45163291650</v>
      </c>
      <c r="E1414" s="5" t="s">
        <v>74</v>
      </c>
      <c r="H1414" s="9">
        <v>3292.96</v>
      </c>
      <c r="I1414" s="5" t="s">
        <v>28</v>
      </c>
      <c r="J1414" s="8" t="s">
        <v>75</v>
      </c>
    </row>
    <row r="1415" spans="1:10">
      <c r="A1415" s="5" t="s">
        <v>1072</v>
      </c>
      <c r="B1415" s="6">
        <v>44980.834708032409</v>
      </c>
      <c r="C1415" s="5" t="s">
        <v>63</v>
      </c>
      <c r="D1415" s="15">
        <v>45163291650</v>
      </c>
      <c r="E1415" s="5" t="s">
        <v>74</v>
      </c>
      <c r="H1415" s="9">
        <v>611.57000000000005</v>
      </c>
      <c r="I1415" s="5" t="s">
        <v>28</v>
      </c>
      <c r="J1415" s="8" t="s">
        <v>75</v>
      </c>
    </row>
    <row r="1416" spans="1:10">
      <c r="A1416" s="5" t="s">
        <v>1072</v>
      </c>
      <c r="B1416" s="6">
        <v>44980.834708032409</v>
      </c>
      <c r="C1416" s="5" t="s">
        <v>63</v>
      </c>
      <c r="D1416" s="15">
        <v>45163291650</v>
      </c>
      <c r="E1416" s="5" t="s">
        <v>74</v>
      </c>
      <c r="H1416" s="9">
        <v>729.27</v>
      </c>
      <c r="I1416" s="5" t="s">
        <v>28</v>
      </c>
      <c r="J1416" s="8" t="s">
        <v>75</v>
      </c>
    </row>
    <row r="1417" spans="1:10">
      <c r="A1417" s="5" t="s">
        <v>1072</v>
      </c>
      <c r="B1417" s="6">
        <v>44980.834708032409</v>
      </c>
      <c r="C1417" s="5" t="s">
        <v>63</v>
      </c>
      <c r="D1417" s="15">
        <v>45163291650</v>
      </c>
      <c r="E1417" s="5" t="s">
        <v>74</v>
      </c>
      <c r="H1417" s="9">
        <v>452.9</v>
      </c>
      <c r="I1417" s="5" t="s">
        <v>28</v>
      </c>
      <c r="J1417" s="8" t="s">
        <v>75</v>
      </c>
    </row>
    <row r="1418" spans="1:10">
      <c r="A1418" s="5" t="s">
        <v>1072</v>
      </c>
      <c r="B1418" s="6">
        <v>44980.834708032409</v>
      </c>
      <c r="C1418" s="5" t="s">
        <v>63</v>
      </c>
      <c r="D1418" s="15">
        <v>45163291650</v>
      </c>
      <c r="E1418" s="5" t="s">
        <v>74</v>
      </c>
      <c r="H1418" s="9">
        <v>4088.39</v>
      </c>
      <c r="I1418" s="5" t="s">
        <v>28</v>
      </c>
      <c r="J1418" s="8" t="s">
        <v>75</v>
      </c>
    </row>
    <row r="1419" spans="1:10">
      <c r="A1419" s="5" t="s">
        <v>1072</v>
      </c>
      <c r="B1419" s="6">
        <v>44980.834708032409</v>
      </c>
      <c r="C1419" s="5" t="s">
        <v>63</v>
      </c>
      <c r="D1419" s="15">
        <v>45163291650</v>
      </c>
      <c r="E1419" s="5" t="s">
        <v>74</v>
      </c>
      <c r="H1419" s="9">
        <v>3402</v>
      </c>
      <c r="I1419" s="5" t="s">
        <v>28</v>
      </c>
      <c r="J1419" s="8" t="s">
        <v>75</v>
      </c>
    </row>
    <row r="1420" spans="1:10">
      <c r="A1420" s="5" t="s">
        <v>1072</v>
      </c>
      <c r="B1420" s="6">
        <v>44980.834708032409</v>
      </c>
      <c r="C1420" s="5" t="s">
        <v>63</v>
      </c>
      <c r="D1420" s="15">
        <v>45163291650</v>
      </c>
      <c r="E1420" s="5" t="s">
        <v>74</v>
      </c>
      <c r="H1420" s="9">
        <v>6645.65</v>
      </c>
      <c r="I1420" s="5" t="s">
        <v>28</v>
      </c>
      <c r="J1420" s="8" t="s">
        <v>75</v>
      </c>
    </row>
    <row r="1421" spans="1:10">
      <c r="A1421" s="5" t="s">
        <v>1072</v>
      </c>
      <c r="B1421" s="6">
        <v>44980.834708032409</v>
      </c>
      <c r="C1421" s="5" t="s">
        <v>63</v>
      </c>
      <c r="D1421" s="15">
        <v>45163291650</v>
      </c>
      <c r="E1421" s="5" t="s">
        <v>74</v>
      </c>
      <c r="H1421" s="9">
        <v>154.29</v>
      </c>
      <c r="I1421" s="5" t="s">
        <v>28</v>
      </c>
      <c r="J1421" s="8" t="s">
        <v>75</v>
      </c>
    </row>
    <row r="1422" spans="1:10">
      <c r="A1422" s="5" t="s">
        <v>1072</v>
      </c>
      <c r="B1422" s="6">
        <v>44980.834708032409</v>
      </c>
      <c r="C1422" s="5" t="s">
        <v>63</v>
      </c>
      <c r="D1422" s="15">
        <v>45163291650</v>
      </c>
      <c r="E1422" s="5" t="s">
        <v>74</v>
      </c>
      <c r="H1422" s="9">
        <v>2935.28</v>
      </c>
      <c r="I1422" s="5" t="s">
        <v>28</v>
      </c>
      <c r="J1422" s="8" t="s">
        <v>75</v>
      </c>
    </row>
    <row r="1423" spans="1:10">
      <c r="A1423" s="5" t="s">
        <v>1072</v>
      </c>
      <c r="B1423" s="6">
        <v>44980.834708032409</v>
      </c>
      <c r="C1423" s="5" t="s">
        <v>63</v>
      </c>
      <c r="D1423" s="15">
        <v>45163291650</v>
      </c>
      <c r="E1423" s="5" t="s">
        <v>74</v>
      </c>
      <c r="H1423" s="9">
        <v>2749.51</v>
      </c>
      <c r="I1423" s="5" t="s">
        <v>28</v>
      </c>
      <c r="J1423" s="8" t="s">
        <v>75</v>
      </c>
    </row>
    <row r="1424" spans="1:10">
      <c r="A1424" s="5" t="s">
        <v>1072</v>
      </c>
      <c r="B1424" s="6">
        <v>44980.834708032409</v>
      </c>
      <c r="C1424" s="5" t="s">
        <v>63</v>
      </c>
      <c r="D1424" s="15">
        <v>45163291650</v>
      </c>
      <c r="E1424" s="5" t="s">
        <v>74</v>
      </c>
      <c r="H1424" s="9">
        <v>2560.4299999999998</v>
      </c>
      <c r="I1424" s="5" t="s">
        <v>28</v>
      </c>
      <c r="J1424" s="8" t="s">
        <v>75</v>
      </c>
    </row>
    <row r="1425" spans="1:10">
      <c r="A1425" s="5" t="s">
        <v>1072</v>
      </c>
      <c r="B1425" s="6">
        <v>44980.834708032409</v>
      </c>
      <c r="C1425" s="5" t="s">
        <v>63</v>
      </c>
      <c r="D1425" s="15">
        <v>45163291650</v>
      </c>
      <c r="E1425" s="5" t="s">
        <v>74</v>
      </c>
      <c r="H1425" s="9">
        <v>1760.61</v>
      </c>
      <c r="I1425" s="5" t="s">
        <v>28</v>
      </c>
      <c r="J1425" s="8" t="s">
        <v>75</v>
      </c>
    </row>
    <row r="1426" spans="1:10">
      <c r="A1426" s="5" t="s">
        <v>1072</v>
      </c>
      <c r="B1426" s="6">
        <v>44980.834708032409</v>
      </c>
      <c r="C1426" s="5" t="s">
        <v>63</v>
      </c>
      <c r="D1426" s="15">
        <v>45163291650</v>
      </c>
      <c r="E1426" s="5" t="s">
        <v>74</v>
      </c>
      <c r="H1426" s="9">
        <v>7335.92</v>
      </c>
      <c r="I1426" s="5" t="s">
        <v>28</v>
      </c>
      <c r="J1426" s="8" t="s">
        <v>75</v>
      </c>
    </row>
    <row r="1427" spans="1:10">
      <c r="A1427" s="5" t="s">
        <v>1072</v>
      </c>
      <c r="B1427" s="6">
        <v>44980.834708032409</v>
      </c>
      <c r="C1427" s="5" t="s">
        <v>63</v>
      </c>
      <c r="D1427" s="15">
        <v>45163291650</v>
      </c>
      <c r="E1427" s="5" t="s">
        <v>74</v>
      </c>
      <c r="H1427" s="9">
        <v>6963.64</v>
      </c>
      <c r="I1427" s="5" t="s">
        <v>28</v>
      </c>
      <c r="J1427" s="8" t="s">
        <v>75</v>
      </c>
    </row>
    <row r="1428" spans="1:10">
      <c r="A1428" s="5" t="s">
        <v>1072</v>
      </c>
      <c r="B1428" s="6">
        <v>44980.834708032409</v>
      </c>
      <c r="C1428" s="5" t="s">
        <v>63</v>
      </c>
      <c r="D1428" s="15">
        <v>45163291650</v>
      </c>
      <c r="E1428" s="5" t="s">
        <v>74</v>
      </c>
      <c r="H1428" s="9">
        <v>3157.28</v>
      </c>
      <c r="I1428" s="5" t="s">
        <v>28</v>
      </c>
      <c r="J1428" s="8" t="s">
        <v>75</v>
      </c>
    </row>
    <row r="1429" spans="1:10">
      <c r="A1429" s="5" t="s">
        <v>1072</v>
      </c>
      <c r="B1429" s="6">
        <v>44980.834708032409</v>
      </c>
      <c r="C1429" s="5" t="s">
        <v>63</v>
      </c>
      <c r="D1429" s="15">
        <v>45163291650</v>
      </c>
      <c r="E1429" s="5" t="s">
        <v>74</v>
      </c>
      <c r="H1429" s="9">
        <v>4056.03</v>
      </c>
      <c r="I1429" s="5" t="s">
        <v>28</v>
      </c>
      <c r="J1429" s="8" t="s">
        <v>75</v>
      </c>
    </row>
    <row r="1430" spans="1:10">
      <c r="A1430" s="5" t="s">
        <v>1072</v>
      </c>
      <c r="B1430" s="6">
        <v>44980.834708032409</v>
      </c>
      <c r="C1430" s="5" t="s">
        <v>63</v>
      </c>
      <c r="D1430" s="15">
        <v>45163291650</v>
      </c>
      <c r="E1430" s="5" t="s">
        <v>74</v>
      </c>
      <c r="H1430" s="9">
        <v>3936.87</v>
      </c>
      <c r="I1430" s="5" t="s">
        <v>28</v>
      </c>
      <c r="J1430" s="8" t="s">
        <v>75</v>
      </c>
    </row>
    <row r="1431" spans="1:10">
      <c r="A1431" s="5" t="s">
        <v>1072</v>
      </c>
      <c r="B1431" s="6">
        <v>44980.834708032409</v>
      </c>
      <c r="C1431" s="5" t="s">
        <v>63</v>
      </c>
      <c r="D1431" s="15">
        <v>45163291650</v>
      </c>
      <c r="E1431" s="5" t="s">
        <v>74</v>
      </c>
      <c r="H1431" s="9">
        <v>3615.49</v>
      </c>
      <c r="I1431" s="5" t="s">
        <v>28</v>
      </c>
      <c r="J1431" s="8" t="s">
        <v>75</v>
      </c>
    </row>
    <row r="1432" spans="1:10">
      <c r="A1432" s="5" t="s">
        <v>1072</v>
      </c>
      <c r="B1432" s="6">
        <v>44980.834708032409</v>
      </c>
      <c r="C1432" s="5" t="s">
        <v>63</v>
      </c>
      <c r="D1432" s="15">
        <v>45163290160</v>
      </c>
      <c r="E1432" s="5" t="s">
        <v>74</v>
      </c>
      <c r="H1432" s="9">
        <v>6796.86</v>
      </c>
      <c r="I1432" s="5" t="s">
        <v>28</v>
      </c>
      <c r="J1432" s="5" t="s">
        <v>72</v>
      </c>
    </row>
    <row r="1433" spans="1:10">
      <c r="A1433" s="5" t="s">
        <v>1072</v>
      </c>
      <c r="B1433" s="6">
        <v>44980.834708032409</v>
      </c>
      <c r="C1433" s="5" t="s">
        <v>63</v>
      </c>
      <c r="D1433" s="15">
        <v>45163291650</v>
      </c>
      <c r="E1433" s="5" t="s">
        <v>74</v>
      </c>
      <c r="H1433" s="9">
        <v>2124.06</v>
      </c>
      <c r="I1433" s="5" t="s">
        <v>28</v>
      </c>
      <c r="J1433" s="8" t="s">
        <v>75</v>
      </c>
    </row>
    <row r="1434" spans="1:10">
      <c r="A1434" s="5" t="s">
        <v>1072</v>
      </c>
      <c r="B1434" s="6">
        <v>44980.834708032409</v>
      </c>
      <c r="C1434" s="5" t="s">
        <v>63</v>
      </c>
      <c r="D1434" s="7">
        <v>310443</v>
      </c>
      <c r="E1434" s="5" t="s">
        <v>80</v>
      </c>
      <c r="H1434" s="9">
        <v>400</v>
      </c>
      <c r="I1434" s="5" t="s">
        <v>28</v>
      </c>
      <c r="J1434" s="8" t="s">
        <v>83</v>
      </c>
    </row>
    <row r="1435" spans="1:10">
      <c r="A1435" s="5" t="s">
        <v>1072</v>
      </c>
      <c r="B1435" s="6">
        <v>44980.834708032409</v>
      </c>
      <c r="C1435" s="5" t="s">
        <v>63</v>
      </c>
      <c r="D1435" s="7">
        <v>372703</v>
      </c>
      <c r="E1435" s="5" t="s">
        <v>80</v>
      </c>
      <c r="H1435" s="9">
        <v>7701.51</v>
      </c>
      <c r="I1435" s="5" t="s">
        <v>28</v>
      </c>
      <c r="J1435" s="8" t="s">
        <v>83</v>
      </c>
    </row>
    <row r="1436" spans="1:10">
      <c r="A1436" s="5" t="s">
        <v>1072</v>
      </c>
      <c r="B1436" s="6">
        <v>44980.834708032409</v>
      </c>
      <c r="C1436" s="5" t="s">
        <v>63</v>
      </c>
      <c r="D1436" s="7">
        <v>258362</v>
      </c>
      <c r="E1436" s="5" t="s">
        <v>79</v>
      </c>
      <c r="H1436" s="9">
        <v>7215.65</v>
      </c>
      <c r="I1436" s="5" t="s">
        <v>28</v>
      </c>
      <c r="J1436" s="5" t="s">
        <v>72</v>
      </c>
    </row>
    <row r="1437" spans="1:10">
      <c r="A1437" s="5" t="s">
        <v>1072</v>
      </c>
      <c r="B1437" s="6">
        <v>44980.834708032409</v>
      </c>
      <c r="C1437" s="5" t="s">
        <v>63</v>
      </c>
      <c r="D1437" s="15">
        <v>52616903450</v>
      </c>
      <c r="E1437" s="5" t="s">
        <v>74</v>
      </c>
      <c r="H1437" s="9">
        <v>84.26</v>
      </c>
      <c r="I1437" s="5" t="s">
        <v>28</v>
      </c>
      <c r="J1437" s="5" t="s">
        <v>72</v>
      </c>
    </row>
    <row r="1438" spans="1:10">
      <c r="A1438" s="5" t="s">
        <v>1072</v>
      </c>
      <c r="B1438" s="6">
        <v>44980.834708032409</v>
      </c>
      <c r="C1438" s="5" t="s">
        <v>63</v>
      </c>
      <c r="D1438" s="15">
        <v>52616903450</v>
      </c>
      <c r="E1438" s="5" t="s">
        <v>74</v>
      </c>
      <c r="H1438" s="9">
        <v>29.9</v>
      </c>
      <c r="I1438" s="5" t="s">
        <v>28</v>
      </c>
      <c r="J1438" s="5" t="s">
        <v>72</v>
      </c>
    </row>
    <row r="1439" spans="1:10">
      <c r="A1439" s="5" t="s">
        <v>1072</v>
      </c>
      <c r="B1439" s="6">
        <v>44980.834708032409</v>
      </c>
      <c r="C1439" s="5" t="s">
        <v>63</v>
      </c>
      <c r="D1439" s="15">
        <v>45143566464</v>
      </c>
      <c r="E1439" s="5" t="s">
        <v>74</v>
      </c>
      <c r="H1439" s="9">
        <v>650</v>
      </c>
      <c r="I1439" s="5" t="s">
        <v>28</v>
      </c>
      <c r="J1439" s="5" t="s">
        <v>72</v>
      </c>
    </row>
    <row r="1440" spans="1:10">
      <c r="A1440" s="5" t="s">
        <v>1072</v>
      </c>
      <c r="B1440" s="6">
        <v>44980.834708032409</v>
      </c>
      <c r="C1440" s="5" t="s">
        <v>63</v>
      </c>
      <c r="D1440" s="15">
        <v>45133203643</v>
      </c>
      <c r="E1440" s="5" t="s">
        <v>74</v>
      </c>
      <c r="H1440" s="9">
        <v>7200</v>
      </c>
      <c r="I1440" s="5" t="s">
        <v>28</v>
      </c>
      <c r="J1440" s="5" t="s">
        <v>72</v>
      </c>
    </row>
    <row r="1441" spans="1:10">
      <c r="A1441" s="5" t="s">
        <v>1072</v>
      </c>
      <c r="B1441" s="6">
        <v>44980.834708032409</v>
      </c>
      <c r="C1441" s="5" t="s">
        <v>63</v>
      </c>
      <c r="D1441" s="15">
        <v>45163290530</v>
      </c>
      <c r="E1441" s="5" t="s">
        <v>74</v>
      </c>
      <c r="H1441" s="9">
        <v>808</v>
      </c>
      <c r="I1441" s="5" t="s">
        <v>28</v>
      </c>
      <c r="J1441" s="5" t="s">
        <v>82</v>
      </c>
    </row>
    <row r="1442" spans="1:10">
      <c r="A1442" s="5" t="s">
        <v>1072</v>
      </c>
      <c r="B1442" s="6">
        <v>44980.834708032409</v>
      </c>
      <c r="C1442" s="5" t="s">
        <v>63</v>
      </c>
      <c r="D1442" s="15">
        <v>45163291117</v>
      </c>
      <c r="E1442" s="5" t="s">
        <v>74</v>
      </c>
      <c r="H1442" s="9">
        <v>655.20000000000005</v>
      </c>
      <c r="I1442" s="5" t="s">
        <v>28</v>
      </c>
      <c r="J1442" s="5" t="s">
        <v>82</v>
      </c>
    </row>
    <row r="1443" spans="1:10">
      <c r="A1443" s="5" t="s">
        <v>1072</v>
      </c>
      <c r="B1443" s="6">
        <v>44980.834708032409</v>
      </c>
      <c r="C1443" s="5" t="s">
        <v>63</v>
      </c>
      <c r="D1443" s="15">
        <v>45153199217</v>
      </c>
      <c r="E1443" s="5" t="s">
        <v>74</v>
      </c>
      <c r="H1443" s="9">
        <v>2694</v>
      </c>
      <c r="I1443" s="5" t="s">
        <v>28</v>
      </c>
      <c r="J1443" s="5" t="s">
        <v>82</v>
      </c>
    </row>
    <row r="1444" spans="1:10">
      <c r="A1444" s="5" t="s">
        <v>1072</v>
      </c>
      <c r="B1444" s="6">
        <v>44980.834708032409</v>
      </c>
      <c r="C1444" s="5" t="s">
        <v>63</v>
      </c>
      <c r="D1444" s="15">
        <v>52116981163</v>
      </c>
      <c r="E1444" s="5" t="s">
        <v>74</v>
      </c>
      <c r="H1444" s="9">
        <v>1104</v>
      </c>
      <c r="I1444" s="5" t="s">
        <v>28</v>
      </c>
      <c r="J1444" s="5" t="s">
        <v>82</v>
      </c>
    </row>
    <row r="1445" spans="1:10">
      <c r="A1445" s="5" t="s">
        <v>1072</v>
      </c>
      <c r="B1445" s="6">
        <v>44980.834708032409</v>
      </c>
      <c r="C1445" s="5" t="s">
        <v>63</v>
      </c>
      <c r="D1445" s="15">
        <v>45143566124</v>
      </c>
      <c r="E1445" s="5" t="s">
        <v>74</v>
      </c>
      <c r="H1445" s="9">
        <v>879.6</v>
      </c>
      <c r="I1445" s="5" t="s">
        <v>28</v>
      </c>
      <c r="J1445" s="5" t="s">
        <v>82</v>
      </c>
    </row>
    <row r="1446" spans="1:10">
      <c r="A1446" s="5" t="s">
        <v>1072</v>
      </c>
      <c r="B1446" s="6">
        <v>44980.834708032409</v>
      </c>
      <c r="C1446" s="5" t="s">
        <v>63</v>
      </c>
      <c r="D1446" s="15">
        <v>45133202707</v>
      </c>
      <c r="E1446" s="5" t="s">
        <v>74</v>
      </c>
      <c r="H1446" s="9">
        <v>222.98</v>
      </c>
      <c r="I1446" s="5" t="s">
        <v>28</v>
      </c>
      <c r="J1446" s="5" t="s">
        <v>82</v>
      </c>
    </row>
    <row r="1447" spans="1:10">
      <c r="A1447" s="5" t="s">
        <v>1072</v>
      </c>
      <c r="B1447" s="6">
        <v>44980.834708032409</v>
      </c>
      <c r="C1447" s="5" t="s">
        <v>63</v>
      </c>
      <c r="D1447" s="15">
        <v>45163292305</v>
      </c>
      <c r="E1447" s="5" t="s">
        <v>74</v>
      </c>
      <c r="H1447" s="9">
        <v>1204.93</v>
      </c>
      <c r="I1447" s="5" t="s">
        <v>28</v>
      </c>
      <c r="J1447" s="5" t="s">
        <v>72</v>
      </c>
    </row>
    <row r="1448" spans="1:10">
      <c r="A1448" s="5" t="s">
        <v>1072</v>
      </c>
      <c r="B1448" s="6">
        <v>44980.834708032409</v>
      </c>
      <c r="C1448" s="5" t="s">
        <v>63</v>
      </c>
      <c r="D1448" s="15">
        <v>45163291718</v>
      </c>
      <c r="E1448" s="5" t="s">
        <v>74</v>
      </c>
      <c r="H1448" s="9">
        <v>8904</v>
      </c>
      <c r="I1448" s="5" t="s">
        <v>28</v>
      </c>
      <c r="J1448" s="5" t="s">
        <v>82</v>
      </c>
    </row>
    <row r="1449" spans="1:10">
      <c r="A1449" s="5" t="s">
        <v>1072</v>
      </c>
      <c r="B1449" s="6">
        <v>44980.834708032409</v>
      </c>
      <c r="C1449" s="5" t="s">
        <v>63</v>
      </c>
      <c r="D1449" s="15">
        <v>45123337004</v>
      </c>
      <c r="E1449" s="5" t="s">
        <v>74</v>
      </c>
      <c r="H1449" s="9">
        <v>1466.4</v>
      </c>
      <c r="I1449" s="5" t="s">
        <v>28</v>
      </c>
      <c r="J1449" s="5" t="s">
        <v>82</v>
      </c>
    </row>
    <row r="1450" spans="1:10">
      <c r="A1450" s="5" t="s">
        <v>1072</v>
      </c>
      <c r="B1450" s="6">
        <v>44980.834708032409</v>
      </c>
      <c r="C1450" s="5" t="s">
        <v>63</v>
      </c>
      <c r="D1450" s="15">
        <v>45133202899</v>
      </c>
      <c r="E1450" s="5" t="s">
        <v>74</v>
      </c>
      <c r="H1450" s="9">
        <v>197.96</v>
      </c>
      <c r="I1450" s="5" t="s">
        <v>28</v>
      </c>
      <c r="J1450" s="5" t="s">
        <v>82</v>
      </c>
    </row>
    <row r="1451" spans="1:10">
      <c r="A1451" s="5" t="s">
        <v>1072</v>
      </c>
      <c r="B1451" s="6">
        <v>44980.834708032409</v>
      </c>
      <c r="C1451" s="5" t="s">
        <v>63</v>
      </c>
      <c r="D1451" s="15">
        <v>45133202900</v>
      </c>
      <c r="E1451" s="5" t="s">
        <v>74</v>
      </c>
      <c r="H1451" s="9">
        <v>80.989999999999995</v>
      </c>
      <c r="I1451" s="5" t="s">
        <v>28</v>
      </c>
      <c r="J1451" s="5" t="s">
        <v>82</v>
      </c>
    </row>
    <row r="1452" spans="1:10">
      <c r="A1452" s="5" t="s">
        <v>1072</v>
      </c>
      <c r="B1452" s="6">
        <v>44980.834708032409</v>
      </c>
      <c r="C1452" s="5" t="s">
        <v>63</v>
      </c>
      <c r="D1452" s="7">
        <v>402463</v>
      </c>
      <c r="E1452" s="5" t="s">
        <v>80</v>
      </c>
      <c r="H1452" s="9">
        <v>132.75</v>
      </c>
      <c r="I1452" s="5" t="s">
        <v>28</v>
      </c>
      <c r="J1452" s="5" t="s">
        <v>1034</v>
      </c>
    </row>
    <row r="1453" spans="1:10">
      <c r="A1453" s="5" t="s">
        <v>1072</v>
      </c>
      <c r="B1453" s="6">
        <v>44980.834708032409</v>
      </c>
      <c r="C1453" s="5" t="s">
        <v>63</v>
      </c>
      <c r="D1453" s="15">
        <v>45133202914</v>
      </c>
      <c r="E1453" s="5" t="s">
        <v>74</v>
      </c>
      <c r="H1453" s="9">
        <v>731.08</v>
      </c>
      <c r="I1453" s="5" t="s">
        <v>28</v>
      </c>
      <c r="J1453" s="5" t="s">
        <v>82</v>
      </c>
    </row>
    <row r="1454" spans="1:10">
      <c r="A1454" s="5" t="s">
        <v>1072</v>
      </c>
      <c r="B1454" s="6">
        <v>44980.834708032409</v>
      </c>
      <c r="C1454" s="5" t="s">
        <v>63</v>
      </c>
      <c r="D1454" s="15">
        <v>52116982643</v>
      </c>
      <c r="E1454" s="5" t="s">
        <v>74</v>
      </c>
      <c r="H1454" s="9">
        <v>298.7</v>
      </c>
      <c r="I1454" s="5" t="s">
        <v>28</v>
      </c>
      <c r="J1454" s="5" t="s">
        <v>82</v>
      </c>
    </row>
    <row r="1455" spans="1:10">
      <c r="A1455" s="5" t="s">
        <v>1072</v>
      </c>
      <c r="B1455" s="6">
        <v>44980.834708032409</v>
      </c>
      <c r="C1455" s="5" t="s">
        <v>63</v>
      </c>
      <c r="D1455" s="15">
        <v>45133203171</v>
      </c>
      <c r="E1455" s="5" t="s">
        <v>74</v>
      </c>
      <c r="H1455" s="9">
        <v>1143.18</v>
      </c>
      <c r="I1455" s="5" t="s">
        <v>28</v>
      </c>
      <c r="J1455" s="5" t="s">
        <v>82</v>
      </c>
    </row>
    <row r="1456" spans="1:10">
      <c r="A1456" s="5" t="s">
        <v>1072</v>
      </c>
      <c r="B1456" s="6">
        <v>44980.834708032409</v>
      </c>
      <c r="C1456" s="5" t="s">
        <v>63</v>
      </c>
      <c r="D1456" s="15">
        <v>52616903087</v>
      </c>
      <c r="E1456" s="5" t="s">
        <v>74</v>
      </c>
      <c r="H1456" s="9">
        <v>841.54</v>
      </c>
      <c r="I1456" s="5" t="s">
        <v>28</v>
      </c>
      <c r="J1456" s="5" t="s">
        <v>82</v>
      </c>
    </row>
    <row r="1457" spans="1:10">
      <c r="A1457" s="5" t="s">
        <v>1072</v>
      </c>
      <c r="B1457" s="6">
        <v>44980.834708032409</v>
      </c>
      <c r="C1457" s="5" t="s">
        <v>63</v>
      </c>
      <c r="D1457" s="7">
        <v>422480</v>
      </c>
      <c r="E1457" s="5" t="s">
        <v>80</v>
      </c>
      <c r="H1457" s="9">
        <v>1843.2</v>
      </c>
      <c r="I1457" s="5" t="s">
        <v>28</v>
      </c>
      <c r="J1457" s="5" t="s">
        <v>1034</v>
      </c>
    </row>
    <row r="1458" spans="1:10">
      <c r="A1458" s="5" t="s">
        <v>1072</v>
      </c>
      <c r="B1458" s="6">
        <v>44980.834708032409</v>
      </c>
      <c r="C1458" s="5" t="s">
        <v>63</v>
      </c>
      <c r="D1458" s="15">
        <v>45123337812</v>
      </c>
      <c r="E1458" s="5" t="s">
        <v>74</v>
      </c>
      <c r="H1458" s="9">
        <v>78</v>
      </c>
      <c r="I1458" s="5" t="s">
        <v>28</v>
      </c>
      <c r="J1458" s="5" t="s">
        <v>82</v>
      </c>
    </row>
    <row r="1459" spans="1:10">
      <c r="A1459" s="5" t="s">
        <v>1072</v>
      </c>
      <c r="B1459" s="6">
        <v>44980.834708032409</v>
      </c>
      <c r="C1459" s="5" t="s">
        <v>63</v>
      </c>
      <c r="D1459" s="15">
        <v>45163292428</v>
      </c>
      <c r="E1459" s="5" t="s">
        <v>74</v>
      </c>
      <c r="H1459" s="9">
        <v>1456.68</v>
      </c>
      <c r="I1459" s="5" t="s">
        <v>28</v>
      </c>
      <c r="J1459" s="5" t="s">
        <v>82</v>
      </c>
    </row>
    <row r="1460" spans="1:10">
      <c r="A1460" s="5" t="s">
        <v>1072</v>
      </c>
      <c r="B1460" s="6">
        <v>44980.834708032409</v>
      </c>
      <c r="C1460" s="5" t="s">
        <v>63</v>
      </c>
      <c r="D1460" s="7">
        <v>31003</v>
      </c>
      <c r="E1460" s="5" t="s">
        <v>80</v>
      </c>
      <c r="H1460" s="9">
        <v>4721.5</v>
      </c>
      <c r="I1460" s="5" t="s">
        <v>28</v>
      </c>
      <c r="J1460" s="5" t="s">
        <v>1034</v>
      </c>
    </row>
    <row r="1461" spans="1:10">
      <c r="A1461" s="5" t="s">
        <v>1072</v>
      </c>
      <c r="B1461" s="6">
        <v>44980.834708032409</v>
      </c>
      <c r="C1461" s="5" t="s">
        <v>63</v>
      </c>
      <c r="D1461" s="7">
        <v>252954</v>
      </c>
      <c r="E1461" s="5" t="s">
        <v>80</v>
      </c>
      <c r="H1461" s="9">
        <v>7428.2</v>
      </c>
      <c r="I1461" s="5" t="s">
        <v>28</v>
      </c>
      <c r="J1461" s="5" t="s">
        <v>1034</v>
      </c>
    </row>
    <row r="1462" spans="1:10">
      <c r="A1462" s="5" t="s">
        <v>1072</v>
      </c>
      <c r="B1462" s="6">
        <v>44980.834708032409</v>
      </c>
      <c r="C1462" s="5" t="s">
        <v>63</v>
      </c>
      <c r="D1462" s="7">
        <v>250982</v>
      </c>
      <c r="E1462" s="5" t="s">
        <v>80</v>
      </c>
      <c r="H1462" s="9">
        <v>105.06</v>
      </c>
      <c r="I1462" s="5" t="s">
        <v>28</v>
      </c>
      <c r="J1462" s="5" t="s">
        <v>1034</v>
      </c>
    </row>
    <row r="1463" spans="1:10">
      <c r="A1463" s="5" t="s">
        <v>1072</v>
      </c>
      <c r="B1463" s="6">
        <v>44980.834708032409</v>
      </c>
      <c r="C1463" s="5" t="s">
        <v>63</v>
      </c>
      <c r="D1463" s="7">
        <v>168</v>
      </c>
      <c r="E1463" s="5" t="s">
        <v>80</v>
      </c>
      <c r="H1463" s="9">
        <v>133.86000000000001</v>
      </c>
      <c r="I1463" s="5" t="s">
        <v>28</v>
      </c>
      <c r="J1463" s="5" t="s">
        <v>1034</v>
      </c>
    </row>
    <row r="1464" spans="1:10">
      <c r="A1464" s="5" t="s">
        <v>1072</v>
      </c>
      <c r="B1464" s="6">
        <v>44980.834708032409</v>
      </c>
      <c r="C1464" s="5" t="s">
        <v>63</v>
      </c>
      <c r="D1464" s="7">
        <v>179051</v>
      </c>
      <c r="E1464" s="5" t="s">
        <v>80</v>
      </c>
      <c r="H1464" s="9">
        <v>161.03</v>
      </c>
      <c r="I1464" s="5" t="s">
        <v>28</v>
      </c>
      <c r="J1464" s="5" t="s">
        <v>1034</v>
      </c>
    </row>
    <row r="1465" spans="1:10">
      <c r="A1465" s="5" t="s">
        <v>1072</v>
      </c>
      <c r="B1465" s="6">
        <v>44980.834708032409</v>
      </c>
      <c r="C1465" s="5" t="s">
        <v>63</v>
      </c>
      <c r="D1465" s="7">
        <v>241516</v>
      </c>
      <c r="E1465" s="5" t="s">
        <v>80</v>
      </c>
      <c r="H1465" s="9">
        <v>157.69</v>
      </c>
      <c r="I1465" s="5" t="s">
        <v>28</v>
      </c>
      <c r="J1465" s="5" t="s">
        <v>1034</v>
      </c>
    </row>
    <row r="1466" spans="1:10">
      <c r="A1466" s="5" t="s">
        <v>1072</v>
      </c>
      <c r="B1466" s="6">
        <v>44980.834708032409</v>
      </c>
      <c r="C1466" s="5" t="s">
        <v>63</v>
      </c>
      <c r="D1466" s="7">
        <v>298235</v>
      </c>
      <c r="E1466" s="5" t="s">
        <v>80</v>
      </c>
      <c r="H1466" s="9">
        <v>1940.22</v>
      </c>
      <c r="I1466" s="5" t="s">
        <v>28</v>
      </c>
      <c r="J1466" s="5" t="s">
        <v>1034</v>
      </c>
    </row>
    <row r="1467" spans="1:10">
      <c r="A1467" s="5" t="s">
        <v>1072</v>
      </c>
      <c r="B1467" s="6">
        <v>44980.834708032409</v>
      </c>
      <c r="C1467" s="5" t="s">
        <v>63</v>
      </c>
      <c r="D1467" s="15">
        <v>45163291802</v>
      </c>
      <c r="E1467" s="5" t="s">
        <v>74</v>
      </c>
      <c r="H1467" s="9">
        <v>458.83</v>
      </c>
      <c r="I1467" s="5" t="s">
        <v>28</v>
      </c>
      <c r="J1467" s="5" t="s">
        <v>82</v>
      </c>
    </row>
    <row r="1468" spans="1:10">
      <c r="A1468" s="5" t="s">
        <v>1072</v>
      </c>
      <c r="B1468" s="6">
        <v>44980.834708032409</v>
      </c>
      <c r="C1468" s="5" t="s">
        <v>63</v>
      </c>
      <c r="D1468" s="7">
        <v>940680</v>
      </c>
      <c r="E1468" s="5" t="s">
        <v>79</v>
      </c>
      <c r="H1468" s="9">
        <v>165</v>
      </c>
      <c r="I1468" s="5" t="s">
        <v>28</v>
      </c>
      <c r="J1468" s="5" t="s">
        <v>1034</v>
      </c>
    </row>
    <row r="1469" spans="1:10">
      <c r="A1469" s="5" t="s">
        <v>1072</v>
      </c>
      <c r="B1469" s="6">
        <v>44980.834708032409</v>
      </c>
      <c r="C1469" s="5" t="s">
        <v>63</v>
      </c>
      <c r="D1469" s="7">
        <v>788655</v>
      </c>
      <c r="E1469" s="5" t="s">
        <v>79</v>
      </c>
      <c r="H1469" s="9">
        <v>197.96</v>
      </c>
      <c r="I1469" s="5" t="s">
        <v>28</v>
      </c>
      <c r="J1469" s="5" t="s">
        <v>1034</v>
      </c>
    </row>
    <row r="1470" spans="1:10">
      <c r="A1470" s="5" t="s">
        <v>1072</v>
      </c>
      <c r="B1470" s="6">
        <v>44980.834708032409</v>
      </c>
      <c r="C1470" s="5" t="s">
        <v>63</v>
      </c>
      <c r="D1470" s="7">
        <v>171920</v>
      </c>
      <c r="E1470" s="5" t="s">
        <v>79</v>
      </c>
      <c r="H1470" s="9">
        <v>101000</v>
      </c>
      <c r="I1470" s="5" t="s">
        <v>28</v>
      </c>
      <c r="J1470" s="5" t="s">
        <v>77</v>
      </c>
    </row>
    <row r="1471" spans="1:10">
      <c r="A1471" s="5" t="s">
        <v>1072</v>
      </c>
      <c r="B1471" s="6">
        <v>44980.834708032409</v>
      </c>
      <c r="C1471" s="5" t="s">
        <v>63</v>
      </c>
      <c r="D1471" s="7">
        <v>171715</v>
      </c>
      <c r="E1471" s="5" t="s">
        <v>84</v>
      </c>
      <c r="H1471" s="9">
        <v>12014.8392</v>
      </c>
      <c r="I1471" s="5" t="s">
        <v>28</v>
      </c>
      <c r="J1471" s="5" t="s">
        <v>77</v>
      </c>
    </row>
    <row r="1472" spans="1:10">
      <c r="A1472" s="5" t="s">
        <v>1072</v>
      </c>
      <c r="B1472" s="6">
        <v>44980.834708032409</v>
      </c>
      <c r="C1472" s="5" t="s">
        <v>63</v>
      </c>
      <c r="D1472" s="7">
        <v>171817</v>
      </c>
      <c r="E1472" s="5" t="s">
        <v>84</v>
      </c>
      <c r="H1472" s="9">
        <v>25013.4048</v>
      </c>
      <c r="I1472" s="5" t="s">
        <v>28</v>
      </c>
      <c r="J1472" s="5" t="s">
        <v>77</v>
      </c>
    </row>
    <row r="1473" spans="1:10">
      <c r="A1473" s="5" t="s">
        <v>1072</v>
      </c>
      <c r="B1473" s="6">
        <v>44980.834708032409</v>
      </c>
      <c r="C1473" s="5" t="s">
        <v>63</v>
      </c>
      <c r="D1473" s="15">
        <v>45133201260</v>
      </c>
      <c r="E1473" s="5" t="s">
        <v>74</v>
      </c>
      <c r="H1473" s="9">
        <v>17640</v>
      </c>
      <c r="I1473" s="5" t="s">
        <v>28</v>
      </c>
      <c r="J1473" s="5" t="s">
        <v>72</v>
      </c>
    </row>
    <row r="1474" spans="1:10">
      <c r="A1474" s="5" t="s">
        <v>1072</v>
      </c>
      <c r="B1474" s="6">
        <v>44980.834708032409</v>
      </c>
      <c r="C1474" s="5" t="s">
        <v>63</v>
      </c>
      <c r="D1474" s="7">
        <v>224696</v>
      </c>
      <c r="E1474" s="5" t="s">
        <v>80</v>
      </c>
      <c r="H1474" s="9">
        <v>68</v>
      </c>
      <c r="I1474" s="5" t="s">
        <v>28</v>
      </c>
      <c r="J1474" s="5" t="s">
        <v>78</v>
      </c>
    </row>
    <row r="1475" spans="1:10">
      <c r="A1475" s="5" t="s">
        <v>1072</v>
      </c>
      <c r="B1475" s="6">
        <v>44980.834708032409</v>
      </c>
      <c r="C1475" s="5" t="s">
        <v>63</v>
      </c>
      <c r="D1475" s="7">
        <v>182521</v>
      </c>
      <c r="E1475" s="5" t="s">
        <v>79</v>
      </c>
      <c r="H1475" s="9">
        <v>171574.8</v>
      </c>
      <c r="I1475" s="5" t="s">
        <v>28</v>
      </c>
      <c r="J1475" s="5" t="s">
        <v>78</v>
      </c>
    </row>
    <row r="1476" spans="1:10">
      <c r="A1476" s="5" t="s">
        <v>1072</v>
      </c>
      <c r="B1476" s="6">
        <v>44980.834708032409</v>
      </c>
      <c r="C1476" s="5" t="s">
        <v>63</v>
      </c>
      <c r="D1476" s="7">
        <v>182454</v>
      </c>
      <c r="E1476" s="5" t="s">
        <v>84</v>
      </c>
      <c r="H1476" s="9">
        <v>6264</v>
      </c>
      <c r="I1476" s="5" t="s">
        <v>28</v>
      </c>
      <c r="J1476" s="5" t="s">
        <v>78</v>
      </c>
    </row>
    <row r="1477" spans="1:10">
      <c r="A1477" s="5" t="s">
        <v>1072</v>
      </c>
      <c r="B1477" s="6">
        <v>44980.834708032409</v>
      </c>
      <c r="C1477" s="5" t="s">
        <v>63</v>
      </c>
      <c r="D1477" s="7">
        <v>185735</v>
      </c>
      <c r="E1477" s="5" t="s">
        <v>79</v>
      </c>
      <c r="H1477" s="9">
        <v>37390.5</v>
      </c>
      <c r="I1477" s="5" t="s">
        <v>28</v>
      </c>
      <c r="J1477" s="8" t="s">
        <v>83</v>
      </c>
    </row>
    <row r="1478" spans="1:10">
      <c r="A1478" s="5" t="s">
        <v>1072</v>
      </c>
      <c r="B1478" s="6">
        <v>44980.834708032409</v>
      </c>
      <c r="C1478" s="5" t="s">
        <v>63</v>
      </c>
      <c r="D1478" s="7">
        <v>185821</v>
      </c>
      <c r="E1478" s="5" t="s">
        <v>84</v>
      </c>
      <c r="H1478" s="9">
        <v>696</v>
      </c>
      <c r="I1478" s="5" t="s">
        <v>28</v>
      </c>
      <c r="J1478" s="8" t="s">
        <v>83</v>
      </c>
    </row>
    <row r="1479" spans="1:10">
      <c r="A1479" s="5" t="s">
        <v>1072</v>
      </c>
      <c r="B1479" s="6">
        <v>44980.834708032409</v>
      </c>
      <c r="C1479" s="5" t="s">
        <v>63</v>
      </c>
      <c r="D1479" s="7"/>
      <c r="E1479" s="8"/>
      <c r="F1479" s="9">
        <v>13414.2</v>
      </c>
      <c r="I1479" s="10" t="s">
        <v>9</v>
      </c>
      <c r="J1479" s="8" t="s">
        <v>64</v>
      </c>
    </row>
    <row r="1480" spans="1:10">
      <c r="A1480" s="5" t="s">
        <v>1072</v>
      </c>
      <c r="B1480" s="6">
        <v>44980.834708032409</v>
      </c>
      <c r="C1480" s="5" t="s">
        <v>63</v>
      </c>
      <c r="D1480" s="7"/>
      <c r="E1480" s="8"/>
      <c r="F1480" s="9">
        <v>7608</v>
      </c>
      <c r="I1480" s="10" t="s">
        <v>9</v>
      </c>
      <c r="J1480" s="8" t="s">
        <v>88</v>
      </c>
    </row>
    <row r="1481" spans="1:10">
      <c r="A1481" s="5" t="s">
        <v>1072</v>
      </c>
      <c r="B1481" s="6">
        <v>44980.834708032409</v>
      </c>
      <c r="C1481" s="5" t="s">
        <v>63</v>
      </c>
      <c r="D1481" s="7"/>
      <c r="E1481" s="8"/>
      <c r="F1481" s="9">
        <v>27661.4</v>
      </c>
      <c r="I1481" s="10" t="s">
        <v>9</v>
      </c>
      <c r="J1481" s="8" t="s">
        <v>190</v>
      </c>
    </row>
    <row r="1482" spans="1:10">
      <c r="A1482" s="5" t="s">
        <v>1072</v>
      </c>
      <c r="B1482" s="6">
        <v>44980.834708032409</v>
      </c>
      <c r="C1482" s="5" t="s">
        <v>63</v>
      </c>
      <c r="D1482" s="7"/>
      <c r="E1482" s="8"/>
      <c r="F1482" s="9">
        <v>5812</v>
      </c>
      <c r="I1482" s="10" t="s">
        <v>9</v>
      </c>
      <c r="J1482" s="8" t="s">
        <v>192</v>
      </c>
    </row>
    <row r="1483" spans="1:10">
      <c r="A1483" s="5" t="s">
        <v>1072</v>
      </c>
      <c r="B1483" s="6">
        <v>44980.834708032409</v>
      </c>
      <c r="C1483" s="5" t="s">
        <v>63</v>
      </c>
      <c r="D1483" s="7"/>
      <c r="E1483" s="8"/>
      <c r="F1483" s="9">
        <v>1179.0999999999999</v>
      </c>
      <c r="I1483" s="10" t="s">
        <v>9</v>
      </c>
      <c r="J1483" s="8" t="s">
        <v>66</v>
      </c>
    </row>
    <row r="1484" spans="1:10">
      <c r="A1484" s="5" t="s">
        <v>1072</v>
      </c>
      <c r="B1484" s="6">
        <v>44980.834708032409</v>
      </c>
      <c r="C1484" s="5" t="s">
        <v>63</v>
      </c>
      <c r="D1484" s="7"/>
      <c r="E1484" s="8"/>
      <c r="F1484" s="9">
        <v>4896.3</v>
      </c>
      <c r="I1484" s="10" t="s">
        <v>9</v>
      </c>
      <c r="J1484" s="8" t="s">
        <v>67</v>
      </c>
    </row>
    <row r="1485" spans="1:10">
      <c r="A1485" s="5" t="s">
        <v>1072</v>
      </c>
      <c r="B1485" s="6">
        <v>44980.834708032409</v>
      </c>
      <c r="C1485" s="5" t="s">
        <v>63</v>
      </c>
      <c r="D1485" s="7"/>
      <c r="E1485" s="8"/>
      <c r="F1485" s="9">
        <v>4102.2</v>
      </c>
      <c r="I1485" s="10" t="s">
        <v>9</v>
      </c>
      <c r="J1485" s="8" t="s">
        <v>68</v>
      </c>
    </row>
    <row r="1486" spans="1:10">
      <c r="A1486" s="5" t="s">
        <v>1072</v>
      </c>
      <c r="B1486" s="6">
        <v>44980.834708032409</v>
      </c>
      <c r="C1486" s="5" t="s">
        <v>63</v>
      </c>
      <c r="D1486" s="7"/>
      <c r="E1486" s="8"/>
      <c r="F1486" s="9">
        <v>17637</v>
      </c>
      <c r="I1486" s="10" t="s">
        <v>9</v>
      </c>
      <c r="J1486" s="8" t="s">
        <v>90</v>
      </c>
    </row>
    <row r="1487" spans="1:10">
      <c r="A1487" s="5" t="s">
        <v>1072</v>
      </c>
      <c r="B1487" s="6">
        <v>44980.834708032409</v>
      </c>
      <c r="C1487" s="5" t="s">
        <v>63</v>
      </c>
      <c r="D1487" s="7"/>
      <c r="E1487" s="8"/>
      <c r="F1487" s="9">
        <v>15135.9</v>
      </c>
      <c r="I1487" s="10" t="s">
        <v>9</v>
      </c>
      <c r="J1487" s="8" t="s">
        <v>85</v>
      </c>
    </row>
    <row r="1488" spans="1:10">
      <c r="A1488" s="5" t="s">
        <v>1072</v>
      </c>
      <c r="B1488" s="6">
        <v>44980.834708032409</v>
      </c>
      <c r="C1488" s="5" t="s">
        <v>63</v>
      </c>
      <c r="D1488" s="7"/>
      <c r="E1488" s="8"/>
      <c r="F1488" s="9">
        <v>24850.7</v>
      </c>
      <c r="I1488" s="10" t="s">
        <v>9</v>
      </c>
      <c r="J1488" s="8" t="s">
        <v>193</v>
      </c>
    </row>
    <row r="1489" spans="1:10">
      <c r="A1489" s="5" t="s">
        <v>1072</v>
      </c>
      <c r="B1489" s="6">
        <v>44980.834708032409</v>
      </c>
      <c r="C1489" s="5" t="s">
        <v>63</v>
      </c>
      <c r="D1489" s="7"/>
      <c r="E1489" s="8"/>
      <c r="F1489" s="9">
        <v>17559.5</v>
      </c>
      <c r="I1489" s="10" t="s">
        <v>9</v>
      </c>
      <c r="J1489" s="8" t="s">
        <v>92</v>
      </c>
    </row>
    <row r="1490" spans="1:10">
      <c r="A1490" s="5" t="s">
        <v>1072</v>
      </c>
      <c r="B1490" s="6">
        <v>44980.834708032409</v>
      </c>
      <c r="C1490" s="5" t="s">
        <v>63</v>
      </c>
      <c r="D1490" s="7"/>
      <c r="E1490" s="8"/>
      <c r="F1490" s="9">
        <v>64900</v>
      </c>
      <c r="I1490" s="10" t="s">
        <v>9</v>
      </c>
      <c r="J1490" s="8" t="s">
        <v>70</v>
      </c>
    </row>
    <row r="1491" spans="1:10">
      <c r="A1491" s="5" t="s">
        <v>1072</v>
      </c>
      <c r="B1491" s="6">
        <v>44980.834708032409</v>
      </c>
      <c r="C1491" s="5" t="s">
        <v>63</v>
      </c>
      <c r="D1491" s="7"/>
      <c r="E1491" s="8"/>
      <c r="F1491" s="9">
        <v>10761.4</v>
      </c>
      <c r="I1491" s="10" t="s">
        <v>9</v>
      </c>
      <c r="J1491" s="8" t="s">
        <v>94</v>
      </c>
    </row>
    <row r="1492" spans="1:10">
      <c r="A1492" s="5" t="s">
        <v>1072</v>
      </c>
      <c r="B1492" s="6">
        <v>44980.834708032409</v>
      </c>
      <c r="C1492" s="5" t="s">
        <v>63</v>
      </c>
      <c r="D1492" s="7"/>
      <c r="E1492" s="8"/>
      <c r="F1492" s="9">
        <v>13263.4</v>
      </c>
      <c r="I1492" s="10" t="s">
        <v>9</v>
      </c>
      <c r="J1492" s="8" t="s">
        <v>96</v>
      </c>
    </row>
    <row r="1493" spans="1:10">
      <c r="A1493" s="5" t="s">
        <v>1072</v>
      </c>
      <c r="B1493" s="6">
        <v>44980.834708032409</v>
      </c>
      <c r="C1493" s="5" t="s">
        <v>63</v>
      </c>
      <c r="D1493" s="7"/>
      <c r="E1493" s="8"/>
      <c r="F1493" s="9">
        <v>16120</v>
      </c>
      <c r="I1493" s="10" t="s">
        <v>9</v>
      </c>
      <c r="J1493" s="8" t="s">
        <v>240</v>
      </c>
    </row>
    <row r="1494" spans="1:10">
      <c r="A1494" s="11" t="s">
        <v>22</v>
      </c>
      <c r="B1494" s="3"/>
      <c r="C1494" s="3"/>
      <c r="D1494" s="7"/>
      <c r="E1494" s="8"/>
      <c r="F1494" s="12">
        <f>SUM(F1405:G1493)</f>
        <v>275058.25</v>
      </c>
      <c r="H1494" s="9"/>
      <c r="I1494" s="10"/>
      <c r="J1494" s="8"/>
    </row>
    <row r="1495" spans="1:10">
      <c r="A1495" s="13" t="s">
        <v>23</v>
      </c>
      <c r="B1495" s="13" t="s">
        <v>24</v>
      </c>
      <c r="C1495" s="13" t="s">
        <v>25</v>
      </c>
      <c r="D1495" s="7"/>
      <c r="E1495" s="8"/>
      <c r="H1495" s="9"/>
      <c r="I1495" s="10"/>
      <c r="J1495" s="8"/>
    </row>
  </sheetData>
  <mergeCells count="160">
    <mergeCell ref="I675:I676"/>
    <mergeCell ref="J675:J676"/>
    <mergeCell ref="I1005:I1006"/>
    <mergeCell ref="J1005:J1006"/>
    <mergeCell ref="I903:I904"/>
    <mergeCell ref="J903:J904"/>
    <mergeCell ref="I836:I837"/>
    <mergeCell ref="J836:J837"/>
    <mergeCell ref="A1237:A1238"/>
    <mergeCell ref="B1237:B1238"/>
    <mergeCell ref="C1237:C1238"/>
    <mergeCell ref="D1237:D1238"/>
    <mergeCell ref="E1237:E1238"/>
    <mergeCell ref="F1237:H1237"/>
    <mergeCell ref="I1237:I1238"/>
    <mergeCell ref="J1237:J1238"/>
    <mergeCell ref="A1144:A1145"/>
    <mergeCell ref="B1144:B1145"/>
    <mergeCell ref="C1144:C1145"/>
    <mergeCell ref="D1144:D1145"/>
    <mergeCell ref="E1144:E1145"/>
    <mergeCell ref="F1144:H1144"/>
    <mergeCell ref="I1144:I1145"/>
    <mergeCell ref="J1144:J1145"/>
    <mergeCell ref="A600:A601"/>
    <mergeCell ref="B600:B601"/>
    <mergeCell ref="C600:C601"/>
    <mergeCell ref="D600:D601"/>
    <mergeCell ref="E600:E601"/>
    <mergeCell ref="F600:H600"/>
    <mergeCell ref="A1005:A1006"/>
    <mergeCell ref="B1005:B1006"/>
    <mergeCell ref="C1005:C1006"/>
    <mergeCell ref="D1005:D1006"/>
    <mergeCell ref="E1005:E1006"/>
    <mergeCell ref="F1005:H1005"/>
    <mergeCell ref="A903:A904"/>
    <mergeCell ref="B903:B904"/>
    <mergeCell ref="C903:C904"/>
    <mergeCell ref="D903:D904"/>
    <mergeCell ref="E903:E904"/>
    <mergeCell ref="F903:H903"/>
    <mergeCell ref="A836:A837"/>
    <mergeCell ref="B836:B837"/>
    <mergeCell ref="C836:C837"/>
    <mergeCell ref="D836:D837"/>
    <mergeCell ref="E836:E837"/>
    <mergeCell ref="F836:H836"/>
    <mergeCell ref="I117:I118"/>
    <mergeCell ref="J117:J118"/>
    <mergeCell ref="A117:A118"/>
    <mergeCell ref="B117:B118"/>
    <mergeCell ref="C117:C118"/>
    <mergeCell ref="D117:D118"/>
    <mergeCell ref="E117:E118"/>
    <mergeCell ref="F117:H117"/>
    <mergeCell ref="I4:I5"/>
    <mergeCell ref="J4:J5"/>
    <mergeCell ref="A4:A5"/>
    <mergeCell ref="B4:B5"/>
    <mergeCell ref="C4:C5"/>
    <mergeCell ref="D4:D5"/>
    <mergeCell ref="E4:E5"/>
    <mergeCell ref="F4:H4"/>
    <mergeCell ref="I43:I44"/>
    <mergeCell ref="J43:J44"/>
    <mergeCell ref="A43:A44"/>
    <mergeCell ref="B43:B44"/>
    <mergeCell ref="C43:C44"/>
    <mergeCell ref="D43:D44"/>
    <mergeCell ref="E43:E44"/>
    <mergeCell ref="F43:H43"/>
    <mergeCell ref="I196:I197"/>
    <mergeCell ref="J196:J197"/>
    <mergeCell ref="A196:A197"/>
    <mergeCell ref="B196:B197"/>
    <mergeCell ref="C196:C197"/>
    <mergeCell ref="D196:D197"/>
    <mergeCell ref="E196:E197"/>
    <mergeCell ref="F196:H196"/>
    <mergeCell ref="A235:A236"/>
    <mergeCell ref="B235:B236"/>
    <mergeCell ref="C235:C236"/>
    <mergeCell ref="D235:D236"/>
    <mergeCell ref="E235:E236"/>
    <mergeCell ref="F235:H235"/>
    <mergeCell ref="I235:I236"/>
    <mergeCell ref="J235:J236"/>
    <mergeCell ref="A323:A324"/>
    <mergeCell ref="B323:B324"/>
    <mergeCell ref="C323:C324"/>
    <mergeCell ref="D323:D324"/>
    <mergeCell ref="E323:E324"/>
    <mergeCell ref="F323:H323"/>
    <mergeCell ref="I323:I324"/>
    <mergeCell ref="J323:J324"/>
    <mergeCell ref="A399:A400"/>
    <mergeCell ref="B399:B400"/>
    <mergeCell ref="C399:C400"/>
    <mergeCell ref="D399:D400"/>
    <mergeCell ref="E399:E400"/>
    <mergeCell ref="F399:H399"/>
    <mergeCell ref="I399:I400"/>
    <mergeCell ref="J399:J400"/>
    <mergeCell ref="A481:A482"/>
    <mergeCell ref="B481:B482"/>
    <mergeCell ref="C481:C482"/>
    <mergeCell ref="D481:D482"/>
    <mergeCell ref="E481:E482"/>
    <mergeCell ref="F481:H481"/>
    <mergeCell ref="I481:I482"/>
    <mergeCell ref="J481:J482"/>
    <mergeCell ref="A738:A739"/>
    <mergeCell ref="B738:B739"/>
    <mergeCell ref="C738:C739"/>
    <mergeCell ref="D738:D739"/>
    <mergeCell ref="E738:E739"/>
    <mergeCell ref="F738:H738"/>
    <mergeCell ref="I738:I739"/>
    <mergeCell ref="J738:J739"/>
    <mergeCell ref="I600:I601"/>
    <mergeCell ref="J600:J601"/>
    <mergeCell ref="A675:A676"/>
    <mergeCell ref="B675:B676"/>
    <mergeCell ref="C675:C676"/>
    <mergeCell ref="D675:D676"/>
    <mergeCell ref="E675:E676"/>
    <mergeCell ref="F675:H675"/>
    <mergeCell ref="A1281:A1282"/>
    <mergeCell ref="B1281:B1282"/>
    <mergeCell ref="C1281:C1282"/>
    <mergeCell ref="D1281:D1282"/>
    <mergeCell ref="E1281:E1282"/>
    <mergeCell ref="F1281:H1281"/>
    <mergeCell ref="I1281:I1282"/>
    <mergeCell ref="J1281:J1282"/>
    <mergeCell ref="A1289:A1290"/>
    <mergeCell ref="B1289:B1290"/>
    <mergeCell ref="C1289:C1290"/>
    <mergeCell ref="D1289:D1290"/>
    <mergeCell ref="E1289:E1290"/>
    <mergeCell ref="F1289:H1289"/>
    <mergeCell ref="I1289:I1290"/>
    <mergeCell ref="J1289:J1290"/>
    <mergeCell ref="A1393:A1394"/>
    <mergeCell ref="B1393:B1394"/>
    <mergeCell ref="C1393:C1394"/>
    <mergeCell ref="D1393:D1394"/>
    <mergeCell ref="E1393:E1394"/>
    <mergeCell ref="F1393:H1393"/>
    <mergeCell ref="I1393:I1394"/>
    <mergeCell ref="J1393:J1394"/>
    <mergeCell ref="A1298:A1299"/>
    <mergeCell ref="B1298:B1299"/>
    <mergeCell ref="C1298:C1299"/>
    <mergeCell ref="D1298:D1299"/>
    <mergeCell ref="E1298:E1299"/>
    <mergeCell ref="F1298:H1298"/>
    <mergeCell ref="I1298:I1299"/>
    <mergeCell ref="J1298:J129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FC0D-8FC2-41E8-82CC-727DEA9BDEC4}">
  <sheetPr>
    <tabColor theme="9"/>
  </sheetPr>
  <dimension ref="A1:J195"/>
  <sheetViews>
    <sheetView workbookViewId="0">
      <selection activeCell="C1" sqref="C1"/>
    </sheetView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423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69" t="s">
        <v>0</v>
      </c>
      <c r="B3" s="69" t="s">
        <v>2</v>
      </c>
      <c r="C3" s="69" t="s">
        <v>3</v>
      </c>
      <c r="D3" s="69" t="s">
        <v>4</v>
      </c>
      <c r="E3" s="69" t="s">
        <v>5</v>
      </c>
      <c r="F3" s="71" t="s">
        <v>6</v>
      </c>
      <c r="G3" s="72"/>
      <c r="H3" s="73"/>
      <c r="I3" s="69" t="s">
        <v>7</v>
      </c>
      <c r="J3" s="69" t="s">
        <v>8</v>
      </c>
    </row>
    <row r="4" spans="1:10">
      <c r="A4" s="70"/>
      <c r="B4" s="70"/>
      <c r="C4" s="70"/>
      <c r="D4" s="70"/>
      <c r="E4" s="70"/>
      <c r="F4" s="4" t="s">
        <v>9</v>
      </c>
      <c r="G4" s="4" t="s">
        <v>10</v>
      </c>
      <c r="H4" s="4" t="s">
        <v>11</v>
      </c>
      <c r="I4" s="70"/>
      <c r="J4" s="70"/>
    </row>
    <row r="5" spans="1:10">
      <c r="A5" s="5" t="s">
        <v>431</v>
      </c>
      <c r="B5" s="6">
        <v>44958.821019432871</v>
      </c>
      <c r="C5" s="5" t="s">
        <v>99</v>
      </c>
      <c r="D5" s="7"/>
      <c r="E5" s="8"/>
      <c r="F5" s="9">
        <v>1439.89</v>
      </c>
      <c r="I5" s="10" t="s">
        <v>9</v>
      </c>
      <c r="J5" s="5" t="s">
        <v>99</v>
      </c>
    </row>
    <row r="6" spans="1:10">
      <c r="A6" s="5" t="s">
        <v>431</v>
      </c>
      <c r="B6" s="6">
        <v>44958.821019432871</v>
      </c>
      <c r="C6" s="5" t="s">
        <v>99</v>
      </c>
      <c r="D6" s="7"/>
      <c r="E6" s="8"/>
      <c r="H6" s="9">
        <v>1811.56</v>
      </c>
      <c r="I6" s="5" t="s">
        <v>36</v>
      </c>
      <c r="J6" s="5" t="s">
        <v>99</v>
      </c>
    </row>
    <row r="7" spans="1:10">
      <c r="A7" s="11" t="s">
        <v>22</v>
      </c>
      <c r="B7" s="3"/>
      <c r="C7" s="3"/>
      <c r="D7" s="7"/>
      <c r="E7" s="8"/>
      <c r="F7" s="53"/>
      <c r="H7" s="9"/>
      <c r="I7" s="10"/>
      <c r="J7" s="8"/>
    </row>
    <row r="8" spans="1:10" ht="15.75">
      <c r="A8" s="13" t="s">
        <v>23</v>
      </c>
      <c r="B8" s="13" t="s">
        <v>24</v>
      </c>
      <c r="C8" s="13" t="s">
        <v>25</v>
      </c>
      <c r="D8" s="49">
        <v>112695136</v>
      </c>
      <c r="E8" s="14">
        <v>112695349</v>
      </c>
      <c r="H8" s="9"/>
      <c r="I8" s="10"/>
      <c r="J8" s="8"/>
    </row>
    <row r="9" spans="1:10">
      <c r="D9" s="29" t="s">
        <v>298</v>
      </c>
    </row>
    <row r="11" spans="1:10">
      <c r="A11" s="1" t="s">
        <v>0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3" t="s">
        <v>461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69" t="s">
        <v>0</v>
      </c>
      <c r="B13" s="69" t="s">
        <v>2</v>
      </c>
      <c r="C13" s="69" t="s">
        <v>3</v>
      </c>
      <c r="D13" s="69" t="s">
        <v>4</v>
      </c>
      <c r="E13" s="69" t="s">
        <v>5</v>
      </c>
      <c r="F13" s="71" t="s">
        <v>6</v>
      </c>
      <c r="G13" s="72"/>
      <c r="H13" s="73"/>
      <c r="I13" s="69" t="s">
        <v>7</v>
      </c>
      <c r="J13" s="69" t="s">
        <v>8</v>
      </c>
    </row>
    <row r="14" spans="1:10">
      <c r="A14" s="70"/>
      <c r="B14" s="70"/>
      <c r="C14" s="70"/>
      <c r="D14" s="70"/>
      <c r="E14" s="70"/>
      <c r="F14" s="4" t="s">
        <v>9</v>
      </c>
      <c r="G14" s="4" t="s">
        <v>10</v>
      </c>
      <c r="H14" s="4" t="s">
        <v>11</v>
      </c>
      <c r="I14" s="70"/>
      <c r="J14" s="70"/>
    </row>
    <row r="15" spans="1:10">
      <c r="A15" s="5" t="s">
        <v>473</v>
      </c>
      <c r="B15" s="6">
        <v>44959.772694375002</v>
      </c>
      <c r="C15" s="5" t="s">
        <v>99</v>
      </c>
      <c r="D15" s="7"/>
      <c r="E15" s="8"/>
      <c r="F15" s="9">
        <v>495.87</v>
      </c>
      <c r="I15" s="10" t="s">
        <v>9</v>
      </c>
      <c r="J15" s="5" t="s">
        <v>99</v>
      </c>
    </row>
    <row r="16" spans="1:10">
      <c r="A16" s="5" t="s">
        <v>473</v>
      </c>
      <c r="B16" s="6">
        <v>44959.772694375002</v>
      </c>
      <c r="C16" s="5" t="s">
        <v>99</v>
      </c>
      <c r="D16" s="7"/>
      <c r="E16" s="8"/>
      <c r="H16" s="9">
        <v>971.47</v>
      </c>
      <c r="I16" s="5" t="s">
        <v>36</v>
      </c>
      <c r="J16" s="5" t="s">
        <v>99</v>
      </c>
    </row>
    <row r="17" spans="1:10">
      <c r="A17" s="11" t="s">
        <v>22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23</v>
      </c>
      <c r="B18" s="13" t="s">
        <v>24</v>
      </c>
      <c r="C18" s="13" t="s">
        <v>25</v>
      </c>
      <c r="D18" s="49">
        <v>112728640</v>
      </c>
      <c r="E18" s="14">
        <v>112728973</v>
      </c>
      <c r="H18" s="9"/>
      <c r="I18" s="10"/>
      <c r="J18" s="5"/>
    </row>
    <row r="19" spans="1:10">
      <c r="A19" s="5"/>
      <c r="B19" s="6"/>
      <c r="C19" s="5"/>
      <c r="D19" s="29" t="s">
        <v>298</v>
      </c>
      <c r="E19" s="8"/>
      <c r="H19" s="9"/>
      <c r="I19" s="10"/>
      <c r="J19" s="5"/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509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9" t="s">
        <v>0</v>
      </c>
      <c r="B23" s="69" t="s">
        <v>2</v>
      </c>
      <c r="C23" s="69" t="s">
        <v>3</v>
      </c>
      <c r="D23" s="69" t="s">
        <v>4</v>
      </c>
      <c r="E23" s="69" t="s">
        <v>5</v>
      </c>
      <c r="F23" s="71" t="s">
        <v>6</v>
      </c>
      <c r="G23" s="72"/>
      <c r="H23" s="73"/>
      <c r="I23" s="69" t="s">
        <v>7</v>
      </c>
      <c r="J23" s="69" t="s">
        <v>8</v>
      </c>
    </row>
    <row r="24" spans="1:10">
      <c r="A24" s="70"/>
      <c r="B24" s="70"/>
      <c r="C24" s="70"/>
      <c r="D24" s="70"/>
      <c r="E24" s="70"/>
      <c r="F24" s="4" t="s">
        <v>9</v>
      </c>
      <c r="G24" s="4" t="s">
        <v>10</v>
      </c>
      <c r="H24" s="4" t="s">
        <v>11</v>
      </c>
      <c r="I24" s="70"/>
      <c r="J24" s="70"/>
    </row>
    <row r="25" spans="1:10">
      <c r="A25" s="5" t="s">
        <v>530</v>
      </c>
      <c r="B25" s="6">
        <v>44960.799768946759</v>
      </c>
      <c r="C25" s="5" t="s">
        <v>99</v>
      </c>
      <c r="D25" s="7"/>
      <c r="E25" s="8"/>
      <c r="F25" s="9">
        <v>1460.64</v>
      </c>
      <c r="I25" s="10" t="s">
        <v>9</v>
      </c>
      <c r="J25" s="5" t="s">
        <v>99</v>
      </c>
    </row>
    <row r="26" spans="1:10">
      <c r="A26" s="5" t="s">
        <v>530</v>
      </c>
      <c r="B26" s="6">
        <v>44960.799768946759</v>
      </c>
      <c r="C26" s="5" t="s">
        <v>99</v>
      </c>
      <c r="D26" s="7"/>
      <c r="E26" s="8"/>
      <c r="H26" s="9">
        <v>293.2</v>
      </c>
      <c r="I26" s="5" t="s">
        <v>36</v>
      </c>
      <c r="J26" s="5" t="s">
        <v>99</v>
      </c>
    </row>
    <row r="27" spans="1:10">
      <c r="A27" s="11" t="s">
        <v>22</v>
      </c>
      <c r="B27" s="3"/>
      <c r="C27" s="3"/>
      <c r="D27" s="7"/>
      <c r="E27" s="8"/>
      <c r="H27" s="9"/>
      <c r="I27" s="10"/>
      <c r="J27" s="5"/>
    </row>
    <row r="28" spans="1:10" ht="15.75">
      <c r="A28" s="13" t="s">
        <v>23</v>
      </c>
      <c r="B28" s="13" t="s">
        <v>24</v>
      </c>
      <c r="C28" s="13" t="s">
        <v>25</v>
      </c>
      <c r="D28" s="49">
        <v>112728710</v>
      </c>
      <c r="E28" s="14">
        <v>112728974</v>
      </c>
      <c r="H28" s="9"/>
      <c r="I28" s="10"/>
      <c r="J28" s="5"/>
    </row>
    <row r="29" spans="1:10">
      <c r="A29" s="5"/>
      <c r="B29" s="6"/>
      <c r="C29" s="5"/>
      <c r="D29" s="29" t="s">
        <v>298</v>
      </c>
      <c r="E29" s="8"/>
      <c r="H29" s="9"/>
      <c r="I29" s="10"/>
      <c r="J29" s="5"/>
    </row>
    <row r="30" spans="1:10">
      <c r="A30" s="5"/>
      <c r="B30" s="6"/>
      <c r="C30" s="5"/>
      <c r="D30" s="7"/>
      <c r="E30" s="8"/>
      <c r="H30" s="9"/>
      <c r="I30" s="10"/>
      <c r="J30" s="5"/>
    </row>
    <row r="31" spans="1:10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3" t="s">
        <v>506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69" t="s">
        <v>0</v>
      </c>
      <c r="B33" s="69" t="s">
        <v>2</v>
      </c>
      <c r="C33" s="69" t="s">
        <v>3</v>
      </c>
      <c r="D33" s="69" t="s">
        <v>4</v>
      </c>
      <c r="E33" s="69" t="s">
        <v>5</v>
      </c>
      <c r="F33" s="71" t="s">
        <v>6</v>
      </c>
      <c r="G33" s="72"/>
      <c r="H33" s="73"/>
      <c r="I33" s="69" t="s">
        <v>7</v>
      </c>
      <c r="J33" s="69" t="s">
        <v>8</v>
      </c>
    </row>
    <row r="34" spans="1:10">
      <c r="A34" s="70"/>
      <c r="B34" s="70"/>
      <c r="C34" s="70"/>
      <c r="D34" s="70"/>
      <c r="E34" s="70"/>
      <c r="F34" s="4" t="s">
        <v>9</v>
      </c>
      <c r="G34" s="4" t="s">
        <v>10</v>
      </c>
      <c r="H34" s="4" t="s">
        <v>11</v>
      </c>
      <c r="I34" s="70"/>
      <c r="J34" s="70"/>
    </row>
    <row r="35" spans="1:10">
      <c r="A35" s="5" t="s">
        <v>531</v>
      </c>
      <c r="B35" s="6">
        <v>44961.609806701388</v>
      </c>
      <c r="C35" s="5" t="s">
        <v>99</v>
      </c>
      <c r="D35" s="7"/>
      <c r="E35" s="8"/>
      <c r="F35" s="9">
        <v>160.19999999999999</v>
      </c>
      <c r="I35" s="10" t="s">
        <v>9</v>
      </c>
      <c r="J35" s="5" t="s">
        <v>99</v>
      </c>
    </row>
    <row r="36" spans="1:10">
      <c r="A36" s="5" t="s">
        <v>531</v>
      </c>
      <c r="B36" s="6">
        <v>44961.609806701388</v>
      </c>
      <c r="C36" s="5" t="s">
        <v>99</v>
      </c>
      <c r="D36" s="7"/>
      <c r="E36" s="8"/>
      <c r="H36" s="9">
        <v>2483.87</v>
      </c>
      <c r="I36" s="5" t="s">
        <v>36</v>
      </c>
      <c r="J36" s="5" t="s">
        <v>99</v>
      </c>
    </row>
    <row r="37" spans="1:10">
      <c r="A37" s="11" t="s">
        <v>22</v>
      </c>
      <c r="B37" s="3"/>
      <c r="C37" s="3"/>
      <c r="D37" s="7"/>
      <c r="E37" s="8"/>
      <c r="H37" s="9"/>
      <c r="I37" s="10"/>
      <c r="J37" s="5"/>
    </row>
    <row r="38" spans="1:10" ht="15.75">
      <c r="A38" s="13" t="s">
        <v>23</v>
      </c>
      <c r="B38" s="13" t="s">
        <v>24</v>
      </c>
      <c r="C38" s="13" t="s">
        <v>25</v>
      </c>
      <c r="D38" s="49">
        <v>112728616</v>
      </c>
      <c r="E38" s="14">
        <v>112728975</v>
      </c>
      <c r="H38" s="9"/>
      <c r="I38" s="10"/>
      <c r="J38" s="5"/>
    </row>
    <row r="39" spans="1:10">
      <c r="D39" s="29" t="s">
        <v>298</v>
      </c>
    </row>
    <row r="41" spans="1:10">
      <c r="A41" s="1" t="s">
        <v>0</v>
      </c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3" t="s">
        <v>575</v>
      </c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69" t="s">
        <v>0</v>
      </c>
      <c r="B43" s="69" t="s">
        <v>2</v>
      </c>
      <c r="C43" s="69" t="s">
        <v>3</v>
      </c>
      <c r="D43" s="69" t="s">
        <v>4</v>
      </c>
      <c r="E43" s="69" t="s">
        <v>5</v>
      </c>
      <c r="F43" s="71" t="s">
        <v>6</v>
      </c>
      <c r="G43" s="72"/>
      <c r="H43" s="73"/>
      <c r="I43" s="69" t="s">
        <v>7</v>
      </c>
      <c r="J43" s="69" t="s">
        <v>8</v>
      </c>
    </row>
    <row r="44" spans="1:10">
      <c r="A44" s="70"/>
      <c r="B44" s="70"/>
      <c r="C44" s="70"/>
      <c r="D44" s="70"/>
      <c r="E44" s="70"/>
      <c r="F44" s="4" t="s">
        <v>9</v>
      </c>
      <c r="G44" s="4" t="s">
        <v>10</v>
      </c>
      <c r="H44" s="4" t="s">
        <v>11</v>
      </c>
      <c r="I44" s="70"/>
      <c r="J44" s="70"/>
    </row>
    <row r="45" spans="1:10">
      <c r="A45" s="5" t="s">
        <v>587</v>
      </c>
      <c r="B45" s="6">
        <v>44963.798382361114</v>
      </c>
      <c r="C45" s="5" t="s">
        <v>99</v>
      </c>
      <c r="D45" s="7"/>
      <c r="E45" s="8"/>
      <c r="F45" s="9">
        <v>1087.44</v>
      </c>
      <c r="I45" s="10" t="s">
        <v>9</v>
      </c>
      <c r="J45" s="5" t="s">
        <v>99</v>
      </c>
    </row>
    <row r="46" spans="1:10">
      <c r="A46" s="5" t="s">
        <v>587</v>
      </c>
      <c r="B46" s="6">
        <v>44963.798382361114</v>
      </c>
      <c r="C46" s="5" t="s">
        <v>99</v>
      </c>
      <c r="D46" s="7"/>
      <c r="E46" s="8"/>
      <c r="H46" s="9">
        <v>86</v>
      </c>
      <c r="I46" s="5" t="s">
        <v>36</v>
      </c>
      <c r="J46" s="5" t="s">
        <v>99</v>
      </c>
    </row>
    <row r="47" spans="1:10">
      <c r="A47" s="11" t="s">
        <v>22</v>
      </c>
      <c r="B47" s="3"/>
      <c r="C47" s="3"/>
      <c r="D47" s="7"/>
      <c r="E47" s="8"/>
      <c r="H47" s="9"/>
      <c r="I47" s="10"/>
      <c r="J47" s="5"/>
    </row>
    <row r="48" spans="1:10" ht="15.75">
      <c r="A48" s="13" t="s">
        <v>23</v>
      </c>
      <c r="B48" s="13" t="s">
        <v>24</v>
      </c>
      <c r="C48" s="13" t="s">
        <v>25</v>
      </c>
      <c r="D48" s="49">
        <v>112730351</v>
      </c>
      <c r="E48" s="14">
        <v>112730444</v>
      </c>
      <c r="H48" s="9"/>
      <c r="I48" s="10"/>
      <c r="J48" s="5"/>
    </row>
    <row r="49" spans="1:10">
      <c r="D49" s="29" t="s">
        <v>298</v>
      </c>
    </row>
    <row r="51" spans="1:10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3" t="s">
        <v>614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69" t="s">
        <v>0</v>
      </c>
      <c r="B53" s="69" t="s">
        <v>2</v>
      </c>
      <c r="C53" s="69" t="s">
        <v>3</v>
      </c>
      <c r="D53" s="69" t="s">
        <v>4</v>
      </c>
      <c r="E53" s="69" t="s">
        <v>5</v>
      </c>
      <c r="F53" s="71" t="s">
        <v>6</v>
      </c>
      <c r="G53" s="72"/>
      <c r="H53" s="73"/>
      <c r="I53" s="69" t="s">
        <v>7</v>
      </c>
      <c r="J53" s="69" t="s">
        <v>8</v>
      </c>
    </row>
    <row r="54" spans="1:10">
      <c r="A54" s="70"/>
      <c r="B54" s="70"/>
      <c r="C54" s="70"/>
      <c r="D54" s="70"/>
      <c r="E54" s="70"/>
      <c r="F54" s="4" t="s">
        <v>9</v>
      </c>
      <c r="G54" s="4" t="s">
        <v>10</v>
      </c>
      <c r="H54" s="4" t="s">
        <v>11</v>
      </c>
      <c r="I54" s="70"/>
      <c r="J54" s="70"/>
    </row>
    <row r="55" spans="1:10">
      <c r="A55" s="5" t="s">
        <v>625</v>
      </c>
      <c r="B55" s="6">
        <v>44964.804260868055</v>
      </c>
      <c r="C55" s="5" t="s">
        <v>99</v>
      </c>
      <c r="D55" s="7"/>
      <c r="E55" s="8"/>
      <c r="F55" s="9">
        <v>387.44</v>
      </c>
      <c r="I55" s="10" t="s">
        <v>9</v>
      </c>
      <c r="J55" s="5" t="s">
        <v>99</v>
      </c>
    </row>
    <row r="56" spans="1:10">
      <c r="A56" s="5" t="s">
        <v>625</v>
      </c>
      <c r="B56" s="6">
        <v>44964.804260868055</v>
      </c>
      <c r="C56" s="5" t="s">
        <v>99</v>
      </c>
      <c r="D56" s="7"/>
      <c r="E56" s="8"/>
      <c r="H56" s="9">
        <v>300.27999999999997</v>
      </c>
      <c r="I56" s="5" t="s">
        <v>36</v>
      </c>
      <c r="J56" s="5" t="s">
        <v>99</v>
      </c>
    </row>
    <row r="57" spans="1:10">
      <c r="A57" s="11" t="s">
        <v>22</v>
      </c>
      <c r="B57" s="3"/>
      <c r="C57" s="3"/>
      <c r="D57" s="7"/>
      <c r="E57" s="8"/>
      <c r="H57" s="9"/>
      <c r="I57" s="10"/>
      <c r="J57" s="5"/>
    </row>
    <row r="58" spans="1:10" ht="15.75">
      <c r="A58" s="13" t="s">
        <v>23</v>
      </c>
      <c r="B58" s="13" t="s">
        <v>24</v>
      </c>
      <c r="C58" s="13" t="s">
        <v>25</v>
      </c>
      <c r="D58" s="49">
        <v>112732204</v>
      </c>
      <c r="E58" s="14">
        <v>112732497</v>
      </c>
      <c r="H58" s="9"/>
      <c r="I58" s="10"/>
      <c r="J58" s="5"/>
    </row>
    <row r="59" spans="1:10">
      <c r="D59" s="29" t="s">
        <v>298</v>
      </c>
    </row>
    <row r="61" spans="1:10">
      <c r="A61" s="1" t="s">
        <v>0</v>
      </c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3" t="s">
        <v>647</v>
      </c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69" t="s">
        <v>0</v>
      </c>
      <c r="B63" s="69" t="s">
        <v>2</v>
      </c>
      <c r="C63" s="69" t="s">
        <v>3</v>
      </c>
      <c r="D63" s="69" t="s">
        <v>4</v>
      </c>
      <c r="E63" s="69" t="s">
        <v>5</v>
      </c>
      <c r="F63" s="71" t="s">
        <v>6</v>
      </c>
      <c r="G63" s="72"/>
      <c r="H63" s="73"/>
      <c r="I63" s="69" t="s">
        <v>7</v>
      </c>
      <c r="J63" s="69" t="s">
        <v>8</v>
      </c>
    </row>
    <row r="64" spans="1:10">
      <c r="A64" s="70"/>
      <c r="B64" s="70"/>
      <c r="C64" s="70"/>
      <c r="D64" s="70"/>
      <c r="E64" s="70"/>
      <c r="F64" s="4" t="s">
        <v>9</v>
      </c>
      <c r="G64" s="4" t="s">
        <v>10</v>
      </c>
      <c r="H64" s="4" t="s">
        <v>11</v>
      </c>
      <c r="I64" s="70"/>
      <c r="J64" s="70"/>
    </row>
    <row r="65" spans="1:10">
      <c r="A65" s="5" t="s">
        <v>659</v>
      </c>
      <c r="B65" s="6">
        <v>44965.807481759257</v>
      </c>
      <c r="C65" s="5" t="s">
        <v>99</v>
      </c>
      <c r="D65" s="7"/>
      <c r="E65" s="8"/>
      <c r="F65" s="9">
        <v>621.79999999999995</v>
      </c>
      <c r="I65" s="10" t="s">
        <v>9</v>
      </c>
      <c r="J65" s="5" t="s">
        <v>99</v>
      </c>
    </row>
    <row r="66" spans="1:10">
      <c r="A66" s="5" t="s">
        <v>659</v>
      </c>
      <c r="B66" s="6">
        <v>44965.807481759257</v>
      </c>
      <c r="C66" s="5" t="s">
        <v>99</v>
      </c>
      <c r="D66" s="7"/>
      <c r="E66" s="8"/>
      <c r="H66" s="9">
        <v>1087.1400000000001</v>
      </c>
      <c r="I66" s="5" t="s">
        <v>36</v>
      </c>
      <c r="J66" s="5" t="s">
        <v>99</v>
      </c>
    </row>
    <row r="67" spans="1:10">
      <c r="A67" s="5" t="s">
        <v>659</v>
      </c>
      <c r="B67" s="6">
        <v>44965.807481759257</v>
      </c>
      <c r="C67" s="5" t="s">
        <v>99</v>
      </c>
      <c r="D67" s="7"/>
      <c r="E67" s="8"/>
      <c r="H67" s="9">
        <v>288</v>
      </c>
      <c r="I67" s="10" t="s">
        <v>37</v>
      </c>
      <c r="J67" s="5" t="s">
        <v>99</v>
      </c>
    </row>
    <row r="68" spans="1:10">
      <c r="A68" s="11" t="s">
        <v>22</v>
      </c>
      <c r="B68" s="3"/>
      <c r="C68" s="3"/>
      <c r="D68" s="7"/>
      <c r="E68" s="8"/>
      <c r="F68" s="9"/>
      <c r="I68" s="10"/>
      <c r="J68" s="5"/>
    </row>
    <row r="69" spans="1:10" ht="15.75">
      <c r="A69" s="13" t="s">
        <v>23</v>
      </c>
      <c r="B69" s="13" t="s">
        <v>24</v>
      </c>
      <c r="C69" s="13" t="s">
        <v>25</v>
      </c>
      <c r="D69" s="49">
        <v>112733910</v>
      </c>
      <c r="E69" s="14">
        <v>112734080</v>
      </c>
      <c r="F69" s="9"/>
      <c r="I69" s="10"/>
      <c r="J69" s="5"/>
    </row>
    <row r="70" spans="1:10">
      <c r="D70" s="29" t="s">
        <v>298</v>
      </c>
    </row>
    <row r="72" spans="1:10">
      <c r="A72" s="1" t="s">
        <v>0</v>
      </c>
      <c r="B72" s="2"/>
      <c r="C72" s="2"/>
      <c r="D72" s="2"/>
      <c r="E72" s="2"/>
      <c r="F72" s="2"/>
      <c r="G72" s="2"/>
      <c r="H72" s="2"/>
      <c r="I72" s="2"/>
      <c r="J72" s="2"/>
    </row>
    <row r="73" spans="1:10">
      <c r="A73" s="3" t="s">
        <v>686</v>
      </c>
      <c r="B73" s="2"/>
      <c r="C73" s="2"/>
      <c r="D73" s="2"/>
      <c r="E73" s="2"/>
      <c r="F73" s="2"/>
      <c r="G73" s="2"/>
      <c r="H73" s="2"/>
      <c r="I73" s="2"/>
      <c r="J73" s="2"/>
    </row>
    <row r="74" spans="1:10">
      <c r="A74" s="69" t="s">
        <v>0</v>
      </c>
      <c r="B74" s="69" t="s">
        <v>2</v>
      </c>
      <c r="C74" s="69" t="s">
        <v>3</v>
      </c>
      <c r="D74" s="69" t="s">
        <v>4</v>
      </c>
      <c r="E74" s="69" t="s">
        <v>5</v>
      </c>
      <c r="F74" s="71" t="s">
        <v>6</v>
      </c>
      <c r="G74" s="72"/>
      <c r="H74" s="73"/>
      <c r="I74" s="69" t="s">
        <v>7</v>
      </c>
      <c r="J74" s="69" t="s">
        <v>8</v>
      </c>
    </row>
    <row r="75" spans="1:10">
      <c r="A75" s="70"/>
      <c r="B75" s="70"/>
      <c r="C75" s="70"/>
      <c r="D75" s="70"/>
      <c r="E75" s="70"/>
      <c r="F75" s="4" t="s">
        <v>9</v>
      </c>
      <c r="G75" s="4" t="s">
        <v>10</v>
      </c>
      <c r="H75" s="4" t="s">
        <v>11</v>
      </c>
      <c r="I75" s="70"/>
      <c r="J75" s="70"/>
    </row>
    <row r="76" spans="1:10">
      <c r="A76" s="5" t="s">
        <v>697</v>
      </c>
      <c r="B76" s="6">
        <v>44966.805928541668</v>
      </c>
      <c r="C76" s="5" t="s">
        <v>99</v>
      </c>
      <c r="D76" s="7"/>
      <c r="E76" s="8"/>
      <c r="F76" s="9">
        <v>751.67</v>
      </c>
      <c r="I76" s="10" t="s">
        <v>9</v>
      </c>
      <c r="J76" s="5" t="s">
        <v>99</v>
      </c>
    </row>
    <row r="77" spans="1:10">
      <c r="A77" s="5" t="s">
        <v>697</v>
      </c>
      <c r="B77" s="6">
        <v>44966.805928541668</v>
      </c>
      <c r="C77" s="5" t="s">
        <v>99</v>
      </c>
      <c r="D77" s="7"/>
      <c r="E77" s="8"/>
      <c r="H77" s="9">
        <v>725.66</v>
      </c>
      <c r="I77" s="5" t="s">
        <v>36</v>
      </c>
      <c r="J77" s="5" t="s">
        <v>99</v>
      </c>
    </row>
    <row r="78" spans="1:10">
      <c r="A78" s="11" t="s">
        <v>22</v>
      </c>
      <c r="B78" s="3"/>
      <c r="C78" s="3"/>
      <c r="D78" s="7"/>
      <c r="E78" s="8"/>
      <c r="G78" s="9"/>
      <c r="I78" s="10"/>
      <c r="J78" s="8"/>
    </row>
    <row r="79" spans="1:10" ht="15.75">
      <c r="A79" s="13" t="s">
        <v>23</v>
      </c>
      <c r="B79" s="13" t="s">
        <v>24</v>
      </c>
      <c r="C79" s="13" t="s">
        <v>25</v>
      </c>
      <c r="D79" s="24">
        <v>112736283</v>
      </c>
      <c r="E79" s="14">
        <v>112736368</v>
      </c>
      <c r="G79" s="9"/>
      <c r="I79" s="10"/>
      <c r="J79" s="8"/>
    </row>
    <row r="80" spans="1:10">
      <c r="D80" s="45"/>
    </row>
    <row r="82" spans="1:10">
      <c r="A82" s="1" t="s">
        <v>0</v>
      </c>
      <c r="B82" s="2"/>
      <c r="C82" s="2"/>
      <c r="D82" s="2"/>
      <c r="E82" s="2"/>
      <c r="F82" s="2"/>
      <c r="G82" s="2"/>
      <c r="H82" s="2"/>
      <c r="I82" s="2"/>
      <c r="J82" s="2"/>
    </row>
    <row r="83" spans="1:10">
      <c r="A83" s="3" t="s">
        <v>725</v>
      </c>
      <c r="B83" s="2"/>
      <c r="C83" s="2"/>
      <c r="D83" s="2"/>
      <c r="E83" s="2"/>
      <c r="F83" s="2"/>
      <c r="G83" s="2"/>
      <c r="H83" s="2"/>
      <c r="I83" s="2"/>
      <c r="J83" s="2"/>
    </row>
    <row r="84" spans="1:10">
      <c r="A84" s="69" t="s">
        <v>0</v>
      </c>
      <c r="B84" s="69" t="s">
        <v>2</v>
      </c>
      <c r="C84" s="69" t="s">
        <v>3</v>
      </c>
      <c r="D84" s="69" t="s">
        <v>4</v>
      </c>
      <c r="E84" s="69" t="s">
        <v>5</v>
      </c>
      <c r="F84" s="71" t="s">
        <v>6</v>
      </c>
      <c r="G84" s="72"/>
      <c r="H84" s="73"/>
      <c r="I84" s="69" t="s">
        <v>7</v>
      </c>
      <c r="J84" s="69" t="s">
        <v>8</v>
      </c>
    </row>
    <row r="85" spans="1:10">
      <c r="A85" s="70"/>
      <c r="B85" s="70"/>
      <c r="C85" s="70"/>
      <c r="D85" s="70"/>
      <c r="E85" s="70"/>
      <c r="F85" s="4" t="s">
        <v>9</v>
      </c>
      <c r="G85" s="4" t="s">
        <v>10</v>
      </c>
      <c r="H85" s="4" t="s">
        <v>11</v>
      </c>
      <c r="I85" s="70"/>
      <c r="J85" s="70"/>
    </row>
    <row r="86" spans="1:10">
      <c r="A86" s="5" t="s">
        <v>745</v>
      </c>
      <c r="B86" s="6">
        <v>44967.804042291667</v>
      </c>
      <c r="C86" s="5" t="s">
        <v>99</v>
      </c>
      <c r="D86" s="7"/>
      <c r="E86" s="8"/>
      <c r="F86" s="9">
        <v>7321.93</v>
      </c>
      <c r="I86" s="10" t="s">
        <v>9</v>
      </c>
      <c r="J86" s="5" t="s">
        <v>99</v>
      </c>
    </row>
    <row r="87" spans="1:10">
      <c r="A87" s="5" t="s">
        <v>745</v>
      </c>
      <c r="B87" s="6">
        <v>44967.804042291667</v>
      </c>
      <c r="C87" s="5" t="s">
        <v>99</v>
      </c>
      <c r="D87" s="7"/>
      <c r="E87" s="8"/>
      <c r="H87" s="9">
        <v>122</v>
      </c>
      <c r="I87" s="5" t="s">
        <v>36</v>
      </c>
      <c r="J87" s="5" t="s">
        <v>99</v>
      </c>
    </row>
    <row r="88" spans="1:10">
      <c r="A88" s="11" t="s">
        <v>22</v>
      </c>
      <c r="B88" s="3"/>
      <c r="C88" s="3"/>
      <c r="D88" s="7"/>
      <c r="E88" s="8"/>
      <c r="H88" s="9"/>
      <c r="I88" s="10"/>
      <c r="J88" s="5"/>
    </row>
    <row r="89" spans="1:10" ht="15.75">
      <c r="A89" s="13" t="s">
        <v>23</v>
      </c>
      <c r="B89" s="13" t="s">
        <v>24</v>
      </c>
      <c r="C89" s="13" t="s">
        <v>25</v>
      </c>
      <c r="D89" s="24">
        <v>112736284</v>
      </c>
      <c r="E89" s="14">
        <v>112736369</v>
      </c>
      <c r="H89" s="9"/>
      <c r="I89" s="10"/>
      <c r="J89" s="5"/>
    </row>
    <row r="90" spans="1:10">
      <c r="A90" s="5"/>
      <c r="B90" s="6"/>
      <c r="C90" s="5"/>
      <c r="D90" s="45"/>
      <c r="E90" s="8"/>
      <c r="H90" s="9"/>
      <c r="I90" s="10"/>
      <c r="J90" s="5"/>
    </row>
    <row r="91" spans="1:10">
      <c r="A91" s="5"/>
      <c r="B91" s="6"/>
      <c r="C91" s="5"/>
      <c r="D91" s="7"/>
      <c r="E91" s="8"/>
      <c r="H91" s="9"/>
      <c r="I91" s="10"/>
      <c r="J91" s="5"/>
    </row>
    <row r="92" spans="1:10">
      <c r="A92" s="1" t="s">
        <v>0</v>
      </c>
      <c r="B92" s="2"/>
      <c r="C92" s="2"/>
      <c r="D92" s="2"/>
      <c r="E92" s="2"/>
      <c r="F92" s="2"/>
      <c r="G92" s="2"/>
      <c r="H92" s="2"/>
      <c r="I92" s="2"/>
      <c r="J92" s="2"/>
    </row>
    <row r="93" spans="1:10">
      <c r="A93" s="3" t="s">
        <v>721</v>
      </c>
      <c r="B93" s="2"/>
      <c r="C93" s="2"/>
      <c r="D93" s="2"/>
      <c r="E93" s="2"/>
      <c r="F93" s="2"/>
      <c r="G93" s="2"/>
      <c r="H93" s="2"/>
      <c r="I93" s="2"/>
      <c r="J93" s="2"/>
    </row>
    <row r="94" spans="1:10">
      <c r="A94" s="69" t="s">
        <v>0</v>
      </c>
      <c r="B94" s="69" t="s">
        <v>2</v>
      </c>
      <c r="C94" s="69" t="s">
        <v>3</v>
      </c>
      <c r="D94" s="69" t="s">
        <v>4</v>
      </c>
      <c r="E94" s="69" t="s">
        <v>5</v>
      </c>
      <c r="F94" s="71" t="s">
        <v>6</v>
      </c>
      <c r="G94" s="72"/>
      <c r="H94" s="73"/>
      <c r="I94" s="69" t="s">
        <v>7</v>
      </c>
      <c r="J94" s="69" t="s">
        <v>8</v>
      </c>
    </row>
    <row r="95" spans="1:10">
      <c r="A95" s="70"/>
      <c r="B95" s="70"/>
      <c r="C95" s="70"/>
      <c r="D95" s="70"/>
      <c r="E95" s="70"/>
      <c r="F95" s="4" t="s">
        <v>9</v>
      </c>
      <c r="G95" s="4" t="s">
        <v>10</v>
      </c>
      <c r="H95" s="4" t="s">
        <v>11</v>
      </c>
      <c r="I95" s="70"/>
      <c r="J95" s="70"/>
    </row>
    <row r="96" spans="1:10">
      <c r="A96" s="5" t="s">
        <v>746</v>
      </c>
      <c r="B96" s="6">
        <v>44968.628687152777</v>
      </c>
      <c r="C96" s="5" t="s">
        <v>99</v>
      </c>
      <c r="D96" s="7"/>
      <c r="E96" s="8"/>
      <c r="F96" s="9">
        <v>503.74</v>
      </c>
      <c r="I96" s="10" t="s">
        <v>9</v>
      </c>
      <c r="J96" s="5" t="s">
        <v>99</v>
      </c>
    </row>
    <row r="97" spans="1:10">
      <c r="A97" s="5" t="s">
        <v>746</v>
      </c>
      <c r="B97" s="6">
        <v>44968.628687152777</v>
      </c>
      <c r="C97" s="5" t="s">
        <v>99</v>
      </c>
      <c r="D97" s="7"/>
      <c r="E97" s="8"/>
      <c r="H97" s="9">
        <v>238.5</v>
      </c>
      <c r="I97" s="5" t="s">
        <v>36</v>
      </c>
      <c r="J97" s="5" t="s">
        <v>99</v>
      </c>
    </row>
    <row r="98" spans="1:10">
      <c r="A98" s="11" t="s">
        <v>22</v>
      </c>
      <c r="B98" s="3"/>
      <c r="C98" s="3"/>
      <c r="D98" s="7"/>
      <c r="E98" s="8"/>
      <c r="H98" s="9"/>
      <c r="I98" s="10"/>
      <c r="J98" s="5"/>
    </row>
    <row r="99" spans="1:10" ht="15.75">
      <c r="A99" s="13" t="s">
        <v>23</v>
      </c>
      <c r="B99" s="13" t="s">
        <v>24</v>
      </c>
      <c r="C99" s="13" t="s">
        <v>25</v>
      </c>
      <c r="D99" s="49">
        <v>112743661</v>
      </c>
      <c r="E99" s="14">
        <v>112761118</v>
      </c>
      <c r="H99" s="9"/>
      <c r="I99" s="10"/>
      <c r="J99" s="5"/>
    </row>
    <row r="100" spans="1:10">
      <c r="D100" s="29" t="s">
        <v>298</v>
      </c>
    </row>
    <row r="102" spans="1:10">
      <c r="A102" s="1" t="s">
        <v>0</v>
      </c>
      <c r="B102" s="2"/>
      <c r="C102" s="2"/>
      <c r="D102" s="2"/>
      <c r="E102" s="2"/>
      <c r="F102" s="2"/>
      <c r="G102" s="2"/>
      <c r="H102" s="2"/>
      <c r="I102" s="2"/>
      <c r="J102" s="2"/>
    </row>
    <row r="103" spans="1:10">
      <c r="A103" s="3" t="s">
        <v>788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69" t="s">
        <v>0</v>
      </c>
      <c r="B104" s="69" t="s">
        <v>2</v>
      </c>
      <c r="C104" s="69" t="s">
        <v>3</v>
      </c>
      <c r="D104" s="69" t="s">
        <v>4</v>
      </c>
      <c r="E104" s="69" t="s">
        <v>5</v>
      </c>
      <c r="F104" s="71" t="s">
        <v>6</v>
      </c>
      <c r="G104" s="72"/>
      <c r="H104" s="73"/>
      <c r="I104" s="69" t="s">
        <v>7</v>
      </c>
      <c r="J104" s="69" t="s">
        <v>8</v>
      </c>
    </row>
    <row r="105" spans="1:10">
      <c r="A105" s="70"/>
      <c r="B105" s="70"/>
      <c r="C105" s="70"/>
      <c r="D105" s="70"/>
      <c r="E105" s="70"/>
      <c r="F105" s="4" t="s">
        <v>9</v>
      </c>
      <c r="G105" s="4" t="s">
        <v>10</v>
      </c>
      <c r="H105" s="4" t="s">
        <v>11</v>
      </c>
      <c r="I105" s="70"/>
      <c r="J105" s="70"/>
    </row>
    <row r="106" spans="1:10">
      <c r="A106" s="5" t="s">
        <v>800</v>
      </c>
      <c r="B106" s="6">
        <v>44970.833841527776</v>
      </c>
      <c r="C106" s="5" t="s">
        <v>99</v>
      </c>
      <c r="D106" s="7"/>
      <c r="E106" s="8"/>
      <c r="F106" s="9">
        <v>417.07</v>
      </c>
      <c r="I106" s="10" t="s">
        <v>9</v>
      </c>
      <c r="J106" s="5" t="s">
        <v>99</v>
      </c>
    </row>
    <row r="107" spans="1:10">
      <c r="A107" s="5" t="s">
        <v>800</v>
      </c>
      <c r="B107" s="6">
        <v>44970.833841527776</v>
      </c>
      <c r="C107" s="5" t="s">
        <v>99</v>
      </c>
      <c r="D107" s="7"/>
      <c r="E107" s="8"/>
      <c r="H107" s="9">
        <v>476.92</v>
      </c>
      <c r="I107" s="5" t="s">
        <v>36</v>
      </c>
      <c r="J107" s="5" t="s">
        <v>99</v>
      </c>
    </row>
    <row r="108" spans="1:10">
      <c r="A108" s="11" t="s">
        <v>22</v>
      </c>
      <c r="B108" s="3"/>
      <c r="C108" s="3"/>
      <c r="D108" s="7"/>
      <c r="E108" s="8"/>
      <c r="F108" s="32"/>
      <c r="H108" s="9"/>
      <c r="I108" s="10"/>
      <c r="J108" s="5"/>
    </row>
    <row r="109" spans="1:10" ht="15.75">
      <c r="A109" s="13" t="s">
        <v>23</v>
      </c>
      <c r="B109" s="13" t="s">
        <v>24</v>
      </c>
      <c r="C109" s="13" t="s">
        <v>25</v>
      </c>
      <c r="D109" s="49">
        <v>112774006</v>
      </c>
      <c r="E109" s="14">
        <v>112774133</v>
      </c>
      <c r="H109" s="9"/>
      <c r="I109" s="10"/>
      <c r="J109" s="5"/>
    </row>
    <row r="110" spans="1:10">
      <c r="D110" s="29" t="s">
        <v>298</v>
      </c>
    </row>
    <row r="112" spans="1:10">
      <c r="A112" s="1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>
      <c r="A113" s="3" t="s">
        <v>827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69" t="s">
        <v>0</v>
      </c>
      <c r="B114" s="69" t="s">
        <v>2</v>
      </c>
      <c r="C114" s="69" t="s">
        <v>3</v>
      </c>
      <c r="D114" s="69" t="s">
        <v>4</v>
      </c>
      <c r="E114" s="69" t="s">
        <v>5</v>
      </c>
      <c r="F114" s="71" t="s">
        <v>6</v>
      </c>
      <c r="G114" s="72"/>
      <c r="H114" s="73"/>
      <c r="I114" s="69" t="s">
        <v>7</v>
      </c>
      <c r="J114" s="69" t="s">
        <v>8</v>
      </c>
    </row>
    <row r="115" spans="1:10">
      <c r="A115" s="70"/>
      <c r="B115" s="70"/>
      <c r="C115" s="70"/>
      <c r="D115" s="70"/>
      <c r="E115" s="70"/>
      <c r="F115" s="4" t="s">
        <v>9</v>
      </c>
      <c r="G115" s="4" t="s">
        <v>10</v>
      </c>
      <c r="H115" s="4" t="s">
        <v>11</v>
      </c>
      <c r="I115" s="70"/>
      <c r="J115" s="70"/>
    </row>
    <row r="116" spans="1:10">
      <c r="A116" s="5" t="s">
        <v>838</v>
      </c>
      <c r="B116" s="6">
        <v>44971.804870451386</v>
      </c>
      <c r="C116" s="5" t="s">
        <v>99</v>
      </c>
      <c r="D116" s="7"/>
      <c r="E116" s="8"/>
      <c r="F116" s="9">
        <v>1087.53</v>
      </c>
      <c r="I116" s="10" t="s">
        <v>9</v>
      </c>
      <c r="J116" s="5" t="s">
        <v>99</v>
      </c>
    </row>
    <row r="117" spans="1:10">
      <c r="A117" s="5" t="s">
        <v>838</v>
      </c>
      <c r="B117" s="6">
        <v>44971.804870451386</v>
      </c>
      <c r="C117" s="5" t="s">
        <v>99</v>
      </c>
      <c r="D117" s="7"/>
      <c r="E117" s="8"/>
      <c r="H117" s="9">
        <v>142.56</v>
      </c>
      <c r="I117" s="5" t="s">
        <v>36</v>
      </c>
      <c r="J117" s="5" t="s">
        <v>99</v>
      </c>
    </row>
    <row r="118" spans="1:10">
      <c r="A118" s="11" t="s">
        <v>22</v>
      </c>
      <c r="B118" s="3"/>
      <c r="C118" s="3"/>
      <c r="D118" s="7"/>
      <c r="E118" s="8"/>
      <c r="H118" s="9"/>
      <c r="I118" s="10"/>
      <c r="J118" s="5"/>
    </row>
    <row r="119" spans="1:10" ht="15.75">
      <c r="A119" s="13" t="s">
        <v>23</v>
      </c>
      <c r="B119" s="13" t="s">
        <v>24</v>
      </c>
      <c r="C119" s="13" t="s">
        <v>25</v>
      </c>
      <c r="D119" s="49">
        <v>112775844</v>
      </c>
      <c r="E119" s="14">
        <v>112782217</v>
      </c>
      <c r="H119" s="9"/>
      <c r="I119" s="10"/>
      <c r="J119" s="5"/>
    </row>
    <row r="120" spans="1:10">
      <c r="D120" s="29" t="s">
        <v>298</v>
      </c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864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69" t="s">
        <v>0</v>
      </c>
      <c r="B124" s="69" t="s">
        <v>2</v>
      </c>
      <c r="C124" s="69" t="s">
        <v>3</v>
      </c>
      <c r="D124" s="69" t="s">
        <v>4</v>
      </c>
      <c r="E124" s="69" t="s">
        <v>5</v>
      </c>
      <c r="F124" s="71" t="s">
        <v>6</v>
      </c>
      <c r="G124" s="72"/>
      <c r="H124" s="73"/>
      <c r="I124" s="69" t="s">
        <v>7</v>
      </c>
      <c r="J124" s="69" t="s">
        <v>8</v>
      </c>
    </row>
    <row r="125" spans="1:10">
      <c r="A125" s="70"/>
      <c r="B125" s="70"/>
      <c r="C125" s="70"/>
      <c r="D125" s="70"/>
      <c r="E125" s="70"/>
      <c r="F125" s="4" t="s">
        <v>9</v>
      </c>
      <c r="G125" s="4" t="s">
        <v>10</v>
      </c>
      <c r="H125" s="4" t="s">
        <v>11</v>
      </c>
      <c r="I125" s="70"/>
      <c r="J125" s="70"/>
    </row>
    <row r="126" spans="1:10">
      <c r="A126" s="5" t="s">
        <v>876</v>
      </c>
      <c r="B126" s="6">
        <v>44972.801492777777</v>
      </c>
      <c r="C126" s="5" t="s">
        <v>99</v>
      </c>
      <c r="D126" s="7"/>
      <c r="E126" s="8"/>
      <c r="F126" s="9">
        <v>915.82</v>
      </c>
      <c r="I126" s="10" t="s">
        <v>9</v>
      </c>
      <c r="J126" s="5" t="s">
        <v>99</v>
      </c>
    </row>
    <row r="127" spans="1:10">
      <c r="A127" s="5" t="s">
        <v>876</v>
      </c>
      <c r="B127" s="6">
        <v>44972.801492777777</v>
      </c>
      <c r="C127" s="5" t="s">
        <v>99</v>
      </c>
      <c r="D127" s="7"/>
      <c r="E127" s="8"/>
      <c r="H127" s="9">
        <v>560.77</v>
      </c>
      <c r="I127" s="5" t="s">
        <v>36</v>
      </c>
      <c r="J127" s="5" t="s">
        <v>99</v>
      </c>
    </row>
    <row r="128" spans="1:10">
      <c r="A128" s="11" t="s">
        <v>22</v>
      </c>
      <c r="B128" s="3"/>
      <c r="C128" s="3"/>
      <c r="D128" s="7"/>
      <c r="E128" s="8"/>
      <c r="H128" s="9"/>
      <c r="I128" s="10"/>
      <c r="J128" s="5"/>
    </row>
    <row r="129" spans="1:10" ht="15.75">
      <c r="A129" s="13" t="s">
        <v>23</v>
      </c>
      <c r="B129" s="13" t="s">
        <v>24</v>
      </c>
      <c r="C129" s="13" t="s">
        <v>25</v>
      </c>
      <c r="D129" s="49">
        <v>112790246</v>
      </c>
      <c r="E129" s="14">
        <v>112790540</v>
      </c>
      <c r="H129" s="9"/>
      <c r="I129" s="10"/>
      <c r="J129" s="5"/>
    </row>
    <row r="130" spans="1:10">
      <c r="D130" s="29" t="s">
        <v>298</v>
      </c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904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69" t="s">
        <v>0</v>
      </c>
      <c r="B134" s="69" t="s">
        <v>2</v>
      </c>
      <c r="C134" s="69" t="s">
        <v>3</v>
      </c>
      <c r="D134" s="69" t="s">
        <v>4</v>
      </c>
      <c r="E134" s="69" t="s">
        <v>5</v>
      </c>
      <c r="F134" s="71" t="s">
        <v>6</v>
      </c>
      <c r="G134" s="72"/>
      <c r="H134" s="73"/>
      <c r="I134" s="69" t="s">
        <v>7</v>
      </c>
      <c r="J134" s="69" t="s">
        <v>8</v>
      </c>
    </row>
    <row r="135" spans="1:10">
      <c r="A135" s="70"/>
      <c r="B135" s="70"/>
      <c r="C135" s="70"/>
      <c r="D135" s="70"/>
      <c r="E135" s="70"/>
      <c r="F135" s="4" t="s">
        <v>9</v>
      </c>
      <c r="G135" s="4" t="s">
        <v>10</v>
      </c>
      <c r="H135" s="4" t="s">
        <v>11</v>
      </c>
      <c r="I135" s="70"/>
      <c r="J135" s="70"/>
    </row>
    <row r="136" spans="1:10">
      <c r="A136" s="5" t="s">
        <v>918</v>
      </c>
      <c r="B136" s="6">
        <v>44973.814088807871</v>
      </c>
      <c r="C136" s="5" t="s">
        <v>99</v>
      </c>
      <c r="D136" s="7"/>
      <c r="E136" s="8"/>
      <c r="F136" s="9">
        <v>128.22</v>
      </c>
      <c r="I136" s="10" t="s">
        <v>9</v>
      </c>
      <c r="J136" s="5" t="s">
        <v>99</v>
      </c>
    </row>
    <row r="137" spans="1:10">
      <c r="A137" s="5" t="s">
        <v>918</v>
      </c>
      <c r="B137" s="6">
        <v>44973.814088807871</v>
      </c>
      <c r="C137" s="5" t="s">
        <v>99</v>
      </c>
      <c r="D137" s="7"/>
      <c r="E137" s="8"/>
      <c r="H137" s="9">
        <v>1524.42</v>
      </c>
      <c r="I137" s="5" t="s">
        <v>36</v>
      </c>
      <c r="J137" s="5" t="s">
        <v>99</v>
      </c>
    </row>
    <row r="138" spans="1:10">
      <c r="A138" s="11" t="s">
        <v>22</v>
      </c>
      <c r="B138" s="3"/>
      <c r="C138" s="3"/>
      <c r="D138" s="7"/>
      <c r="E138" s="8"/>
      <c r="H138" s="9"/>
      <c r="I138" s="10"/>
      <c r="J138" s="8"/>
    </row>
    <row r="139" spans="1:10" ht="15.75">
      <c r="A139" s="13" t="s">
        <v>23</v>
      </c>
      <c r="B139" s="13" t="s">
        <v>24</v>
      </c>
      <c r="C139" s="13" t="s">
        <v>25</v>
      </c>
      <c r="D139" s="49">
        <v>112799843</v>
      </c>
      <c r="E139" s="14">
        <v>112799969</v>
      </c>
      <c r="H139" s="9"/>
      <c r="I139" s="10"/>
      <c r="J139" s="8"/>
    </row>
    <row r="140" spans="1:10">
      <c r="D140" s="29" t="s">
        <v>298</v>
      </c>
    </row>
    <row r="142" spans="1:10">
      <c r="A142" s="1" t="s">
        <v>0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3" t="s">
        <v>948</v>
      </c>
      <c r="B143" s="2"/>
      <c r="C143" s="2"/>
      <c r="D143" s="2"/>
      <c r="E143" s="2"/>
      <c r="F143" s="2"/>
      <c r="G143" s="2"/>
      <c r="H143" s="2"/>
      <c r="I143" s="2"/>
      <c r="J143" s="2"/>
    </row>
    <row r="144" spans="1:10">
      <c r="A144" s="69" t="s">
        <v>0</v>
      </c>
      <c r="B144" s="69" t="s">
        <v>2</v>
      </c>
      <c r="C144" s="69" t="s">
        <v>3</v>
      </c>
      <c r="D144" s="69" t="s">
        <v>4</v>
      </c>
      <c r="E144" s="69" t="s">
        <v>5</v>
      </c>
      <c r="F144" s="71" t="s">
        <v>6</v>
      </c>
      <c r="G144" s="72"/>
      <c r="H144" s="73"/>
      <c r="I144" s="69" t="s">
        <v>7</v>
      </c>
      <c r="J144" s="69" t="s">
        <v>8</v>
      </c>
    </row>
    <row r="145" spans="1:10">
      <c r="A145" s="70"/>
      <c r="B145" s="70"/>
      <c r="C145" s="70"/>
      <c r="D145" s="70"/>
      <c r="E145" s="70"/>
      <c r="F145" s="4" t="s">
        <v>9</v>
      </c>
      <c r="G145" s="4" t="s">
        <v>10</v>
      </c>
      <c r="H145" s="4" t="s">
        <v>11</v>
      </c>
      <c r="I145" s="70"/>
      <c r="J145" s="70"/>
    </row>
    <row r="146" spans="1:10">
      <c r="A146" s="5" t="s">
        <v>970</v>
      </c>
      <c r="B146" s="6">
        <v>44974.864024432871</v>
      </c>
      <c r="C146" s="5" t="s">
        <v>99</v>
      </c>
      <c r="D146" s="7"/>
      <c r="E146" s="8"/>
      <c r="F146" s="9">
        <v>915.2</v>
      </c>
      <c r="I146" s="10" t="s">
        <v>9</v>
      </c>
      <c r="J146" s="5" t="s">
        <v>99</v>
      </c>
    </row>
    <row r="147" spans="1:10">
      <c r="A147" s="5" t="s">
        <v>970</v>
      </c>
      <c r="B147" s="6">
        <v>44974.864024432871</v>
      </c>
      <c r="C147" s="5" t="s">
        <v>99</v>
      </c>
      <c r="D147" s="7"/>
      <c r="E147" s="8"/>
      <c r="H147" s="9">
        <v>147</v>
      </c>
      <c r="I147" s="5" t="s">
        <v>36</v>
      </c>
      <c r="J147" s="5" t="s">
        <v>99</v>
      </c>
    </row>
    <row r="148" spans="1:10">
      <c r="A148" s="11" t="s">
        <v>22</v>
      </c>
      <c r="B148" s="3"/>
      <c r="C148" s="3"/>
      <c r="D148" s="7"/>
      <c r="E148" s="8"/>
      <c r="G148" s="9"/>
      <c r="I148" s="10"/>
      <c r="J148" s="8"/>
    </row>
    <row r="149" spans="1:10" ht="15.75">
      <c r="A149" s="13" t="s">
        <v>23</v>
      </c>
      <c r="B149" s="13" t="s">
        <v>24</v>
      </c>
      <c r="C149" s="13" t="s">
        <v>25</v>
      </c>
      <c r="D149" s="49">
        <v>112799806</v>
      </c>
      <c r="E149" s="14">
        <v>112799970</v>
      </c>
      <c r="G149" s="9"/>
      <c r="I149" s="10"/>
      <c r="J149" s="8"/>
    </row>
    <row r="150" spans="1:10">
      <c r="A150" s="5"/>
      <c r="B150" s="6"/>
      <c r="C150" s="5"/>
      <c r="D150" s="29" t="s">
        <v>298</v>
      </c>
      <c r="E150" s="8"/>
      <c r="G150" s="9"/>
      <c r="I150" s="10"/>
      <c r="J150" s="8"/>
    </row>
    <row r="151" spans="1:10">
      <c r="A151" s="5"/>
      <c r="B151" s="6"/>
      <c r="C151" s="5"/>
      <c r="D151" s="7"/>
      <c r="E151" s="8"/>
      <c r="G151" s="9"/>
      <c r="I151" s="10"/>
      <c r="J151" s="8"/>
    </row>
    <row r="152" spans="1:10">
      <c r="A152" s="1" t="s">
        <v>0</v>
      </c>
      <c r="B152" s="2"/>
      <c r="C152" s="2"/>
      <c r="D152" s="2"/>
      <c r="E152" s="2"/>
      <c r="F152" s="2"/>
      <c r="G152" s="2"/>
      <c r="H152" s="2"/>
      <c r="I152" s="2"/>
      <c r="J152" s="2"/>
    </row>
    <row r="153" spans="1:10">
      <c r="A153" s="3" t="s">
        <v>941</v>
      </c>
      <c r="B153" s="2"/>
      <c r="C153" s="2"/>
      <c r="D153" s="2"/>
      <c r="E153" s="2"/>
      <c r="F153" s="2"/>
      <c r="G153" s="2"/>
      <c r="H153" s="2"/>
      <c r="I153" s="2"/>
      <c r="J153" s="2"/>
    </row>
    <row r="154" spans="1:10">
      <c r="A154" s="69" t="s">
        <v>0</v>
      </c>
      <c r="B154" s="69" t="s">
        <v>2</v>
      </c>
      <c r="C154" s="69" t="s">
        <v>3</v>
      </c>
      <c r="D154" s="69" t="s">
        <v>4</v>
      </c>
      <c r="E154" s="69" t="s">
        <v>5</v>
      </c>
      <c r="F154" s="71" t="s">
        <v>6</v>
      </c>
      <c r="G154" s="72"/>
      <c r="H154" s="73"/>
      <c r="I154" s="69" t="s">
        <v>7</v>
      </c>
      <c r="J154" s="69" t="s">
        <v>8</v>
      </c>
    </row>
    <row r="155" spans="1:10">
      <c r="A155" s="70"/>
      <c r="B155" s="70"/>
      <c r="C155" s="70"/>
      <c r="D155" s="70"/>
      <c r="E155" s="70"/>
      <c r="F155" s="4" t="s">
        <v>9</v>
      </c>
      <c r="G155" s="4" t="s">
        <v>10</v>
      </c>
      <c r="H155" s="4" t="s">
        <v>11</v>
      </c>
      <c r="I155" s="70"/>
      <c r="J155" s="70"/>
    </row>
    <row r="156" spans="1:10">
      <c r="A156" s="5" t="s">
        <v>971</v>
      </c>
      <c r="B156" s="6">
        <v>44975.595916944447</v>
      </c>
      <c r="C156" s="5" t="s">
        <v>99</v>
      </c>
      <c r="D156" s="7"/>
      <c r="E156" s="8"/>
      <c r="F156" s="9">
        <v>435.5</v>
      </c>
      <c r="I156" s="10" t="s">
        <v>9</v>
      </c>
      <c r="J156" s="5" t="s">
        <v>99</v>
      </c>
    </row>
    <row r="157" spans="1:10">
      <c r="A157" s="11" t="s">
        <v>22</v>
      </c>
      <c r="B157" s="3"/>
      <c r="C157" s="3"/>
      <c r="D157" s="7"/>
      <c r="E157" s="8"/>
      <c r="G157" s="9"/>
      <c r="I157" s="10"/>
      <c r="J157" s="8"/>
    </row>
    <row r="158" spans="1:10" ht="15.75">
      <c r="A158" s="13" t="s">
        <v>23</v>
      </c>
      <c r="B158" s="13" t="s">
        <v>24</v>
      </c>
      <c r="C158" s="13" t="s">
        <v>25</v>
      </c>
      <c r="D158" s="49">
        <v>112808157</v>
      </c>
      <c r="E158" s="14">
        <v>112814337</v>
      </c>
      <c r="G158" s="9"/>
      <c r="I158" s="10"/>
      <c r="J158" s="8"/>
    </row>
    <row r="159" spans="1:10">
      <c r="D159" s="29" t="s">
        <v>298</v>
      </c>
    </row>
    <row r="161" spans="1:10">
      <c r="A161" s="1" t="s">
        <v>0</v>
      </c>
      <c r="B161" s="2"/>
      <c r="C161" s="2"/>
      <c r="D161" s="2"/>
      <c r="E161" s="2"/>
      <c r="F161" s="2"/>
      <c r="G161" s="2"/>
      <c r="H161" s="2"/>
      <c r="I161" s="2"/>
      <c r="J161" s="2"/>
    </row>
    <row r="162" spans="1:10">
      <c r="A162" s="3" t="s">
        <v>1006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>
      <c r="A163" s="69" t="s">
        <v>0</v>
      </c>
      <c r="B163" s="69" t="s">
        <v>2</v>
      </c>
      <c r="C163" s="69" t="s">
        <v>3</v>
      </c>
      <c r="D163" s="69" t="s">
        <v>4</v>
      </c>
      <c r="E163" s="69" t="s">
        <v>5</v>
      </c>
      <c r="F163" s="71" t="s">
        <v>6</v>
      </c>
      <c r="G163" s="72"/>
      <c r="H163" s="73"/>
      <c r="I163" s="69" t="s">
        <v>7</v>
      </c>
      <c r="J163" s="69" t="s">
        <v>8</v>
      </c>
    </row>
    <row r="164" spans="1:10">
      <c r="A164" s="70"/>
      <c r="B164" s="70"/>
      <c r="C164" s="70"/>
      <c r="D164" s="70"/>
      <c r="E164" s="70"/>
      <c r="F164" s="4" t="s">
        <v>9</v>
      </c>
      <c r="G164" s="4" t="s">
        <v>10</v>
      </c>
      <c r="H164" s="4" t="s">
        <v>11</v>
      </c>
      <c r="I164" s="70"/>
      <c r="J164" s="70"/>
    </row>
    <row r="165" spans="1:10">
      <c r="A165" s="34" t="s">
        <v>1007</v>
      </c>
      <c r="B165" s="39"/>
      <c r="C165" s="34"/>
      <c r="D165" s="21"/>
      <c r="E165" s="8"/>
      <c r="H165" s="9"/>
      <c r="I165" s="5"/>
      <c r="J165" s="8"/>
    </row>
    <row r="166" spans="1:10">
      <c r="A166" s="11" t="s">
        <v>22</v>
      </c>
      <c r="B166" s="3"/>
      <c r="C166" s="3"/>
      <c r="D166" s="7"/>
      <c r="E166" s="8"/>
      <c r="G166" s="9"/>
      <c r="I166" s="10"/>
      <c r="J166" s="8"/>
    </row>
    <row r="167" spans="1:10">
      <c r="A167" s="13" t="s">
        <v>23</v>
      </c>
      <c r="B167" s="13" t="s">
        <v>24</v>
      </c>
      <c r="C167" s="13" t="s">
        <v>25</v>
      </c>
      <c r="D167" s="7"/>
      <c r="E167" s="8"/>
      <c r="G167" s="9"/>
      <c r="I167" s="10"/>
      <c r="J167" s="8"/>
    </row>
    <row r="169" spans="1:10">
      <c r="A169" s="1" t="s">
        <v>0</v>
      </c>
      <c r="B169" s="2"/>
      <c r="C169" s="2"/>
      <c r="D169" s="2"/>
      <c r="E169" s="2"/>
      <c r="F169" s="2"/>
      <c r="G169" s="2"/>
      <c r="H169" s="2"/>
      <c r="I169" s="2"/>
      <c r="J169" s="2"/>
    </row>
    <row r="170" spans="1:10">
      <c r="A170" s="3" t="s">
        <v>1008</v>
      </c>
      <c r="B170" s="2"/>
      <c r="C170" s="2"/>
      <c r="D170" s="2"/>
      <c r="E170" s="2"/>
      <c r="F170" s="2"/>
      <c r="G170" s="2"/>
      <c r="H170" s="2"/>
      <c r="I170" s="2"/>
      <c r="J170" s="2"/>
    </row>
    <row r="171" spans="1:10">
      <c r="A171" s="69" t="s">
        <v>0</v>
      </c>
      <c r="B171" s="69" t="s">
        <v>2</v>
      </c>
      <c r="C171" s="69" t="s">
        <v>3</v>
      </c>
      <c r="D171" s="69" t="s">
        <v>4</v>
      </c>
      <c r="E171" s="69" t="s">
        <v>5</v>
      </c>
      <c r="F171" s="71" t="s">
        <v>6</v>
      </c>
      <c r="G171" s="72"/>
      <c r="H171" s="73"/>
      <c r="I171" s="69" t="s">
        <v>7</v>
      </c>
      <c r="J171" s="69" t="s">
        <v>8</v>
      </c>
    </row>
    <row r="172" spans="1:10">
      <c r="A172" s="70"/>
      <c r="B172" s="70"/>
      <c r="C172" s="70"/>
      <c r="D172" s="70"/>
      <c r="E172" s="70"/>
      <c r="F172" s="4" t="s">
        <v>9</v>
      </c>
      <c r="G172" s="4" t="s">
        <v>10</v>
      </c>
      <c r="H172" s="4" t="s">
        <v>11</v>
      </c>
      <c r="I172" s="70"/>
      <c r="J172" s="70"/>
    </row>
    <row r="173" spans="1:10">
      <c r="A173" s="34" t="s">
        <v>1007</v>
      </c>
      <c r="B173" s="39"/>
      <c r="C173" s="34"/>
      <c r="D173" s="21"/>
      <c r="E173" s="8"/>
      <c r="H173" s="9"/>
      <c r="I173" s="5"/>
      <c r="J173" s="8"/>
    </row>
    <row r="174" spans="1:10">
      <c r="A174" s="11" t="s">
        <v>22</v>
      </c>
      <c r="B174" s="3"/>
      <c r="C174" s="3"/>
      <c r="D174" s="7"/>
      <c r="E174" s="8"/>
      <c r="G174" s="9"/>
      <c r="I174" s="10"/>
      <c r="J174" s="8"/>
    </row>
    <row r="175" spans="1:10">
      <c r="A175" s="13" t="s">
        <v>23</v>
      </c>
      <c r="B175" s="13" t="s">
        <v>24</v>
      </c>
      <c r="C175" s="13" t="s">
        <v>25</v>
      </c>
    </row>
    <row r="178" spans="1:10">
      <c r="A178" s="1" t="s">
        <v>0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3" t="s">
        <v>1020</v>
      </c>
      <c r="B179" s="2"/>
      <c r="C179" s="2"/>
      <c r="D179" s="2"/>
      <c r="E179" s="2"/>
      <c r="F179" s="2"/>
      <c r="G179" s="2"/>
      <c r="H179" s="2"/>
      <c r="I179" s="2"/>
      <c r="J179" s="2"/>
    </row>
    <row r="180" spans="1:10">
      <c r="A180" s="69" t="s">
        <v>0</v>
      </c>
      <c r="B180" s="69" t="s">
        <v>2</v>
      </c>
      <c r="C180" s="69" t="s">
        <v>3</v>
      </c>
      <c r="D180" s="69" t="s">
        <v>4</v>
      </c>
      <c r="E180" s="69" t="s">
        <v>5</v>
      </c>
      <c r="F180" s="71" t="s">
        <v>6</v>
      </c>
      <c r="G180" s="72"/>
      <c r="H180" s="73"/>
      <c r="I180" s="69" t="s">
        <v>7</v>
      </c>
      <c r="J180" s="69" t="s">
        <v>8</v>
      </c>
    </row>
    <row r="181" spans="1:10">
      <c r="A181" s="70"/>
      <c r="B181" s="70"/>
      <c r="C181" s="70"/>
      <c r="D181" s="70"/>
      <c r="E181" s="70"/>
      <c r="F181" s="4" t="s">
        <v>9</v>
      </c>
      <c r="G181" s="4" t="s">
        <v>10</v>
      </c>
      <c r="H181" s="4" t="s">
        <v>11</v>
      </c>
      <c r="I181" s="70"/>
      <c r="J181" s="70"/>
    </row>
    <row r="182" spans="1:10">
      <c r="A182" s="5" t="s">
        <v>1037</v>
      </c>
      <c r="B182" s="6">
        <v>44979.817216203701</v>
      </c>
      <c r="C182" s="5" t="s">
        <v>99</v>
      </c>
      <c r="D182" s="7"/>
      <c r="E182" s="8"/>
      <c r="F182" s="9">
        <v>855.54</v>
      </c>
      <c r="I182" s="10" t="s">
        <v>9</v>
      </c>
      <c r="J182" s="5" t="s">
        <v>99</v>
      </c>
    </row>
    <row r="183" spans="1:10">
      <c r="A183" s="5" t="s">
        <v>1037</v>
      </c>
      <c r="B183" s="6">
        <v>44979.817216203701</v>
      </c>
      <c r="C183" s="5" t="s">
        <v>99</v>
      </c>
      <c r="D183" s="7"/>
      <c r="E183" s="8"/>
      <c r="H183" s="9">
        <v>138.52000000000001</v>
      </c>
      <c r="I183" s="5" t="s">
        <v>36</v>
      </c>
      <c r="J183" s="5" t="s">
        <v>99</v>
      </c>
    </row>
    <row r="184" spans="1:10">
      <c r="A184" s="11" t="s">
        <v>22</v>
      </c>
      <c r="B184" s="3"/>
      <c r="C184" s="3"/>
      <c r="D184" s="7"/>
      <c r="E184" s="8"/>
      <c r="H184" s="9"/>
      <c r="I184" s="10"/>
      <c r="J184" s="5"/>
    </row>
    <row r="185" spans="1:10" ht="15.75">
      <c r="A185" s="13" t="s">
        <v>23</v>
      </c>
      <c r="B185" s="13" t="s">
        <v>24</v>
      </c>
      <c r="C185" s="13" t="s">
        <v>25</v>
      </c>
      <c r="D185" s="49">
        <v>112814217</v>
      </c>
      <c r="E185" s="14">
        <v>112814338</v>
      </c>
      <c r="H185" s="9"/>
      <c r="I185" s="10"/>
      <c r="J185" s="5"/>
    </row>
    <row r="186" spans="1:10">
      <c r="A186" s="5"/>
      <c r="B186" s="6"/>
      <c r="C186" s="5"/>
      <c r="D186" s="29" t="s">
        <v>298</v>
      </c>
      <c r="E186" s="8"/>
      <c r="H186" s="9"/>
      <c r="I186" s="10"/>
      <c r="J186" s="5"/>
    </row>
    <row r="188" spans="1:10">
      <c r="A188" s="1" t="s">
        <v>0</v>
      </c>
      <c r="B188" s="2"/>
      <c r="C188" s="2"/>
      <c r="D188" s="2"/>
      <c r="E188" s="2"/>
      <c r="F188" s="2"/>
      <c r="G188" s="2"/>
      <c r="H188" s="2"/>
      <c r="I188" s="2"/>
      <c r="J188" s="2"/>
    </row>
    <row r="189" spans="1:10">
      <c r="A189" s="3" t="s">
        <v>1064</v>
      </c>
      <c r="B189" s="2"/>
      <c r="C189" s="2"/>
      <c r="D189" s="2"/>
      <c r="E189" s="2"/>
      <c r="F189" s="2"/>
      <c r="G189" s="2"/>
      <c r="H189" s="2"/>
      <c r="I189" s="2"/>
      <c r="J189" s="2"/>
    </row>
    <row r="190" spans="1:10">
      <c r="A190" s="69" t="s">
        <v>0</v>
      </c>
      <c r="B190" s="69" t="s">
        <v>2</v>
      </c>
      <c r="C190" s="69" t="s">
        <v>3</v>
      </c>
      <c r="D190" s="69" t="s">
        <v>4</v>
      </c>
      <c r="E190" s="69" t="s">
        <v>5</v>
      </c>
      <c r="F190" s="71" t="s">
        <v>6</v>
      </c>
      <c r="G190" s="72"/>
      <c r="H190" s="73"/>
      <c r="I190" s="69" t="s">
        <v>7</v>
      </c>
      <c r="J190" s="69" t="s">
        <v>8</v>
      </c>
    </row>
    <row r="191" spans="1:10">
      <c r="A191" s="70"/>
      <c r="B191" s="70"/>
      <c r="C191" s="70"/>
      <c r="D191" s="70"/>
      <c r="E191" s="70"/>
      <c r="F191" s="4" t="s">
        <v>9</v>
      </c>
      <c r="G191" s="4" t="s">
        <v>10</v>
      </c>
      <c r="H191" s="4" t="s">
        <v>11</v>
      </c>
      <c r="I191" s="70"/>
      <c r="J191" s="70"/>
    </row>
    <row r="192" spans="1:10">
      <c r="A192" s="5" t="s">
        <v>1075</v>
      </c>
      <c r="B192" s="6">
        <v>44980.792931736112</v>
      </c>
      <c r="C192" s="5" t="s">
        <v>99</v>
      </c>
      <c r="D192" s="7"/>
      <c r="E192" s="8"/>
      <c r="F192" s="9">
        <v>400.19</v>
      </c>
      <c r="I192" s="10" t="s">
        <v>9</v>
      </c>
      <c r="J192" s="5" t="s">
        <v>99</v>
      </c>
    </row>
    <row r="193" spans="1:10">
      <c r="A193" s="11" t="s">
        <v>22</v>
      </c>
      <c r="B193" s="3"/>
      <c r="C193" s="3"/>
      <c r="D193" s="7"/>
      <c r="E193" s="8"/>
      <c r="H193" s="9"/>
      <c r="I193" s="10"/>
      <c r="J193" s="8"/>
    </row>
    <row r="194" spans="1:10">
      <c r="A194" s="13" t="s">
        <v>23</v>
      </c>
      <c r="B194" s="13" t="s">
        <v>24</v>
      </c>
      <c r="C194" s="13" t="s">
        <v>25</v>
      </c>
      <c r="D194" s="7"/>
      <c r="E194" s="8"/>
      <c r="H194" s="9"/>
      <c r="I194" s="10"/>
      <c r="J194" s="8"/>
    </row>
    <row r="195" spans="1:10">
      <c r="A195" s="5"/>
      <c r="B195" s="6"/>
      <c r="C195" s="5"/>
      <c r="D195" s="7"/>
      <c r="E195" s="8"/>
      <c r="H195" s="9"/>
      <c r="I195" s="10"/>
      <c r="J195" s="8"/>
    </row>
  </sheetData>
  <mergeCells count="160"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I154:I155"/>
    <mergeCell ref="J154:J155"/>
    <mergeCell ref="A154:A155"/>
    <mergeCell ref="B154:B155"/>
    <mergeCell ref="C154:C155"/>
    <mergeCell ref="D154:D155"/>
    <mergeCell ref="E154:E155"/>
    <mergeCell ref="F154:H154"/>
    <mergeCell ref="I144:I145"/>
    <mergeCell ref="J144:J145"/>
    <mergeCell ref="A144:A145"/>
    <mergeCell ref="B144:B145"/>
    <mergeCell ref="C144:C145"/>
    <mergeCell ref="D144:D145"/>
    <mergeCell ref="E144:E145"/>
    <mergeCell ref="F144:H144"/>
    <mergeCell ref="A104:A105"/>
    <mergeCell ref="B104:B105"/>
    <mergeCell ref="C104:C105"/>
    <mergeCell ref="D104:D105"/>
    <mergeCell ref="E104:E105"/>
    <mergeCell ref="F104:H104"/>
    <mergeCell ref="I104:I105"/>
    <mergeCell ref="J104:J105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A94:A95"/>
    <mergeCell ref="B94:B95"/>
    <mergeCell ref="C94:C95"/>
    <mergeCell ref="D94:D95"/>
    <mergeCell ref="E94:E95"/>
    <mergeCell ref="F94:H94"/>
    <mergeCell ref="I94:I95"/>
    <mergeCell ref="J94:J95"/>
    <mergeCell ref="A3:A4"/>
    <mergeCell ref="B3:B4"/>
    <mergeCell ref="C3:C4"/>
    <mergeCell ref="D3:D4"/>
    <mergeCell ref="E3:E4"/>
    <mergeCell ref="F3:H3"/>
    <mergeCell ref="I3:I4"/>
    <mergeCell ref="J3:J4"/>
    <mergeCell ref="I23:I24"/>
    <mergeCell ref="J23:J24"/>
    <mergeCell ref="A33:A34"/>
    <mergeCell ref="B33:B34"/>
    <mergeCell ref="C33:C34"/>
    <mergeCell ref="D33:D34"/>
    <mergeCell ref="E33:E34"/>
    <mergeCell ref="F33:H33"/>
    <mergeCell ref="J13:J14"/>
    <mergeCell ref="A13:A14"/>
    <mergeCell ref="B13:B14"/>
    <mergeCell ref="C13:C14"/>
    <mergeCell ref="D13:D14"/>
    <mergeCell ref="E13:E14"/>
    <mergeCell ref="F13:H13"/>
    <mergeCell ref="I13:I14"/>
    <mergeCell ref="A23:A24"/>
    <mergeCell ref="B23:B24"/>
    <mergeCell ref="C23:C24"/>
    <mergeCell ref="D23:D24"/>
    <mergeCell ref="E23:E24"/>
    <mergeCell ref="F23:H23"/>
    <mergeCell ref="I74:I75"/>
    <mergeCell ref="J74:J75"/>
    <mergeCell ref="A74:A75"/>
    <mergeCell ref="B74:B75"/>
    <mergeCell ref="C74:C75"/>
    <mergeCell ref="D74:D75"/>
    <mergeCell ref="E74:E75"/>
    <mergeCell ref="F74:H74"/>
    <mergeCell ref="I63:I64"/>
    <mergeCell ref="J63:J64"/>
    <mergeCell ref="A63:A64"/>
    <mergeCell ref="B63:B64"/>
    <mergeCell ref="C63:C64"/>
    <mergeCell ref="D63:D64"/>
    <mergeCell ref="E63:E64"/>
    <mergeCell ref="F63:H63"/>
    <mergeCell ref="I43:I44"/>
    <mergeCell ref="J43:J44"/>
    <mergeCell ref="I33:I34"/>
    <mergeCell ref="J33:J34"/>
    <mergeCell ref="A84:A85"/>
    <mergeCell ref="B84:B85"/>
    <mergeCell ref="C84:C85"/>
    <mergeCell ref="D84:D85"/>
    <mergeCell ref="E84:E85"/>
    <mergeCell ref="F84:H84"/>
    <mergeCell ref="A43:A44"/>
    <mergeCell ref="B43:B44"/>
    <mergeCell ref="C43:C44"/>
    <mergeCell ref="D43:D44"/>
    <mergeCell ref="E43:E44"/>
    <mergeCell ref="F43:H43"/>
    <mergeCell ref="I84:I85"/>
    <mergeCell ref="J84:J85"/>
    <mergeCell ref="I53:I54"/>
    <mergeCell ref="J53:J54"/>
    <mergeCell ref="A53:A54"/>
    <mergeCell ref="B53:B54"/>
    <mergeCell ref="C53:C54"/>
    <mergeCell ref="D53:D54"/>
    <mergeCell ref="E53:E54"/>
    <mergeCell ref="F53:H53"/>
    <mergeCell ref="A163:A164"/>
    <mergeCell ref="B163:B164"/>
    <mergeCell ref="C163:C164"/>
    <mergeCell ref="D163:D164"/>
    <mergeCell ref="E163:E164"/>
    <mergeCell ref="F163:H163"/>
    <mergeCell ref="I163:I164"/>
    <mergeCell ref="J163:J164"/>
    <mergeCell ref="A171:A172"/>
    <mergeCell ref="B171:B172"/>
    <mergeCell ref="C171:C172"/>
    <mergeCell ref="D171:D172"/>
    <mergeCell ref="E171:E172"/>
    <mergeCell ref="F171:H171"/>
    <mergeCell ref="I171:I172"/>
    <mergeCell ref="J171:J172"/>
    <mergeCell ref="I190:I191"/>
    <mergeCell ref="J190:J191"/>
    <mergeCell ref="A190:A191"/>
    <mergeCell ref="B190:B191"/>
    <mergeCell ref="C190:C191"/>
    <mergeCell ref="D190:D191"/>
    <mergeCell ref="E190:E191"/>
    <mergeCell ref="F190:H190"/>
    <mergeCell ref="I180:I181"/>
    <mergeCell ref="J180:J181"/>
    <mergeCell ref="A180:A181"/>
    <mergeCell ref="B180:B181"/>
    <mergeCell ref="C180:C181"/>
    <mergeCell ref="D180:D181"/>
    <mergeCell ref="E180:E181"/>
    <mergeCell ref="F180:H18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A25D-46ED-4507-9C53-9ADF39A5DE9A}">
  <sheetPr>
    <tabColor theme="9"/>
  </sheetPr>
  <dimension ref="A2:J183"/>
  <sheetViews>
    <sheetView workbookViewId="0"/>
  </sheetViews>
  <sheetFormatPr baseColWidth="10" defaultRowHeight="15"/>
  <cols>
    <col min="1" max="1" width="16.28515625" bestFit="1" customWidth="1"/>
    <col min="2" max="2" width="10.85546875" bestFit="1" customWidth="1"/>
    <col min="3" max="3" width="37.42578125" bestFit="1" customWidth="1"/>
    <col min="4" max="4" width="12.5703125" customWidth="1"/>
    <col min="5" max="5" width="12.7109375" customWidth="1"/>
    <col min="6" max="6" width="10.140625" bestFit="1" customWidth="1"/>
    <col min="7" max="7" width="7" bestFit="1" customWidth="1"/>
    <col min="8" max="8" width="11.28515625" bestFit="1" customWidth="1"/>
    <col min="9" max="9" width="22.28515625" bestFit="1" customWidth="1"/>
    <col min="10" max="10" width="34.140625" customWidth="1"/>
    <col min="257" max="257" width="16.28515625" bestFit="1" customWidth="1"/>
    <col min="258" max="258" width="10.85546875" bestFit="1" customWidth="1"/>
    <col min="259" max="259" width="37.42578125" bestFit="1" customWidth="1"/>
    <col min="262" max="262" width="10.140625" bestFit="1" customWidth="1"/>
    <col min="263" max="263" width="7" bestFit="1" customWidth="1"/>
    <col min="264" max="264" width="11.28515625" bestFit="1" customWidth="1"/>
    <col min="265" max="265" width="22.28515625" bestFit="1" customWidth="1"/>
    <col min="266" max="266" width="34.140625" customWidth="1"/>
    <col min="513" max="513" width="16.28515625" bestFit="1" customWidth="1"/>
    <col min="514" max="514" width="10.85546875" bestFit="1" customWidth="1"/>
    <col min="515" max="515" width="37.42578125" bestFit="1" customWidth="1"/>
    <col min="518" max="518" width="10.140625" bestFit="1" customWidth="1"/>
    <col min="519" max="519" width="7" bestFit="1" customWidth="1"/>
    <col min="520" max="520" width="11.28515625" bestFit="1" customWidth="1"/>
    <col min="521" max="521" width="22.28515625" bestFit="1" customWidth="1"/>
    <col min="522" max="522" width="34.140625" customWidth="1"/>
    <col min="769" max="769" width="16.28515625" bestFit="1" customWidth="1"/>
    <col min="770" max="770" width="10.85546875" bestFit="1" customWidth="1"/>
    <col min="771" max="771" width="37.42578125" bestFit="1" customWidth="1"/>
    <col min="774" max="774" width="10.140625" bestFit="1" customWidth="1"/>
    <col min="775" max="775" width="7" bestFit="1" customWidth="1"/>
    <col min="776" max="776" width="11.28515625" bestFit="1" customWidth="1"/>
    <col min="777" max="777" width="22.28515625" bestFit="1" customWidth="1"/>
    <col min="778" max="778" width="34.140625" customWidth="1"/>
    <col min="1025" max="1025" width="16.28515625" bestFit="1" customWidth="1"/>
    <col min="1026" max="1026" width="10.85546875" bestFit="1" customWidth="1"/>
    <col min="1027" max="1027" width="37.42578125" bestFit="1" customWidth="1"/>
    <col min="1030" max="1030" width="10.140625" bestFit="1" customWidth="1"/>
    <col min="1031" max="1031" width="7" bestFit="1" customWidth="1"/>
    <col min="1032" max="1032" width="11.28515625" bestFit="1" customWidth="1"/>
    <col min="1033" max="1033" width="22.28515625" bestFit="1" customWidth="1"/>
    <col min="1034" max="1034" width="34.140625" customWidth="1"/>
    <col min="1281" max="1281" width="16.28515625" bestFit="1" customWidth="1"/>
    <col min="1282" max="1282" width="10.85546875" bestFit="1" customWidth="1"/>
    <col min="1283" max="1283" width="37.42578125" bestFit="1" customWidth="1"/>
    <col min="1286" max="1286" width="10.140625" bestFit="1" customWidth="1"/>
    <col min="1287" max="1287" width="7" bestFit="1" customWidth="1"/>
    <col min="1288" max="1288" width="11.28515625" bestFit="1" customWidth="1"/>
    <col min="1289" max="1289" width="22.28515625" bestFit="1" customWidth="1"/>
    <col min="1290" max="1290" width="34.140625" customWidth="1"/>
    <col min="1537" max="1537" width="16.28515625" bestFit="1" customWidth="1"/>
    <col min="1538" max="1538" width="10.85546875" bestFit="1" customWidth="1"/>
    <col min="1539" max="1539" width="37.42578125" bestFit="1" customWidth="1"/>
    <col min="1542" max="1542" width="10.140625" bestFit="1" customWidth="1"/>
    <col min="1543" max="1543" width="7" bestFit="1" customWidth="1"/>
    <col min="1544" max="1544" width="11.28515625" bestFit="1" customWidth="1"/>
    <col min="1545" max="1545" width="22.28515625" bestFit="1" customWidth="1"/>
    <col min="1546" max="1546" width="34.140625" customWidth="1"/>
    <col min="1793" max="1793" width="16.28515625" bestFit="1" customWidth="1"/>
    <col min="1794" max="1794" width="10.85546875" bestFit="1" customWidth="1"/>
    <col min="1795" max="1795" width="37.42578125" bestFit="1" customWidth="1"/>
    <col min="1798" max="1798" width="10.140625" bestFit="1" customWidth="1"/>
    <col min="1799" max="1799" width="7" bestFit="1" customWidth="1"/>
    <col min="1800" max="1800" width="11.28515625" bestFit="1" customWidth="1"/>
    <col min="1801" max="1801" width="22.28515625" bestFit="1" customWidth="1"/>
    <col min="1802" max="1802" width="34.140625" customWidth="1"/>
    <col min="2049" max="2049" width="16.28515625" bestFit="1" customWidth="1"/>
    <col min="2050" max="2050" width="10.85546875" bestFit="1" customWidth="1"/>
    <col min="2051" max="2051" width="37.42578125" bestFit="1" customWidth="1"/>
    <col min="2054" max="2054" width="10.140625" bestFit="1" customWidth="1"/>
    <col min="2055" max="2055" width="7" bestFit="1" customWidth="1"/>
    <col min="2056" max="2056" width="11.28515625" bestFit="1" customWidth="1"/>
    <col min="2057" max="2057" width="22.28515625" bestFit="1" customWidth="1"/>
    <col min="2058" max="2058" width="34.140625" customWidth="1"/>
    <col min="2305" max="2305" width="16.28515625" bestFit="1" customWidth="1"/>
    <col min="2306" max="2306" width="10.85546875" bestFit="1" customWidth="1"/>
    <col min="2307" max="2307" width="37.42578125" bestFit="1" customWidth="1"/>
    <col min="2310" max="2310" width="10.140625" bestFit="1" customWidth="1"/>
    <col min="2311" max="2311" width="7" bestFit="1" customWidth="1"/>
    <col min="2312" max="2312" width="11.28515625" bestFit="1" customWidth="1"/>
    <col min="2313" max="2313" width="22.28515625" bestFit="1" customWidth="1"/>
    <col min="2314" max="2314" width="34.140625" customWidth="1"/>
    <col min="2561" max="2561" width="16.28515625" bestFit="1" customWidth="1"/>
    <col min="2562" max="2562" width="10.85546875" bestFit="1" customWidth="1"/>
    <col min="2563" max="2563" width="37.42578125" bestFit="1" customWidth="1"/>
    <col min="2566" max="2566" width="10.140625" bestFit="1" customWidth="1"/>
    <col min="2567" max="2567" width="7" bestFit="1" customWidth="1"/>
    <col min="2568" max="2568" width="11.28515625" bestFit="1" customWidth="1"/>
    <col min="2569" max="2569" width="22.28515625" bestFit="1" customWidth="1"/>
    <col min="2570" max="2570" width="34.140625" customWidth="1"/>
    <col min="2817" max="2817" width="16.28515625" bestFit="1" customWidth="1"/>
    <col min="2818" max="2818" width="10.85546875" bestFit="1" customWidth="1"/>
    <col min="2819" max="2819" width="37.42578125" bestFit="1" customWidth="1"/>
    <col min="2822" max="2822" width="10.140625" bestFit="1" customWidth="1"/>
    <col min="2823" max="2823" width="7" bestFit="1" customWidth="1"/>
    <col min="2824" max="2824" width="11.28515625" bestFit="1" customWidth="1"/>
    <col min="2825" max="2825" width="22.28515625" bestFit="1" customWidth="1"/>
    <col min="2826" max="2826" width="34.140625" customWidth="1"/>
    <col min="3073" max="3073" width="16.28515625" bestFit="1" customWidth="1"/>
    <col min="3074" max="3074" width="10.85546875" bestFit="1" customWidth="1"/>
    <col min="3075" max="3075" width="37.42578125" bestFit="1" customWidth="1"/>
    <col min="3078" max="3078" width="10.140625" bestFit="1" customWidth="1"/>
    <col min="3079" max="3079" width="7" bestFit="1" customWidth="1"/>
    <col min="3080" max="3080" width="11.28515625" bestFit="1" customWidth="1"/>
    <col min="3081" max="3081" width="22.28515625" bestFit="1" customWidth="1"/>
    <col min="3082" max="3082" width="34.140625" customWidth="1"/>
    <col min="3329" max="3329" width="16.28515625" bestFit="1" customWidth="1"/>
    <col min="3330" max="3330" width="10.85546875" bestFit="1" customWidth="1"/>
    <col min="3331" max="3331" width="37.42578125" bestFit="1" customWidth="1"/>
    <col min="3334" max="3334" width="10.140625" bestFit="1" customWidth="1"/>
    <col min="3335" max="3335" width="7" bestFit="1" customWidth="1"/>
    <col min="3336" max="3336" width="11.28515625" bestFit="1" customWidth="1"/>
    <col min="3337" max="3337" width="22.28515625" bestFit="1" customWidth="1"/>
    <col min="3338" max="3338" width="34.140625" customWidth="1"/>
    <col min="3585" max="3585" width="16.28515625" bestFit="1" customWidth="1"/>
    <col min="3586" max="3586" width="10.85546875" bestFit="1" customWidth="1"/>
    <col min="3587" max="3587" width="37.42578125" bestFit="1" customWidth="1"/>
    <col min="3590" max="3590" width="10.140625" bestFit="1" customWidth="1"/>
    <col min="3591" max="3591" width="7" bestFit="1" customWidth="1"/>
    <col min="3592" max="3592" width="11.28515625" bestFit="1" customWidth="1"/>
    <col min="3593" max="3593" width="22.28515625" bestFit="1" customWidth="1"/>
    <col min="3594" max="3594" width="34.140625" customWidth="1"/>
    <col min="3841" max="3841" width="16.28515625" bestFit="1" customWidth="1"/>
    <col min="3842" max="3842" width="10.85546875" bestFit="1" customWidth="1"/>
    <col min="3843" max="3843" width="37.42578125" bestFit="1" customWidth="1"/>
    <col min="3846" max="3846" width="10.140625" bestFit="1" customWidth="1"/>
    <col min="3847" max="3847" width="7" bestFit="1" customWidth="1"/>
    <col min="3848" max="3848" width="11.28515625" bestFit="1" customWidth="1"/>
    <col min="3849" max="3849" width="22.28515625" bestFit="1" customWidth="1"/>
    <col min="3850" max="3850" width="34.140625" customWidth="1"/>
    <col min="4097" max="4097" width="16.28515625" bestFit="1" customWidth="1"/>
    <col min="4098" max="4098" width="10.85546875" bestFit="1" customWidth="1"/>
    <col min="4099" max="4099" width="37.42578125" bestFit="1" customWidth="1"/>
    <col min="4102" max="4102" width="10.140625" bestFit="1" customWidth="1"/>
    <col min="4103" max="4103" width="7" bestFit="1" customWidth="1"/>
    <col min="4104" max="4104" width="11.28515625" bestFit="1" customWidth="1"/>
    <col min="4105" max="4105" width="22.28515625" bestFit="1" customWidth="1"/>
    <col min="4106" max="4106" width="34.140625" customWidth="1"/>
    <col min="4353" max="4353" width="16.28515625" bestFit="1" customWidth="1"/>
    <col min="4354" max="4354" width="10.85546875" bestFit="1" customWidth="1"/>
    <col min="4355" max="4355" width="37.42578125" bestFit="1" customWidth="1"/>
    <col min="4358" max="4358" width="10.140625" bestFit="1" customWidth="1"/>
    <col min="4359" max="4359" width="7" bestFit="1" customWidth="1"/>
    <col min="4360" max="4360" width="11.28515625" bestFit="1" customWidth="1"/>
    <col min="4361" max="4361" width="22.28515625" bestFit="1" customWidth="1"/>
    <col min="4362" max="4362" width="34.140625" customWidth="1"/>
    <col min="4609" max="4609" width="16.28515625" bestFit="1" customWidth="1"/>
    <col min="4610" max="4610" width="10.85546875" bestFit="1" customWidth="1"/>
    <col min="4611" max="4611" width="37.42578125" bestFit="1" customWidth="1"/>
    <col min="4614" max="4614" width="10.140625" bestFit="1" customWidth="1"/>
    <col min="4615" max="4615" width="7" bestFit="1" customWidth="1"/>
    <col min="4616" max="4616" width="11.28515625" bestFit="1" customWidth="1"/>
    <col min="4617" max="4617" width="22.28515625" bestFit="1" customWidth="1"/>
    <col min="4618" max="4618" width="34.140625" customWidth="1"/>
    <col min="4865" max="4865" width="16.28515625" bestFit="1" customWidth="1"/>
    <col min="4866" max="4866" width="10.85546875" bestFit="1" customWidth="1"/>
    <col min="4867" max="4867" width="37.42578125" bestFit="1" customWidth="1"/>
    <col min="4870" max="4870" width="10.140625" bestFit="1" customWidth="1"/>
    <col min="4871" max="4871" width="7" bestFit="1" customWidth="1"/>
    <col min="4872" max="4872" width="11.28515625" bestFit="1" customWidth="1"/>
    <col min="4873" max="4873" width="22.28515625" bestFit="1" customWidth="1"/>
    <col min="4874" max="4874" width="34.140625" customWidth="1"/>
    <col min="5121" max="5121" width="16.28515625" bestFit="1" customWidth="1"/>
    <col min="5122" max="5122" width="10.85546875" bestFit="1" customWidth="1"/>
    <col min="5123" max="5123" width="37.42578125" bestFit="1" customWidth="1"/>
    <col min="5126" max="5126" width="10.140625" bestFit="1" customWidth="1"/>
    <col min="5127" max="5127" width="7" bestFit="1" customWidth="1"/>
    <col min="5128" max="5128" width="11.28515625" bestFit="1" customWidth="1"/>
    <col min="5129" max="5129" width="22.28515625" bestFit="1" customWidth="1"/>
    <col min="5130" max="5130" width="34.140625" customWidth="1"/>
    <col min="5377" max="5377" width="16.28515625" bestFit="1" customWidth="1"/>
    <col min="5378" max="5378" width="10.85546875" bestFit="1" customWidth="1"/>
    <col min="5379" max="5379" width="37.42578125" bestFit="1" customWidth="1"/>
    <col min="5382" max="5382" width="10.140625" bestFit="1" customWidth="1"/>
    <col min="5383" max="5383" width="7" bestFit="1" customWidth="1"/>
    <col min="5384" max="5384" width="11.28515625" bestFit="1" customWidth="1"/>
    <col min="5385" max="5385" width="22.28515625" bestFit="1" customWidth="1"/>
    <col min="5386" max="5386" width="34.140625" customWidth="1"/>
    <col min="5633" max="5633" width="16.28515625" bestFit="1" customWidth="1"/>
    <col min="5634" max="5634" width="10.85546875" bestFit="1" customWidth="1"/>
    <col min="5635" max="5635" width="37.42578125" bestFit="1" customWidth="1"/>
    <col min="5638" max="5638" width="10.140625" bestFit="1" customWidth="1"/>
    <col min="5639" max="5639" width="7" bestFit="1" customWidth="1"/>
    <col min="5640" max="5640" width="11.28515625" bestFit="1" customWidth="1"/>
    <col min="5641" max="5641" width="22.28515625" bestFit="1" customWidth="1"/>
    <col min="5642" max="5642" width="34.140625" customWidth="1"/>
    <col min="5889" max="5889" width="16.28515625" bestFit="1" customWidth="1"/>
    <col min="5890" max="5890" width="10.85546875" bestFit="1" customWidth="1"/>
    <col min="5891" max="5891" width="37.42578125" bestFit="1" customWidth="1"/>
    <col min="5894" max="5894" width="10.140625" bestFit="1" customWidth="1"/>
    <col min="5895" max="5895" width="7" bestFit="1" customWidth="1"/>
    <col min="5896" max="5896" width="11.28515625" bestFit="1" customWidth="1"/>
    <col min="5897" max="5897" width="22.28515625" bestFit="1" customWidth="1"/>
    <col min="5898" max="5898" width="34.140625" customWidth="1"/>
    <col min="6145" max="6145" width="16.28515625" bestFit="1" customWidth="1"/>
    <col min="6146" max="6146" width="10.85546875" bestFit="1" customWidth="1"/>
    <col min="6147" max="6147" width="37.42578125" bestFit="1" customWidth="1"/>
    <col min="6150" max="6150" width="10.140625" bestFit="1" customWidth="1"/>
    <col min="6151" max="6151" width="7" bestFit="1" customWidth="1"/>
    <col min="6152" max="6152" width="11.28515625" bestFit="1" customWidth="1"/>
    <col min="6153" max="6153" width="22.28515625" bestFit="1" customWidth="1"/>
    <col min="6154" max="6154" width="34.140625" customWidth="1"/>
    <col min="6401" max="6401" width="16.28515625" bestFit="1" customWidth="1"/>
    <col min="6402" max="6402" width="10.85546875" bestFit="1" customWidth="1"/>
    <col min="6403" max="6403" width="37.42578125" bestFit="1" customWidth="1"/>
    <col min="6406" max="6406" width="10.140625" bestFit="1" customWidth="1"/>
    <col min="6407" max="6407" width="7" bestFit="1" customWidth="1"/>
    <col min="6408" max="6408" width="11.28515625" bestFit="1" customWidth="1"/>
    <col min="6409" max="6409" width="22.28515625" bestFit="1" customWidth="1"/>
    <col min="6410" max="6410" width="34.140625" customWidth="1"/>
    <col min="6657" max="6657" width="16.28515625" bestFit="1" customWidth="1"/>
    <col min="6658" max="6658" width="10.85546875" bestFit="1" customWidth="1"/>
    <col min="6659" max="6659" width="37.42578125" bestFit="1" customWidth="1"/>
    <col min="6662" max="6662" width="10.140625" bestFit="1" customWidth="1"/>
    <col min="6663" max="6663" width="7" bestFit="1" customWidth="1"/>
    <col min="6664" max="6664" width="11.28515625" bestFit="1" customWidth="1"/>
    <col min="6665" max="6665" width="22.28515625" bestFit="1" customWidth="1"/>
    <col min="6666" max="6666" width="34.140625" customWidth="1"/>
    <col min="6913" max="6913" width="16.28515625" bestFit="1" customWidth="1"/>
    <col min="6914" max="6914" width="10.85546875" bestFit="1" customWidth="1"/>
    <col min="6915" max="6915" width="37.42578125" bestFit="1" customWidth="1"/>
    <col min="6918" max="6918" width="10.140625" bestFit="1" customWidth="1"/>
    <col min="6919" max="6919" width="7" bestFit="1" customWidth="1"/>
    <col min="6920" max="6920" width="11.28515625" bestFit="1" customWidth="1"/>
    <col min="6921" max="6921" width="22.28515625" bestFit="1" customWidth="1"/>
    <col min="6922" max="6922" width="34.140625" customWidth="1"/>
    <col min="7169" max="7169" width="16.28515625" bestFit="1" customWidth="1"/>
    <col min="7170" max="7170" width="10.85546875" bestFit="1" customWidth="1"/>
    <col min="7171" max="7171" width="37.42578125" bestFit="1" customWidth="1"/>
    <col min="7174" max="7174" width="10.140625" bestFit="1" customWidth="1"/>
    <col min="7175" max="7175" width="7" bestFit="1" customWidth="1"/>
    <col min="7176" max="7176" width="11.28515625" bestFit="1" customWidth="1"/>
    <col min="7177" max="7177" width="22.28515625" bestFit="1" customWidth="1"/>
    <col min="7178" max="7178" width="34.140625" customWidth="1"/>
    <col min="7425" max="7425" width="16.28515625" bestFit="1" customWidth="1"/>
    <col min="7426" max="7426" width="10.85546875" bestFit="1" customWidth="1"/>
    <col min="7427" max="7427" width="37.42578125" bestFit="1" customWidth="1"/>
    <col min="7430" max="7430" width="10.140625" bestFit="1" customWidth="1"/>
    <col min="7431" max="7431" width="7" bestFit="1" customWidth="1"/>
    <col min="7432" max="7432" width="11.28515625" bestFit="1" customWidth="1"/>
    <col min="7433" max="7433" width="22.28515625" bestFit="1" customWidth="1"/>
    <col min="7434" max="7434" width="34.140625" customWidth="1"/>
    <col min="7681" max="7681" width="16.28515625" bestFit="1" customWidth="1"/>
    <col min="7682" max="7682" width="10.85546875" bestFit="1" customWidth="1"/>
    <col min="7683" max="7683" width="37.42578125" bestFit="1" customWidth="1"/>
    <col min="7686" max="7686" width="10.140625" bestFit="1" customWidth="1"/>
    <col min="7687" max="7687" width="7" bestFit="1" customWidth="1"/>
    <col min="7688" max="7688" width="11.28515625" bestFit="1" customWidth="1"/>
    <col min="7689" max="7689" width="22.28515625" bestFit="1" customWidth="1"/>
    <col min="7690" max="7690" width="34.140625" customWidth="1"/>
    <col min="7937" max="7937" width="16.28515625" bestFit="1" customWidth="1"/>
    <col min="7938" max="7938" width="10.85546875" bestFit="1" customWidth="1"/>
    <col min="7939" max="7939" width="37.42578125" bestFit="1" customWidth="1"/>
    <col min="7942" max="7942" width="10.140625" bestFit="1" customWidth="1"/>
    <col min="7943" max="7943" width="7" bestFit="1" customWidth="1"/>
    <col min="7944" max="7944" width="11.28515625" bestFit="1" customWidth="1"/>
    <col min="7945" max="7945" width="22.28515625" bestFit="1" customWidth="1"/>
    <col min="7946" max="7946" width="34.140625" customWidth="1"/>
    <col min="8193" max="8193" width="16.28515625" bestFit="1" customWidth="1"/>
    <col min="8194" max="8194" width="10.85546875" bestFit="1" customWidth="1"/>
    <col min="8195" max="8195" width="37.42578125" bestFit="1" customWidth="1"/>
    <col min="8198" max="8198" width="10.140625" bestFit="1" customWidth="1"/>
    <col min="8199" max="8199" width="7" bestFit="1" customWidth="1"/>
    <col min="8200" max="8200" width="11.28515625" bestFit="1" customWidth="1"/>
    <col min="8201" max="8201" width="22.28515625" bestFit="1" customWidth="1"/>
    <col min="8202" max="8202" width="34.140625" customWidth="1"/>
    <col min="8449" max="8449" width="16.28515625" bestFit="1" customWidth="1"/>
    <col min="8450" max="8450" width="10.85546875" bestFit="1" customWidth="1"/>
    <col min="8451" max="8451" width="37.42578125" bestFit="1" customWidth="1"/>
    <col min="8454" max="8454" width="10.140625" bestFit="1" customWidth="1"/>
    <col min="8455" max="8455" width="7" bestFit="1" customWidth="1"/>
    <col min="8456" max="8456" width="11.28515625" bestFit="1" customWidth="1"/>
    <col min="8457" max="8457" width="22.28515625" bestFit="1" customWidth="1"/>
    <col min="8458" max="8458" width="34.140625" customWidth="1"/>
    <col min="8705" max="8705" width="16.28515625" bestFit="1" customWidth="1"/>
    <col min="8706" max="8706" width="10.85546875" bestFit="1" customWidth="1"/>
    <col min="8707" max="8707" width="37.42578125" bestFit="1" customWidth="1"/>
    <col min="8710" max="8710" width="10.140625" bestFit="1" customWidth="1"/>
    <col min="8711" max="8711" width="7" bestFit="1" customWidth="1"/>
    <col min="8712" max="8712" width="11.28515625" bestFit="1" customWidth="1"/>
    <col min="8713" max="8713" width="22.28515625" bestFit="1" customWidth="1"/>
    <col min="8714" max="8714" width="34.140625" customWidth="1"/>
    <col min="8961" max="8961" width="16.28515625" bestFit="1" customWidth="1"/>
    <col min="8962" max="8962" width="10.85546875" bestFit="1" customWidth="1"/>
    <col min="8963" max="8963" width="37.42578125" bestFit="1" customWidth="1"/>
    <col min="8966" max="8966" width="10.140625" bestFit="1" customWidth="1"/>
    <col min="8967" max="8967" width="7" bestFit="1" customWidth="1"/>
    <col min="8968" max="8968" width="11.28515625" bestFit="1" customWidth="1"/>
    <col min="8969" max="8969" width="22.28515625" bestFit="1" customWidth="1"/>
    <col min="8970" max="8970" width="34.140625" customWidth="1"/>
    <col min="9217" max="9217" width="16.28515625" bestFit="1" customWidth="1"/>
    <col min="9218" max="9218" width="10.85546875" bestFit="1" customWidth="1"/>
    <col min="9219" max="9219" width="37.42578125" bestFit="1" customWidth="1"/>
    <col min="9222" max="9222" width="10.140625" bestFit="1" customWidth="1"/>
    <col min="9223" max="9223" width="7" bestFit="1" customWidth="1"/>
    <col min="9224" max="9224" width="11.28515625" bestFit="1" customWidth="1"/>
    <col min="9225" max="9225" width="22.28515625" bestFit="1" customWidth="1"/>
    <col min="9226" max="9226" width="34.140625" customWidth="1"/>
    <col min="9473" max="9473" width="16.28515625" bestFit="1" customWidth="1"/>
    <col min="9474" max="9474" width="10.85546875" bestFit="1" customWidth="1"/>
    <col min="9475" max="9475" width="37.42578125" bestFit="1" customWidth="1"/>
    <col min="9478" max="9478" width="10.140625" bestFit="1" customWidth="1"/>
    <col min="9479" max="9479" width="7" bestFit="1" customWidth="1"/>
    <col min="9480" max="9480" width="11.28515625" bestFit="1" customWidth="1"/>
    <col min="9481" max="9481" width="22.28515625" bestFit="1" customWidth="1"/>
    <col min="9482" max="9482" width="34.140625" customWidth="1"/>
    <col min="9729" max="9729" width="16.28515625" bestFit="1" customWidth="1"/>
    <col min="9730" max="9730" width="10.85546875" bestFit="1" customWidth="1"/>
    <col min="9731" max="9731" width="37.42578125" bestFit="1" customWidth="1"/>
    <col min="9734" max="9734" width="10.140625" bestFit="1" customWidth="1"/>
    <col min="9735" max="9735" width="7" bestFit="1" customWidth="1"/>
    <col min="9736" max="9736" width="11.28515625" bestFit="1" customWidth="1"/>
    <col min="9737" max="9737" width="22.28515625" bestFit="1" customWidth="1"/>
    <col min="9738" max="9738" width="34.140625" customWidth="1"/>
    <col min="9985" max="9985" width="16.28515625" bestFit="1" customWidth="1"/>
    <col min="9986" max="9986" width="10.85546875" bestFit="1" customWidth="1"/>
    <col min="9987" max="9987" width="37.42578125" bestFit="1" customWidth="1"/>
    <col min="9990" max="9990" width="10.140625" bestFit="1" customWidth="1"/>
    <col min="9991" max="9991" width="7" bestFit="1" customWidth="1"/>
    <col min="9992" max="9992" width="11.28515625" bestFit="1" customWidth="1"/>
    <col min="9993" max="9993" width="22.28515625" bestFit="1" customWidth="1"/>
    <col min="9994" max="9994" width="34.140625" customWidth="1"/>
    <col min="10241" max="10241" width="16.28515625" bestFit="1" customWidth="1"/>
    <col min="10242" max="10242" width="10.85546875" bestFit="1" customWidth="1"/>
    <col min="10243" max="10243" width="37.42578125" bestFit="1" customWidth="1"/>
    <col min="10246" max="10246" width="10.140625" bestFit="1" customWidth="1"/>
    <col min="10247" max="10247" width="7" bestFit="1" customWidth="1"/>
    <col min="10248" max="10248" width="11.28515625" bestFit="1" customWidth="1"/>
    <col min="10249" max="10249" width="22.28515625" bestFit="1" customWidth="1"/>
    <col min="10250" max="10250" width="34.140625" customWidth="1"/>
    <col min="10497" max="10497" width="16.28515625" bestFit="1" customWidth="1"/>
    <col min="10498" max="10498" width="10.85546875" bestFit="1" customWidth="1"/>
    <col min="10499" max="10499" width="37.42578125" bestFit="1" customWidth="1"/>
    <col min="10502" max="10502" width="10.140625" bestFit="1" customWidth="1"/>
    <col min="10503" max="10503" width="7" bestFit="1" customWidth="1"/>
    <col min="10504" max="10504" width="11.28515625" bestFit="1" customWidth="1"/>
    <col min="10505" max="10505" width="22.28515625" bestFit="1" customWidth="1"/>
    <col min="10506" max="10506" width="34.140625" customWidth="1"/>
    <col min="10753" max="10753" width="16.28515625" bestFit="1" customWidth="1"/>
    <col min="10754" max="10754" width="10.85546875" bestFit="1" customWidth="1"/>
    <col min="10755" max="10755" width="37.42578125" bestFit="1" customWidth="1"/>
    <col min="10758" max="10758" width="10.140625" bestFit="1" customWidth="1"/>
    <col min="10759" max="10759" width="7" bestFit="1" customWidth="1"/>
    <col min="10760" max="10760" width="11.28515625" bestFit="1" customWidth="1"/>
    <col min="10761" max="10761" width="22.28515625" bestFit="1" customWidth="1"/>
    <col min="10762" max="10762" width="34.140625" customWidth="1"/>
    <col min="11009" max="11009" width="16.28515625" bestFit="1" customWidth="1"/>
    <col min="11010" max="11010" width="10.85546875" bestFit="1" customWidth="1"/>
    <col min="11011" max="11011" width="37.42578125" bestFit="1" customWidth="1"/>
    <col min="11014" max="11014" width="10.140625" bestFit="1" customWidth="1"/>
    <col min="11015" max="11015" width="7" bestFit="1" customWidth="1"/>
    <col min="11016" max="11016" width="11.28515625" bestFit="1" customWidth="1"/>
    <col min="11017" max="11017" width="22.28515625" bestFit="1" customWidth="1"/>
    <col min="11018" max="11018" width="34.140625" customWidth="1"/>
    <col min="11265" max="11265" width="16.28515625" bestFit="1" customWidth="1"/>
    <col min="11266" max="11266" width="10.85546875" bestFit="1" customWidth="1"/>
    <col min="11267" max="11267" width="37.42578125" bestFit="1" customWidth="1"/>
    <col min="11270" max="11270" width="10.140625" bestFit="1" customWidth="1"/>
    <col min="11271" max="11271" width="7" bestFit="1" customWidth="1"/>
    <col min="11272" max="11272" width="11.28515625" bestFit="1" customWidth="1"/>
    <col min="11273" max="11273" width="22.28515625" bestFit="1" customWidth="1"/>
    <col min="11274" max="11274" width="34.140625" customWidth="1"/>
    <col min="11521" max="11521" width="16.28515625" bestFit="1" customWidth="1"/>
    <col min="11522" max="11522" width="10.85546875" bestFit="1" customWidth="1"/>
    <col min="11523" max="11523" width="37.42578125" bestFit="1" customWidth="1"/>
    <col min="11526" max="11526" width="10.140625" bestFit="1" customWidth="1"/>
    <col min="11527" max="11527" width="7" bestFit="1" customWidth="1"/>
    <col min="11528" max="11528" width="11.28515625" bestFit="1" customWidth="1"/>
    <col min="11529" max="11529" width="22.28515625" bestFit="1" customWidth="1"/>
    <col min="11530" max="11530" width="34.140625" customWidth="1"/>
    <col min="11777" max="11777" width="16.28515625" bestFit="1" customWidth="1"/>
    <col min="11778" max="11778" width="10.85546875" bestFit="1" customWidth="1"/>
    <col min="11779" max="11779" width="37.42578125" bestFit="1" customWidth="1"/>
    <col min="11782" max="11782" width="10.140625" bestFit="1" customWidth="1"/>
    <col min="11783" max="11783" width="7" bestFit="1" customWidth="1"/>
    <col min="11784" max="11784" width="11.28515625" bestFit="1" customWidth="1"/>
    <col min="11785" max="11785" width="22.28515625" bestFit="1" customWidth="1"/>
    <col min="11786" max="11786" width="34.140625" customWidth="1"/>
    <col min="12033" max="12033" width="16.28515625" bestFit="1" customWidth="1"/>
    <col min="12034" max="12034" width="10.85546875" bestFit="1" customWidth="1"/>
    <col min="12035" max="12035" width="37.42578125" bestFit="1" customWidth="1"/>
    <col min="12038" max="12038" width="10.140625" bestFit="1" customWidth="1"/>
    <col min="12039" max="12039" width="7" bestFit="1" customWidth="1"/>
    <col min="12040" max="12040" width="11.28515625" bestFit="1" customWidth="1"/>
    <col min="12041" max="12041" width="22.28515625" bestFit="1" customWidth="1"/>
    <col min="12042" max="12042" width="34.140625" customWidth="1"/>
    <col min="12289" max="12289" width="16.28515625" bestFit="1" customWidth="1"/>
    <col min="12290" max="12290" width="10.85546875" bestFit="1" customWidth="1"/>
    <col min="12291" max="12291" width="37.42578125" bestFit="1" customWidth="1"/>
    <col min="12294" max="12294" width="10.140625" bestFit="1" customWidth="1"/>
    <col min="12295" max="12295" width="7" bestFit="1" customWidth="1"/>
    <col min="12296" max="12296" width="11.28515625" bestFit="1" customWidth="1"/>
    <col min="12297" max="12297" width="22.28515625" bestFit="1" customWidth="1"/>
    <col min="12298" max="12298" width="34.140625" customWidth="1"/>
    <col min="12545" max="12545" width="16.28515625" bestFit="1" customWidth="1"/>
    <col min="12546" max="12546" width="10.85546875" bestFit="1" customWidth="1"/>
    <col min="12547" max="12547" width="37.42578125" bestFit="1" customWidth="1"/>
    <col min="12550" max="12550" width="10.140625" bestFit="1" customWidth="1"/>
    <col min="12551" max="12551" width="7" bestFit="1" customWidth="1"/>
    <col min="12552" max="12552" width="11.28515625" bestFit="1" customWidth="1"/>
    <col min="12553" max="12553" width="22.28515625" bestFit="1" customWidth="1"/>
    <col min="12554" max="12554" width="34.140625" customWidth="1"/>
    <col min="12801" max="12801" width="16.28515625" bestFit="1" customWidth="1"/>
    <col min="12802" max="12802" width="10.85546875" bestFit="1" customWidth="1"/>
    <col min="12803" max="12803" width="37.42578125" bestFit="1" customWidth="1"/>
    <col min="12806" max="12806" width="10.140625" bestFit="1" customWidth="1"/>
    <col min="12807" max="12807" width="7" bestFit="1" customWidth="1"/>
    <col min="12808" max="12808" width="11.28515625" bestFit="1" customWidth="1"/>
    <col min="12809" max="12809" width="22.28515625" bestFit="1" customWidth="1"/>
    <col min="12810" max="12810" width="34.140625" customWidth="1"/>
    <col min="13057" max="13057" width="16.28515625" bestFit="1" customWidth="1"/>
    <col min="13058" max="13058" width="10.85546875" bestFit="1" customWidth="1"/>
    <col min="13059" max="13059" width="37.42578125" bestFit="1" customWidth="1"/>
    <col min="13062" max="13062" width="10.140625" bestFit="1" customWidth="1"/>
    <col min="13063" max="13063" width="7" bestFit="1" customWidth="1"/>
    <col min="13064" max="13064" width="11.28515625" bestFit="1" customWidth="1"/>
    <col min="13065" max="13065" width="22.28515625" bestFit="1" customWidth="1"/>
    <col min="13066" max="13066" width="34.140625" customWidth="1"/>
    <col min="13313" max="13313" width="16.28515625" bestFit="1" customWidth="1"/>
    <col min="13314" max="13314" width="10.85546875" bestFit="1" customWidth="1"/>
    <col min="13315" max="13315" width="37.42578125" bestFit="1" customWidth="1"/>
    <col min="13318" max="13318" width="10.140625" bestFit="1" customWidth="1"/>
    <col min="13319" max="13319" width="7" bestFit="1" customWidth="1"/>
    <col min="13320" max="13320" width="11.28515625" bestFit="1" customWidth="1"/>
    <col min="13321" max="13321" width="22.28515625" bestFit="1" customWidth="1"/>
    <col min="13322" max="13322" width="34.140625" customWidth="1"/>
    <col min="13569" max="13569" width="16.28515625" bestFit="1" customWidth="1"/>
    <col min="13570" max="13570" width="10.85546875" bestFit="1" customWidth="1"/>
    <col min="13571" max="13571" width="37.42578125" bestFit="1" customWidth="1"/>
    <col min="13574" max="13574" width="10.140625" bestFit="1" customWidth="1"/>
    <col min="13575" max="13575" width="7" bestFit="1" customWidth="1"/>
    <col min="13576" max="13576" width="11.28515625" bestFit="1" customWidth="1"/>
    <col min="13577" max="13577" width="22.28515625" bestFit="1" customWidth="1"/>
    <col min="13578" max="13578" width="34.140625" customWidth="1"/>
    <col min="13825" max="13825" width="16.28515625" bestFit="1" customWidth="1"/>
    <col min="13826" max="13826" width="10.85546875" bestFit="1" customWidth="1"/>
    <col min="13827" max="13827" width="37.42578125" bestFit="1" customWidth="1"/>
    <col min="13830" max="13830" width="10.140625" bestFit="1" customWidth="1"/>
    <col min="13831" max="13831" width="7" bestFit="1" customWidth="1"/>
    <col min="13832" max="13832" width="11.28515625" bestFit="1" customWidth="1"/>
    <col min="13833" max="13833" width="22.28515625" bestFit="1" customWidth="1"/>
    <col min="13834" max="13834" width="34.140625" customWidth="1"/>
    <col min="14081" max="14081" width="16.28515625" bestFit="1" customWidth="1"/>
    <col min="14082" max="14082" width="10.85546875" bestFit="1" customWidth="1"/>
    <col min="14083" max="14083" width="37.42578125" bestFit="1" customWidth="1"/>
    <col min="14086" max="14086" width="10.140625" bestFit="1" customWidth="1"/>
    <col min="14087" max="14087" width="7" bestFit="1" customWidth="1"/>
    <col min="14088" max="14088" width="11.28515625" bestFit="1" customWidth="1"/>
    <col min="14089" max="14089" width="22.28515625" bestFit="1" customWidth="1"/>
    <col min="14090" max="14090" width="34.140625" customWidth="1"/>
    <col min="14337" max="14337" width="16.28515625" bestFit="1" customWidth="1"/>
    <col min="14338" max="14338" width="10.85546875" bestFit="1" customWidth="1"/>
    <col min="14339" max="14339" width="37.42578125" bestFit="1" customWidth="1"/>
    <col min="14342" max="14342" width="10.140625" bestFit="1" customWidth="1"/>
    <col min="14343" max="14343" width="7" bestFit="1" customWidth="1"/>
    <col min="14344" max="14344" width="11.28515625" bestFit="1" customWidth="1"/>
    <col min="14345" max="14345" width="22.28515625" bestFit="1" customWidth="1"/>
    <col min="14346" max="14346" width="34.140625" customWidth="1"/>
    <col min="14593" max="14593" width="16.28515625" bestFit="1" customWidth="1"/>
    <col min="14594" max="14594" width="10.85546875" bestFit="1" customWidth="1"/>
    <col min="14595" max="14595" width="37.42578125" bestFit="1" customWidth="1"/>
    <col min="14598" max="14598" width="10.140625" bestFit="1" customWidth="1"/>
    <col min="14599" max="14599" width="7" bestFit="1" customWidth="1"/>
    <col min="14600" max="14600" width="11.28515625" bestFit="1" customWidth="1"/>
    <col min="14601" max="14601" width="22.28515625" bestFit="1" customWidth="1"/>
    <col min="14602" max="14602" width="34.140625" customWidth="1"/>
    <col min="14849" max="14849" width="16.28515625" bestFit="1" customWidth="1"/>
    <col min="14850" max="14850" width="10.85546875" bestFit="1" customWidth="1"/>
    <col min="14851" max="14851" width="37.42578125" bestFit="1" customWidth="1"/>
    <col min="14854" max="14854" width="10.140625" bestFit="1" customWidth="1"/>
    <col min="14855" max="14855" width="7" bestFit="1" customWidth="1"/>
    <col min="14856" max="14856" width="11.28515625" bestFit="1" customWidth="1"/>
    <col min="14857" max="14857" width="22.28515625" bestFit="1" customWidth="1"/>
    <col min="14858" max="14858" width="34.140625" customWidth="1"/>
    <col min="15105" max="15105" width="16.28515625" bestFit="1" customWidth="1"/>
    <col min="15106" max="15106" width="10.85546875" bestFit="1" customWidth="1"/>
    <col min="15107" max="15107" width="37.42578125" bestFit="1" customWidth="1"/>
    <col min="15110" max="15110" width="10.140625" bestFit="1" customWidth="1"/>
    <col min="15111" max="15111" width="7" bestFit="1" customWidth="1"/>
    <col min="15112" max="15112" width="11.28515625" bestFit="1" customWidth="1"/>
    <col min="15113" max="15113" width="22.28515625" bestFit="1" customWidth="1"/>
    <col min="15114" max="15114" width="34.140625" customWidth="1"/>
    <col min="15361" max="15361" width="16.28515625" bestFit="1" customWidth="1"/>
    <col min="15362" max="15362" width="10.85546875" bestFit="1" customWidth="1"/>
    <col min="15363" max="15363" width="37.42578125" bestFit="1" customWidth="1"/>
    <col min="15366" max="15366" width="10.140625" bestFit="1" customWidth="1"/>
    <col min="15367" max="15367" width="7" bestFit="1" customWidth="1"/>
    <col min="15368" max="15368" width="11.28515625" bestFit="1" customWidth="1"/>
    <col min="15369" max="15369" width="22.28515625" bestFit="1" customWidth="1"/>
    <col min="15370" max="15370" width="34.140625" customWidth="1"/>
    <col min="15617" max="15617" width="16.28515625" bestFit="1" customWidth="1"/>
    <col min="15618" max="15618" width="10.85546875" bestFit="1" customWidth="1"/>
    <col min="15619" max="15619" width="37.42578125" bestFit="1" customWidth="1"/>
    <col min="15622" max="15622" width="10.140625" bestFit="1" customWidth="1"/>
    <col min="15623" max="15623" width="7" bestFit="1" customWidth="1"/>
    <col min="15624" max="15624" width="11.28515625" bestFit="1" customWidth="1"/>
    <col min="15625" max="15625" width="22.28515625" bestFit="1" customWidth="1"/>
    <col min="15626" max="15626" width="34.140625" customWidth="1"/>
    <col min="15873" max="15873" width="16.28515625" bestFit="1" customWidth="1"/>
    <col min="15874" max="15874" width="10.85546875" bestFit="1" customWidth="1"/>
    <col min="15875" max="15875" width="37.42578125" bestFit="1" customWidth="1"/>
    <col min="15878" max="15878" width="10.140625" bestFit="1" customWidth="1"/>
    <col min="15879" max="15879" width="7" bestFit="1" customWidth="1"/>
    <col min="15880" max="15880" width="11.28515625" bestFit="1" customWidth="1"/>
    <col min="15881" max="15881" width="22.28515625" bestFit="1" customWidth="1"/>
    <col min="15882" max="15882" width="34.140625" customWidth="1"/>
    <col min="16129" max="16129" width="16.28515625" bestFit="1" customWidth="1"/>
    <col min="16130" max="16130" width="10.85546875" bestFit="1" customWidth="1"/>
    <col min="16131" max="16131" width="37.42578125" bestFit="1" customWidth="1"/>
    <col min="16134" max="16134" width="10.140625" bestFit="1" customWidth="1"/>
    <col min="16135" max="16135" width="7" bestFit="1" customWidth="1"/>
    <col min="16136" max="16136" width="11.28515625" bestFit="1" customWidth="1"/>
    <col min="16137" max="16137" width="22.28515625" bestFit="1" customWidth="1"/>
    <col min="16138" max="16138" width="34.140625" customWidth="1"/>
  </cols>
  <sheetData>
    <row r="2" spans="1:10">
      <c r="A2" s="1" t="s">
        <v>0</v>
      </c>
      <c r="B2" s="2"/>
      <c r="D2" s="2"/>
      <c r="E2" s="2"/>
      <c r="F2" s="2"/>
      <c r="G2" s="2"/>
      <c r="H2" s="2"/>
      <c r="I2" s="2"/>
      <c r="J2" s="2"/>
    </row>
    <row r="3" spans="1:10">
      <c r="A3" s="3" t="s">
        <v>423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69" t="s">
        <v>0</v>
      </c>
      <c r="B4" s="69" t="s">
        <v>2</v>
      </c>
      <c r="C4" s="69" t="s">
        <v>3</v>
      </c>
      <c r="D4" s="69" t="s">
        <v>4</v>
      </c>
      <c r="E4" s="69" t="s">
        <v>5</v>
      </c>
      <c r="F4" s="71" t="s">
        <v>6</v>
      </c>
      <c r="G4" s="72"/>
      <c r="H4" s="73"/>
      <c r="I4" s="69" t="s">
        <v>7</v>
      </c>
      <c r="J4" s="69" t="s">
        <v>8</v>
      </c>
    </row>
    <row r="5" spans="1:10">
      <c r="A5" s="70"/>
      <c r="B5" s="70"/>
      <c r="C5" s="70"/>
      <c r="D5" s="70"/>
      <c r="E5" s="70"/>
      <c r="F5" s="4" t="s">
        <v>9</v>
      </c>
      <c r="G5" s="4" t="s">
        <v>10</v>
      </c>
      <c r="H5" s="4" t="s">
        <v>11</v>
      </c>
      <c r="I5" s="70"/>
      <c r="J5" s="70"/>
    </row>
    <row r="6" spans="1:10">
      <c r="A6" s="5" t="s">
        <v>432</v>
      </c>
      <c r="B6" s="6">
        <v>44958.792639571759</v>
      </c>
      <c r="C6" s="5" t="s">
        <v>100</v>
      </c>
      <c r="D6" s="7"/>
      <c r="E6" s="8"/>
      <c r="F6" s="9">
        <v>149.1</v>
      </c>
      <c r="I6" s="10" t="s">
        <v>9</v>
      </c>
      <c r="J6" s="5" t="s">
        <v>100</v>
      </c>
    </row>
    <row r="7" spans="1:10">
      <c r="A7" s="5" t="s">
        <v>432</v>
      </c>
      <c r="B7" s="6">
        <v>44958.792639571759</v>
      </c>
      <c r="C7" s="5" t="s">
        <v>100</v>
      </c>
      <c r="D7" s="7"/>
      <c r="E7" s="8"/>
      <c r="H7" s="9">
        <v>715.94</v>
      </c>
      <c r="I7" s="10" t="s">
        <v>37</v>
      </c>
      <c r="J7" s="5" t="s">
        <v>100</v>
      </c>
    </row>
    <row r="8" spans="1:10">
      <c r="A8" s="11" t="s">
        <v>22</v>
      </c>
      <c r="B8" s="3"/>
      <c r="C8" s="3"/>
      <c r="D8" s="7"/>
      <c r="E8" s="8"/>
      <c r="H8" s="9"/>
      <c r="I8" s="10"/>
      <c r="J8" s="8"/>
    </row>
    <row r="9" spans="1:10" ht="15.75">
      <c r="A9" s="13" t="s">
        <v>23</v>
      </c>
      <c r="B9" s="13" t="s">
        <v>24</v>
      </c>
      <c r="C9" s="13" t="s">
        <v>25</v>
      </c>
      <c r="D9" s="49">
        <v>112695137</v>
      </c>
      <c r="E9" s="14">
        <v>112695350</v>
      </c>
      <c r="H9" s="9"/>
      <c r="I9" s="10"/>
      <c r="J9" s="8"/>
    </row>
    <row r="10" spans="1:10">
      <c r="A10" s="5"/>
      <c r="B10" s="6"/>
      <c r="C10" s="5"/>
      <c r="D10" s="57" t="s">
        <v>298</v>
      </c>
      <c r="E10" s="8"/>
      <c r="H10" s="9"/>
      <c r="I10" s="10"/>
      <c r="J10" s="8"/>
    </row>
    <row r="12" spans="1:10">
      <c r="A12" s="1" t="s">
        <v>0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 t="s">
        <v>461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69" t="s">
        <v>0</v>
      </c>
      <c r="B14" s="69" t="s">
        <v>2</v>
      </c>
      <c r="C14" s="69" t="s">
        <v>3</v>
      </c>
      <c r="D14" s="69" t="s">
        <v>4</v>
      </c>
      <c r="E14" s="69" t="s">
        <v>5</v>
      </c>
      <c r="F14" s="71" t="s">
        <v>6</v>
      </c>
      <c r="G14" s="72"/>
      <c r="H14" s="73"/>
      <c r="I14" s="69" t="s">
        <v>7</v>
      </c>
      <c r="J14" s="69" t="s">
        <v>8</v>
      </c>
    </row>
    <row r="15" spans="1:10">
      <c r="A15" s="70"/>
      <c r="B15" s="70"/>
      <c r="C15" s="70"/>
      <c r="D15" s="70"/>
      <c r="E15" s="70"/>
      <c r="F15" s="4" t="s">
        <v>9</v>
      </c>
      <c r="G15" s="4" t="s">
        <v>10</v>
      </c>
      <c r="H15" s="4" t="s">
        <v>11</v>
      </c>
      <c r="I15" s="70"/>
      <c r="J15" s="70"/>
    </row>
    <row r="16" spans="1:10">
      <c r="A16" s="5" t="s">
        <v>474</v>
      </c>
      <c r="B16" s="6">
        <v>44959.793097175927</v>
      </c>
      <c r="C16" s="5" t="s">
        <v>100</v>
      </c>
      <c r="D16" s="7"/>
      <c r="E16" s="8"/>
      <c r="F16" s="9">
        <v>1304.7</v>
      </c>
      <c r="I16" s="10" t="s">
        <v>9</v>
      </c>
      <c r="J16" s="5" t="s">
        <v>100</v>
      </c>
    </row>
    <row r="17" spans="1:10">
      <c r="A17" s="11" t="s">
        <v>22</v>
      </c>
      <c r="B17" s="3"/>
      <c r="C17" s="3"/>
      <c r="D17" s="7"/>
      <c r="E17" s="8"/>
      <c r="H17" s="9"/>
      <c r="I17" s="10"/>
      <c r="J17" s="5"/>
    </row>
    <row r="18" spans="1:10" ht="15.75">
      <c r="A18" s="13" t="s">
        <v>23</v>
      </c>
      <c r="B18" s="13" t="s">
        <v>24</v>
      </c>
      <c r="C18" s="13" t="s">
        <v>25</v>
      </c>
      <c r="D18" s="49">
        <v>112728641</v>
      </c>
      <c r="E18" s="14">
        <v>112728976</v>
      </c>
      <c r="H18" s="9"/>
      <c r="I18" s="10"/>
      <c r="J18" s="5"/>
    </row>
    <row r="19" spans="1:10">
      <c r="D19" s="57" t="s">
        <v>298</v>
      </c>
    </row>
    <row r="21" spans="1:10">
      <c r="A21" s="1" t="s">
        <v>0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3" t="s">
        <v>509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69" t="s">
        <v>0</v>
      </c>
      <c r="B23" s="69" t="s">
        <v>2</v>
      </c>
      <c r="C23" s="69" t="s">
        <v>3</v>
      </c>
      <c r="D23" s="69" t="s">
        <v>4</v>
      </c>
      <c r="E23" s="69" t="s">
        <v>5</v>
      </c>
      <c r="F23" s="71" t="s">
        <v>6</v>
      </c>
      <c r="G23" s="72"/>
      <c r="H23" s="73"/>
      <c r="I23" s="69" t="s">
        <v>7</v>
      </c>
      <c r="J23" s="69" t="s">
        <v>8</v>
      </c>
    </row>
    <row r="24" spans="1:10">
      <c r="A24" s="70"/>
      <c r="B24" s="70"/>
      <c r="C24" s="70"/>
      <c r="D24" s="70"/>
      <c r="E24" s="70"/>
      <c r="F24" s="4" t="s">
        <v>9</v>
      </c>
      <c r="G24" s="4" t="s">
        <v>10</v>
      </c>
      <c r="H24" s="4" t="s">
        <v>11</v>
      </c>
      <c r="I24" s="70"/>
      <c r="J24" s="70"/>
    </row>
    <row r="25" spans="1:10">
      <c r="A25" s="5" t="s">
        <v>532</v>
      </c>
      <c r="B25" s="6">
        <v>44960.7939772338</v>
      </c>
      <c r="C25" s="5" t="s">
        <v>100</v>
      </c>
      <c r="D25" s="7"/>
      <c r="E25" s="8"/>
      <c r="F25" s="9">
        <v>1633.26</v>
      </c>
      <c r="I25" s="10" t="s">
        <v>9</v>
      </c>
      <c r="J25" s="5" t="s">
        <v>100</v>
      </c>
    </row>
    <row r="26" spans="1:10">
      <c r="A26" s="11" t="s">
        <v>22</v>
      </c>
      <c r="B26" s="3"/>
      <c r="C26" s="3"/>
      <c r="D26" s="7"/>
      <c r="E26" s="8"/>
      <c r="H26" s="9"/>
      <c r="I26" s="10"/>
      <c r="J26" s="5"/>
    </row>
    <row r="27" spans="1:10" ht="15.75">
      <c r="A27" s="13" t="s">
        <v>23</v>
      </c>
      <c r="B27" s="13" t="s">
        <v>24</v>
      </c>
      <c r="C27" s="13" t="s">
        <v>25</v>
      </c>
      <c r="D27" s="49">
        <v>112728711</v>
      </c>
      <c r="E27" s="14">
        <v>112728977</v>
      </c>
      <c r="H27" s="9"/>
      <c r="I27" s="10"/>
      <c r="J27" s="5"/>
    </row>
    <row r="28" spans="1:10">
      <c r="A28" s="5"/>
      <c r="B28" s="6"/>
      <c r="C28" s="5"/>
      <c r="D28" s="57" t="s">
        <v>298</v>
      </c>
      <c r="E28" s="8"/>
      <c r="H28" s="9"/>
      <c r="I28" s="10"/>
      <c r="J28" s="5"/>
    </row>
    <row r="29" spans="1:10">
      <c r="A29" s="5"/>
      <c r="B29" s="6"/>
      <c r="C29" s="5"/>
      <c r="D29" s="7"/>
      <c r="E29" s="8"/>
      <c r="H29" s="9"/>
      <c r="I29" s="10"/>
      <c r="J29" s="5"/>
    </row>
    <row r="30" spans="1:10">
      <c r="A30" s="1" t="s">
        <v>0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 t="s">
        <v>506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69" t="s">
        <v>0</v>
      </c>
      <c r="B32" s="69" t="s">
        <v>2</v>
      </c>
      <c r="C32" s="69" t="s">
        <v>3</v>
      </c>
      <c r="D32" s="69" t="s">
        <v>4</v>
      </c>
      <c r="E32" s="69" t="s">
        <v>5</v>
      </c>
      <c r="F32" s="71" t="s">
        <v>6</v>
      </c>
      <c r="G32" s="72"/>
      <c r="H32" s="73"/>
      <c r="I32" s="69" t="s">
        <v>7</v>
      </c>
      <c r="J32" s="69" t="s">
        <v>8</v>
      </c>
    </row>
    <row r="33" spans="1:10">
      <c r="A33" s="70"/>
      <c r="B33" s="70"/>
      <c r="C33" s="70"/>
      <c r="D33" s="70"/>
      <c r="E33" s="70"/>
      <c r="F33" s="4" t="s">
        <v>9</v>
      </c>
      <c r="G33" s="4" t="s">
        <v>10</v>
      </c>
      <c r="H33" s="4" t="s">
        <v>11</v>
      </c>
      <c r="I33" s="70"/>
      <c r="J33" s="70"/>
    </row>
    <row r="34" spans="1:10">
      <c r="A34" s="5" t="s">
        <v>533</v>
      </c>
      <c r="B34" s="6">
        <v>44961.585276064812</v>
      </c>
      <c r="C34" s="5" t="s">
        <v>100</v>
      </c>
      <c r="D34" s="7"/>
      <c r="E34" s="8"/>
      <c r="F34" s="9">
        <v>362.51</v>
      </c>
      <c r="I34" s="10" t="s">
        <v>9</v>
      </c>
      <c r="J34" s="5" t="s">
        <v>100</v>
      </c>
    </row>
    <row r="35" spans="1:10">
      <c r="A35" s="11" t="s">
        <v>22</v>
      </c>
      <c r="B35" s="3"/>
      <c r="C35" s="3"/>
      <c r="D35" s="7"/>
      <c r="E35" s="8"/>
      <c r="H35" s="9"/>
      <c r="I35" s="10"/>
      <c r="J35" s="5"/>
    </row>
    <row r="36" spans="1:10" ht="15.75">
      <c r="A36" s="13" t="s">
        <v>23</v>
      </c>
      <c r="B36" s="13" t="s">
        <v>24</v>
      </c>
      <c r="C36" s="13" t="s">
        <v>25</v>
      </c>
      <c r="D36" s="49">
        <v>112728617</v>
      </c>
      <c r="E36" s="14">
        <v>112728978</v>
      </c>
      <c r="H36" s="9"/>
      <c r="I36" s="10"/>
      <c r="J36" s="5"/>
    </row>
    <row r="37" spans="1:10">
      <c r="D37" s="57" t="s">
        <v>298</v>
      </c>
    </row>
    <row r="39" spans="1:10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3" t="s">
        <v>575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69" t="s">
        <v>0</v>
      </c>
      <c r="B41" s="69" t="s">
        <v>2</v>
      </c>
      <c r="C41" s="69" t="s">
        <v>3</v>
      </c>
      <c r="D41" s="69" t="s">
        <v>4</v>
      </c>
      <c r="E41" s="69" t="s">
        <v>5</v>
      </c>
      <c r="F41" s="71" t="s">
        <v>6</v>
      </c>
      <c r="G41" s="72"/>
      <c r="H41" s="73"/>
      <c r="I41" s="69" t="s">
        <v>7</v>
      </c>
      <c r="J41" s="69" t="s">
        <v>8</v>
      </c>
    </row>
    <row r="42" spans="1:10">
      <c r="A42" s="70"/>
      <c r="B42" s="70"/>
      <c r="C42" s="70"/>
      <c r="D42" s="70"/>
      <c r="E42" s="70"/>
      <c r="F42" s="4" t="s">
        <v>9</v>
      </c>
      <c r="G42" s="4" t="s">
        <v>10</v>
      </c>
      <c r="H42" s="4" t="s">
        <v>11</v>
      </c>
      <c r="I42" s="70"/>
      <c r="J42" s="70"/>
    </row>
    <row r="43" spans="1:10">
      <c r="A43" s="5" t="s">
        <v>588</v>
      </c>
      <c r="B43" s="6">
        <v>44963.793005601852</v>
      </c>
      <c r="C43" s="5" t="s">
        <v>100</v>
      </c>
      <c r="D43" s="7"/>
      <c r="E43" s="8"/>
      <c r="F43" s="9">
        <v>1302.3599999999999</v>
      </c>
      <c r="I43" s="10" t="s">
        <v>9</v>
      </c>
      <c r="J43" s="5" t="s">
        <v>100</v>
      </c>
    </row>
    <row r="44" spans="1:10">
      <c r="A44" s="11" t="s">
        <v>22</v>
      </c>
      <c r="B44" s="3"/>
      <c r="C44" s="3"/>
      <c r="D44" s="7"/>
      <c r="E44" s="8"/>
      <c r="H44" s="9"/>
      <c r="I44" s="10"/>
      <c r="J44" s="5"/>
    </row>
    <row r="45" spans="1:10" ht="15.75">
      <c r="A45" s="13" t="s">
        <v>23</v>
      </c>
      <c r="B45" s="13" t="s">
        <v>24</v>
      </c>
      <c r="C45" s="13" t="s">
        <v>25</v>
      </c>
      <c r="D45" s="49">
        <v>112730352</v>
      </c>
      <c r="E45" s="14">
        <v>112730446</v>
      </c>
      <c r="H45" s="9"/>
      <c r="I45" s="10"/>
      <c r="J45" s="5"/>
    </row>
    <row r="46" spans="1:10">
      <c r="D46" s="57" t="s">
        <v>298</v>
      </c>
    </row>
    <row r="48" spans="1:10">
      <c r="A48" s="1" t="s">
        <v>0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3" t="s">
        <v>614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69" t="s">
        <v>0</v>
      </c>
      <c r="B50" s="69" t="s">
        <v>2</v>
      </c>
      <c r="C50" s="69" t="s">
        <v>3</v>
      </c>
      <c r="D50" s="69" t="s">
        <v>4</v>
      </c>
      <c r="E50" s="69" t="s">
        <v>5</v>
      </c>
      <c r="F50" s="71" t="s">
        <v>6</v>
      </c>
      <c r="G50" s="72"/>
      <c r="H50" s="73"/>
      <c r="I50" s="69" t="s">
        <v>7</v>
      </c>
      <c r="J50" s="69" t="s">
        <v>8</v>
      </c>
    </row>
    <row r="51" spans="1:10">
      <c r="A51" s="70"/>
      <c r="B51" s="70"/>
      <c r="C51" s="70"/>
      <c r="D51" s="70"/>
      <c r="E51" s="70"/>
      <c r="F51" s="4" t="s">
        <v>9</v>
      </c>
      <c r="G51" s="4" t="s">
        <v>10</v>
      </c>
      <c r="H51" s="4" t="s">
        <v>11</v>
      </c>
      <c r="I51" s="70"/>
      <c r="J51" s="70"/>
    </row>
    <row r="52" spans="1:10">
      <c r="A52" s="5" t="s">
        <v>626</v>
      </c>
      <c r="B52" s="6">
        <v>44964.793122569441</v>
      </c>
      <c r="C52" s="5" t="s">
        <v>100</v>
      </c>
      <c r="D52" s="7"/>
      <c r="E52" s="8"/>
      <c r="F52" s="9">
        <v>1351.06</v>
      </c>
      <c r="I52" s="10" t="s">
        <v>9</v>
      </c>
      <c r="J52" s="5" t="s">
        <v>100</v>
      </c>
    </row>
    <row r="53" spans="1:10">
      <c r="A53" s="11" t="s">
        <v>22</v>
      </c>
      <c r="B53" s="3"/>
      <c r="C53" s="3"/>
      <c r="D53" s="7"/>
      <c r="E53" s="8"/>
      <c r="H53" s="9"/>
      <c r="I53" s="10"/>
      <c r="J53" s="5"/>
    </row>
    <row r="54" spans="1:10" ht="15.75">
      <c r="A54" s="13" t="s">
        <v>23</v>
      </c>
      <c r="B54" s="13" t="s">
        <v>24</v>
      </c>
      <c r="C54" s="13" t="s">
        <v>25</v>
      </c>
      <c r="D54" s="49">
        <v>112732205</v>
      </c>
      <c r="E54" s="14">
        <v>112732498</v>
      </c>
      <c r="H54" s="9"/>
      <c r="I54" s="10"/>
      <c r="J54" s="5"/>
    </row>
    <row r="55" spans="1:10">
      <c r="D55" s="57" t="s">
        <v>298</v>
      </c>
    </row>
    <row r="57" spans="1:10">
      <c r="A57" s="1" t="s">
        <v>0</v>
      </c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3" t="s">
        <v>647</v>
      </c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69" t="s">
        <v>0</v>
      </c>
      <c r="B59" s="69" t="s">
        <v>2</v>
      </c>
      <c r="C59" s="69" t="s">
        <v>3</v>
      </c>
      <c r="D59" s="69" t="s">
        <v>4</v>
      </c>
      <c r="E59" s="69" t="s">
        <v>5</v>
      </c>
      <c r="F59" s="71" t="s">
        <v>6</v>
      </c>
      <c r="G59" s="72"/>
      <c r="H59" s="73"/>
      <c r="I59" s="69" t="s">
        <v>7</v>
      </c>
      <c r="J59" s="69" t="s">
        <v>8</v>
      </c>
    </row>
    <row r="60" spans="1:10">
      <c r="A60" s="70"/>
      <c r="B60" s="70"/>
      <c r="C60" s="70"/>
      <c r="D60" s="70"/>
      <c r="E60" s="70"/>
      <c r="F60" s="4" t="s">
        <v>9</v>
      </c>
      <c r="G60" s="4" t="s">
        <v>10</v>
      </c>
      <c r="H60" s="4" t="s">
        <v>11</v>
      </c>
      <c r="I60" s="70"/>
      <c r="J60" s="70"/>
    </row>
    <row r="61" spans="1:10">
      <c r="A61" s="5" t="s">
        <v>660</v>
      </c>
      <c r="B61" s="6">
        <v>44965.792873078703</v>
      </c>
      <c r="C61" s="5" t="s">
        <v>100</v>
      </c>
      <c r="D61" s="7"/>
      <c r="E61" s="8"/>
      <c r="F61" s="9">
        <v>268.75</v>
      </c>
      <c r="I61" s="10" t="s">
        <v>9</v>
      </c>
      <c r="J61" s="5" t="s">
        <v>100</v>
      </c>
    </row>
    <row r="62" spans="1:10">
      <c r="A62" s="11" t="s">
        <v>22</v>
      </c>
      <c r="B62" s="3"/>
      <c r="C62" s="3"/>
      <c r="D62" s="7"/>
      <c r="E62" s="8"/>
      <c r="F62" s="9"/>
      <c r="I62" s="10"/>
      <c r="J62" s="5"/>
    </row>
    <row r="63" spans="1:10" ht="15.75">
      <c r="A63" s="13" t="s">
        <v>23</v>
      </c>
      <c r="B63" s="13" t="s">
        <v>24</v>
      </c>
      <c r="C63" s="13" t="s">
        <v>25</v>
      </c>
      <c r="D63" s="49">
        <v>112733911</v>
      </c>
      <c r="E63" s="14">
        <v>112734081</v>
      </c>
      <c r="F63" s="9"/>
      <c r="I63" s="10"/>
      <c r="J63" s="5"/>
    </row>
    <row r="64" spans="1:10">
      <c r="D64" s="57" t="s">
        <v>298</v>
      </c>
    </row>
    <row r="66" spans="1:10">
      <c r="A66" s="1" t="s">
        <v>0</v>
      </c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3" t="s">
        <v>686</v>
      </c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69" t="s">
        <v>0</v>
      </c>
      <c r="B68" s="69" t="s">
        <v>2</v>
      </c>
      <c r="C68" s="69" t="s">
        <v>3</v>
      </c>
      <c r="D68" s="69" t="s">
        <v>4</v>
      </c>
      <c r="E68" s="69" t="s">
        <v>5</v>
      </c>
      <c r="F68" s="71" t="s">
        <v>6</v>
      </c>
      <c r="G68" s="72"/>
      <c r="H68" s="73"/>
      <c r="I68" s="69" t="s">
        <v>7</v>
      </c>
      <c r="J68" s="69" t="s">
        <v>8</v>
      </c>
    </row>
    <row r="69" spans="1:10">
      <c r="A69" s="70"/>
      <c r="B69" s="70"/>
      <c r="C69" s="70"/>
      <c r="D69" s="70"/>
      <c r="E69" s="70"/>
      <c r="F69" s="4" t="s">
        <v>9</v>
      </c>
      <c r="G69" s="4" t="s">
        <v>10</v>
      </c>
      <c r="H69" s="4" t="s">
        <v>11</v>
      </c>
      <c r="I69" s="70"/>
      <c r="J69" s="70"/>
    </row>
    <row r="70" spans="1:10">
      <c r="A70" s="5" t="s">
        <v>698</v>
      </c>
      <c r="B70" s="6">
        <v>44966.793012696762</v>
      </c>
      <c r="C70" s="5" t="s">
        <v>100</v>
      </c>
      <c r="D70" s="7"/>
      <c r="E70" s="8"/>
      <c r="F70" s="9">
        <v>927.99</v>
      </c>
      <c r="I70" s="10" t="s">
        <v>9</v>
      </c>
      <c r="J70" s="5" t="s">
        <v>100</v>
      </c>
    </row>
    <row r="71" spans="1:10">
      <c r="A71" s="5" t="s">
        <v>698</v>
      </c>
      <c r="B71" s="6">
        <v>44966.793012696762</v>
      </c>
      <c r="C71" s="5" t="s">
        <v>100</v>
      </c>
      <c r="D71" s="7"/>
      <c r="E71" s="8"/>
      <c r="H71" s="9">
        <v>331</v>
      </c>
      <c r="I71" s="10" t="s">
        <v>37</v>
      </c>
      <c r="J71" s="5" t="s">
        <v>100</v>
      </c>
    </row>
    <row r="72" spans="1:10">
      <c r="A72" s="11" t="s">
        <v>22</v>
      </c>
      <c r="B72" s="3"/>
      <c r="C72" s="3"/>
      <c r="D72" s="7"/>
      <c r="E72" s="8"/>
      <c r="G72" s="9"/>
      <c r="I72" s="10"/>
      <c r="J72" s="8"/>
    </row>
    <row r="73" spans="1:10" ht="15.75">
      <c r="A73" s="13" t="s">
        <v>23</v>
      </c>
      <c r="B73" s="13" t="s">
        <v>24</v>
      </c>
      <c r="C73" s="13" t="s">
        <v>25</v>
      </c>
      <c r="D73" s="24">
        <v>112736286</v>
      </c>
      <c r="E73" s="14">
        <v>112736370</v>
      </c>
      <c r="G73" s="9"/>
      <c r="I73" s="10"/>
      <c r="J73" s="8"/>
    </row>
    <row r="74" spans="1:10">
      <c r="D74" s="58"/>
    </row>
    <row r="76" spans="1:10">
      <c r="A76" s="1" t="s">
        <v>0</v>
      </c>
      <c r="B76" s="2"/>
      <c r="C76" s="2"/>
      <c r="D76" s="2"/>
      <c r="E76" s="2"/>
      <c r="F76" s="2"/>
      <c r="G76" s="2"/>
      <c r="H76" s="2"/>
      <c r="I76" s="2"/>
      <c r="J76" s="2"/>
    </row>
    <row r="77" spans="1:10">
      <c r="A77" s="3" t="s">
        <v>725</v>
      </c>
      <c r="B77" s="2"/>
      <c r="C77" s="2"/>
      <c r="D77" s="2"/>
      <c r="E77" s="2"/>
      <c r="F77" s="2"/>
      <c r="G77" s="2"/>
      <c r="H77" s="2"/>
      <c r="I77" s="2"/>
      <c r="J77" s="2"/>
    </row>
    <row r="78" spans="1:10">
      <c r="A78" s="69" t="s">
        <v>0</v>
      </c>
      <c r="B78" s="69" t="s">
        <v>2</v>
      </c>
      <c r="C78" s="69" t="s">
        <v>3</v>
      </c>
      <c r="D78" s="69" t="s">
        <v>4</v>
      </c>
      <c r="E78" s="69" t="s">
        <v>5</v>
      </c>
      <c r="F78" s="71" t="s">
        <v>6</v>
      </c>
      <c r="G78" s="72"/>
      <c r="H78" s="73"/>
      <c r="I78" s="69" t="s">
        <v>7</v>
      </c>
      <c r="J78" s="69" t="s">
        <v>8</v>
      </c>
    </row>
    <row r="79" spans="1:10">
      <c r="A79" s="70"/>
      <c r="B79" s="70"/>
      <c r="C79" s="70"/>
      <c r="D79" s="70"/>
      <c r="E79" s="70"/>
      <c r="F79" s="4" t="s">
        <v>9</v>
      </c>
      <c r="G79" s="4" t="s">
        <v>10</v>
      </c>
      <c r="H79" s="4" t="s">
        <v>11</v>
      </c>
      <c r="I79" s="70"/>
      <c r="J79" s="70"/>
    </row>
    <row r="80" spans="1:10">
      <c r="A80" s="5" t="s">
        <v>747</v>
      </c>
      <c r="B80" s="6">
        <v>44967.793281481485</v>
      </c>
      <c r="C80" s="5" t="s">
        <v>100</v>
      </c>
      <c r="D80" s="7"/>
      <c r="E80" s="8"/>
      <c r="F80" s="9">
        <v>403.68</v>
      </c>
      <c r="I80" s="10" t="s">
        <v>9</v>
      </c>
      <c r="J80" s="5" t="s">
        <v>100</v>
      </c>
    </row>
    <row r="81" spans="1:10">
      <c r="A81" s="11" t="s">
        <v>22</v>
      </c>
      <c r="B81" s="3"/>
      <c r="C81" s="3"/>
      <c r="D81" s="7"/>
      <c r="E81" s="8"/>
      <c r="H81" s="9"/>
      <c r="I81" s="10"/>
      <c r="J81" s="5"/>
    </row>
    <row r="82" spans="1:10" ht="15.75">
      <c r="A82" s="13" t="s">
        <v>23</v>
      </c>
      <c r="B82" s="13" t="s">
        <v>24</v>
      </c>
      <c r="C82" s="13" t="s">
        <v>25</v>
      </c>
      <c r="D82" s="24">
        <v>112736291</v>
      </c>
      <c r="E82" s="14">
        <v>112736371</v>
      </c>
      <c r="H82" s="9"/>
      <c r="I82" s="10"/>
      <c r="J82" s="5"/>
    </row>
    <row r="83" spans="1:10">
      <c r="A83" s="5"/>
      <c r="B83" s="6"/>
      <c r="C83" s="5"/>
      <c r="D83" s="58"/>
      <c r="E83" s="8"/>
      <c r="H83" s="9"/>
      <c r="I83" s="10"/>
      <c r="J83" s="5"/>
    </row>
    <row r="84" spans="1:10">
      <c r="A84" s="5"/>
      <c r="B84" s="6"/>
      <c r="C84" s="5"/>
      <c r="E84" s="8"/>
      <c r="H84" s="9"/>
      <c r="I84" s="10"/>
      <c r="J84" s="5"/>
    </row>
    <row r="85" spans="1:10">
      <c r="A85" s="1" t="s">
        <v>0</v>
      </c>
      <c r="B85" s="2"/>
      <c r="C85" s="2"/>
      <c r="D85" s="2"/>
      <c r="E85" s="2"/>
      <c r="F85" s="2"/>
      <c r="G85" s="2"/>
      <c r="H85" s="2"/>
      <c r="I85" s="2"/>
      <c r="J85" s="2"/>
    </row>
    <row r="86" spans="1:10">
      <c r="A86" s="3" t="s">
        <v>721</v>
      </c>
      <c r="B86" s="2"/>
      <c r="C86" s="2"/>
      <c r="D86" s="2"/>
      <c r="E86" s="2"/>
      <c r="F86" s="2"/>
      <c r="G86" s="2"/>
      <c r="H86" s="2"/>
      <c r="I86" s="2"/>
      <c r="J86" s="2"/>
    </row>
    <row r="87" spans="1:10">
      <c r="A87" s="69" t="s">
        <v>0</v>
      </c>
      <c r="B87" s="69" t="s">
        <v>2</v>
      </c>
      <c r="C87" s="69" t="s">
        <v>3</v>
      </c>
      <c r="D87" s="69" t="s">
        <v>4</v>
      </c>
      <c r="E87" s="69" t="s">
        <v>5</v>
      </c>
      <c r="F87" s="71" t="s">
        <v>6</v>
      </c>
      <c r="G87" s="72"/>
      <c r="H87" s="73"/>
      <c r="I87" s="69" t="s">
        <v>7</v>
      </c>
      <c r="J87" s="69" t="s">
        <v>8</v>
      </c>
    </row>
    <row r="88" spans="1:10">
      <c r="A88" s="70"/>
      <c r="B88" s="70"/>
      <c r="C88" s="70"/>
      <c r="D88" s="70"/>
      <c r="E88" s="70"/>
      <c r="F88" s="4" t="s">
        <v>9</v>
      </c>
      <c r="G88" s="4" t="s">
        <v>10</v>
      </c>
      <c r="H88" s="4" t="s">
        <v>11</v>
      </c>
      <c r="I88" s="70"/>
      <c r="J88" s="70"/>
    </row>
    <row r="89" spans="1:10">
      <c r="A89" s="5" t="s">
        <v>748</v>
      </c>
      <c r="B89" s="6">
        <v>44968.585041134262</v>
      </c>
      <c r="C89" s="5" t="s">
        <v>100</v>
      </c>
      <c r="D89" s="7"/>
      <c r="E89" s="8"/>
      <c r="F89" s="9">
        <v>336.67</v>
      </c>
      <c r="I89" s="10" t="s">
        <v>9</v>
      </c>
      <c r="J89" s="5" t="s">
        <v>100</v>
      </c>
    </row>
    <row r="90" spans="1:10">
      <c r="A90" s="11" t="s">
        <v>22</v>
      </c>
      <c r="B90" s="3"/>
      <c r="C90" s="3"/>
      <c r="D90" s="7"/>
      <c r="E90" s="8"/>
      <c r="H90" s="9"/>
      <c r="I90" s="10"/>
      <c r="J90" s="5"/>
    </row>
    <row r="91" spans="1:10" ht="15.75">
      <c r="A91" s="13" t="s">
        <v>23</v>
      </c>
      <c r="B91" s="13" t="s">
        <v>24</v>
      </c>
      <c r="C91" s="13" t="s">
        <v>25</v>
      </c>
      <c r="D91" s="49">
        <v>112743816</v>
      </c>
      <c r="E91" s="14">
        <v>112761119</v>
      </c>
      <c r="H91" s="9"/>
      <c r="I91" s="10"/>
      <c r="J91" s="5"/>
    </row>
    <row r="92" spans="1:10">
      <c r="D92" s="57" t="s">
        <v>298</v>
      </c>
    </row>
    <row r="94" spans="1:10">
      <c r="A94" s="1" t="s">
        <v>0</v>
      </c>
      <c r="B94" s="2"/>
      <c r="C94" s="2"/>
      <c r="D94" s="2"/>
      <c r="E94" s="2"/>
      <c r="F94" s="2"/>
      <c r="G94" s="2"/>
      <c r="H94" s="2"/>
      <c r="I94" s="2"/>
      <c r="J94" s="2"/>
    </row>
    <row r="95" spans="1:10">
      <c r="A95" s="3" t="s">
        <v>788</v>
      </c>
      <c r="B95" s="2"/>
      <c r="C95" s="2"/>
      <c r="D95" s="2"/>
      <c r="E95" s="2"/>
      <c r="F95" s="2"/>
      <c r="G95" s="2"/>
      <c r="H95" s="2"/>
      <c r="I95" s="2"/>
      <c r="J95" s="2"/>
    </row>
    <row r="96" spans="1:10">
      <c r="A96" s="69" t="s">
        <v>0</v>
      </c>
      <c r="B96" s="69" t="s">
        <v>2</v>
      </c>
      <c r="C96" s="69" t="s">
        <v>3</v>
      </c>
      <c r="D96" s="69" t="s">
        <v>4</v>
      </c>
      <c r="E96" s="69" t="s">
        <v>5</v>
      </c>
      <c r="F96" s="71" t="s">
        <v>6</v>
      </c>
      <c r="G96" s="72"/>
      <c r="H96" s="73"/>
      <c r="I96" s="69" t="s">
        <v>7</v>
      </c>
      <c r="J96" s="69" t="s">
        <v>8</v>
      </c>
    </row>
    <row r="97" spans="1:10">
      <c r="A97" s="70"/>
      <c r="B97" s="70"/>
      <c r="C97" s="70"/>
      <c r="D97" s="70"/>
      <c r="E97" s="70"/>
      <c r="F97" s="4" t="s">
        <v>9</v>
      </c>
      <c r="G97" s="4" t="s">
        <v>10</v>
      </c>
      <c r="H97" s="4" t="s">
        <v>11</v>
      </c>
      <c r="I97" s="70"/>
      <c r="J97" s="70"/>
    </row>
    <row r="98" spans="1:10">
      <c r="A98" s="5" t="s">
        <v>801</v>
      </c>
      <c r="B98" s="6">
        <v>44970.794957500002</v>
      </c>
      <c r="C98" s="5" t="s">
        <v>100</v>
      </c>
      <c r="D98" s="7"/>
      <c r="E98" s="8"/>
      <c r="F98" s="9">
        <v>1326.17</v>
      </c>
      <c r="I98" s="10" t="s">
        <v>9</v>
      </c>
      <c r="J98" s="5" t="s">
        <v>100</v>
      </c>
    </row>
    <row r="99" spans="1:10">
      <c r="A99" s="11" t="s">
        <v>22</v>
      </c>
      <c r="B99" s="3"/>
      <c r="C99" s="3"/>
      <c r="D99" s="7"/>
      <c r="E99" s="8"/>
      <c r="H99" s="9"/>
      <c r="I99" s="10"/>
      <c r="J99" s="5"/>
    </row>
    <row r="100" spans="1:10" ht="15.75">
      <c r="A100" s="13" t="s">
        <v>23</v>
      </c>
      <c r="B100" s="13" t="s">
        <v>24</v>
      </c>
      <c r="C100" s="13" t="s">
        <v>25</v>
      </c>
      <c r="D100" s="49">
        <v>112774007</v>
      </c>
      <c r="E100" s="14">
        <v>112774134</v>
      </c>
      <c r="H100" s="9"/>
      <c r="I100" s="10"/>
      <c r="J100" s="5"/>
    </row>
    <row r="101" spans="1:10">
      <c r="D101" s="57" t="s">
        <v>298</v>
      </c>
    </row>
    <row r="103" spans="1:10">
      <c r="A103" s="1" t="s">
        <v>0</v>
      </c>
      <c r="B103" s="2"/>
      <c r="C103" s="2"/>
      <c r="D103" s="2"/>
      <c r="E103" s="2"/>
      <c r="F103" s="2"/>
      <c r="G103" s="2"/>
      <c r="H103" s="2"/>
      <c r="I103" s="2"/>
      <c r="J103" s="2"/>
    </row>
    <row r="104" spans="1:10">
      <c r="A104" s="3" t="s">
        <v>827</v>
      </c>
      <c r="B104" s="2"/>
      <c r="C104" s="2"/>
      <c r="D104" s="2"/>
      <c r="E104" s="2"/>
      <c r="F104" s="2"/>
      <c r="G104" s="2"/>
      <c r="H104" s="2"/>
      <c r="I104" s="2"/>
      <c r="J104" s="2"/>
    </row>
    <row r="105" spans="1:10">
      <c r="A105" s="69" t="s">
        <v>0</v>
      </c>
      <c r="B105" s="69" t="s">
        <v>2</v>
      </c>
      <c r="C105" s="69" t="s">
        <v>3</v>
      </c>
      <c r="D105" s="69" t="s">
        <v>4</v>
      </c>
      <c r="E105" s="69" t="s">
        <v>5</v>
      </c>
      <c r="F105" s="71" t="s">
        <v>6</v>
      </c>
      <c r="G105" s="72"/>
      <c r="H105" s="73"/>
      <c r="I105" s="69" t="s">
        <v>7</v>
      </c>
      <c r="J105" s="69" t="s">
        <v>8</v>
      </c>
    </row>
    <row r="106" spans="1:10">
      <c r="A106" s="70"/>
      <c r="B106" s="70"/>
      <c r="C106" s="70"/>
      <c r="D106" s="70"/>
      <c r="E106" s="70"/>
      <c r="F106" s="4" t="s">
        <v>9</v>
      </c>
      <c r="G106" s="4" t="s">
        <v>10</v>
      </c>
      <c r="H106" s="4" t="s">
        <v>11</v>
      </c>
      <c r="I106" s="70"/>
      <c r="J106" s="70"/>
    </row>
    <row r="107" spans="1:10">
      <c r="A107" s="5" t="s">
        <v>839</v>
      </c>
      <c r="B107" s="6">
        <v>44971.75607103009</v>
      </c>
      <c r="C107" s="5" t="s">
        <v>100</v>
      </c>
      <c r="D107" s="7"/>
      <c r="E107" s="8"/>
      <c r="F107" s="9">
        <v>906.52</v>
      </c>
      <c r="I107" s="10" t="s">
        <v>9</v>
      </c>
      <c r="J107" s="5" t="s">
        <v>100</v>
      </c>
    </row>
    <row r="108" spans="1:10">
      <c r="A108" s="5" t="s">
        <v>839</v>
      </c>
      <c r="B108" s="6">
        <v>44971.75607103009</v>
      </c>
      <c r="C108" s="5" t="s">
        <v>100</v>
      </c>
      <c r="D108" s="7"/>
      <c r="E108" s="8"/>
      <c r="H108" s="9">
        <v>222.45</v>
      </c>
      <c r="I108" s="10" t="s">
        <v>37</v>
      </c>
      <c r="J108" s="5" t="s">
        <v>100</v>
      </c>
    </row>
    <row r="109" spans="1:10">
      <c r="A109" s="11" t="s">
        <v>22</v>
      </c>
      <c r="B109" s="3"/>
      <c r="C109" s="3"/>
      <c r="D109" s="7"/>
      <c r="E109" s="8"/>
      <c r="H109" s="9"/>
      <c r="I109" s="10"/>
      <c r="J109" s="5"/>
    </row>
    <row r="110" spans="1:10" ht="15.75">
      <c r="A110" s="13" t="s">
        <v>23</v>
      </c>
      <c r="B110" s="13" t="s">
        <v>24</v>
      </c>
      <c r="C110" s="13" t="s">
        <v>25</v>
      </c>
      <c r="D110" s="49">
        <v>112775845</v>
      </c>
      <c r="E110" s="14">
        <v>112782220</v>
      </c>
      <c r="H110" s="9"/>
      <c r="I110" s="10"/>
      <c r="J110" s="5"/>
    </row>
    <row r="111" spans="1:10">
      <c r="D111" s="57" t="s">
        <v>298</v>
      </c>
    </row>
    <row r="113" spans="1:10">
      <c r="A113" s="1" t="s">
        <v>0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>
      <c r="A114" s="3" t="s">
        <v>864</v>
      </c>
      <c r="B114" s="2"/>
      <c r="C114" s="2"/>
      <c r="D114" s="2"/>
      <c r="E114" s="2"/>
      <c r="F114" s="2"/>
      <c r="G114" s="2"/>
      <c r="H114" s="2"/>
      <c r="I114" s="2"/>
      <c r="J114" s="2"/>
    </row>
    <row r="115" spans="1:10">
      <c r="A115" s="69" t="s">
        <v>0</v>
      </c>
      <c r="B115" s="69" t="s">
        <v>2</v>
      </c>
      <c r="C115" s="69" t="s">
        <v>3</v>
      </c>
      <c r="D115" s="69" t="s">
        <v>4</v>
      </c>
      <c r="E115" s="69" t="s">
        <v>5</v>
      </c>
      <c r="F115" s="71" t="s">
        <v>6</v>
      </c>
      <c r="G115" s="72"/>
      <c r="H115" s="73"/>
      <c r="I115" s="69" t="s">
        <v>7</v>
      </c>
      <c r="J115" s="69" t="s">
        <v>8</v>
      </c>
    </row>
    <row r="116" spans="1:10">
      <c r="A116" s="70"/>
      <c r="B116" s="70"/>
      <c r="C116" s="70"/>
      <c r="D116" s="70"/>
      <c r="E116" s="70"/>
      <c r="F116" s="4" t="s">
        <v>9</v>
      </c>
      <c r="G116" s="4" t="s">
        <v>10</v>
      </c>
      <c r="H116" s="4" t="s">
        <v>11</v>
      </c>
      <c r="I116" s="70"/>
      <c r="J116" s="70"/>
    </row>
    <row r="117" spans="1:10">
      <c r="A117" s="5" t="s">
        <v>877</v>
      </c>
      <c r="B117" s="6">
        <v>44972.7923872338</v>
      </c>
      <c r="C117" s="5" t="s">
        <v>100</v>
      </c>
      <c r="D117" s="7"/>
      <c r="E117" s="8"/>
      <c r="F117" s="9">
        <v>308.48</v>
      </c>
      <c r="I117" s="10" t="s">
        <v>9</v>
      </c>
      <c r="J117" s="5" t="s">
        <v>100</v>
      </c>
    </row>
    <row r="118" spans="1:10">
      <c r="A118" s="11" t="s">
        <v>22</v>
      </c>
      <c r="B118" s="3"/>
      <c r="C118" s="3"/>
      <c r="D118" s="7"/>
      <c r="E118" s="8"/>
      <c r="H118" s="9"/>
      <c r="I118" s="10"/>
      <c r="J118" s="5"/>
    </row>
    <row r="119" spans="1:10" ht="15.75">
      <c r="A119" s="13" t="s">
        <v>23</v>
      </c>
      <c r="B119" s="13" t="s">
        <v>24</v>
      </c>
      <c r="C119" s="13" t="s">
        <v>25</v>
      </c>
      <c r="D119" s="49">
        <v>112790247</v>
      </c>
      <c r="E119" s="14">
        <v>112790541</v>
      </c>
      <c r="H119" s="9"/>
      <c r="I119" s="10"/>
      <c r="J119" s="5"/>
    </row>
    <row r="120" spans="1:10">
      <c r="D120" s="57" t="s">
        <v>298</v>
      </c>
    </row>
    <row r="122" spans="1:10">
      <c r="A122" s="1" t="s">
        <v>0</v>
      </c>
      <c r="B122" s="2"/>
      <c r="C122" s="2"/>
      <c r="D122" s="2"/>
      <c r="E122" s="2"/>
      <c r="F122" s="2"/>
      <c r="G122" s="2"/>
      <c r="H122" s="2"/>
      <c r="I122" s="2"/>
      <c r="J122" s="2"/>
    </row>
    <row r="123" spans="1:10">
      <c r="A123" s="3" t="s">
        <v>904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>
      <c r="A124" s="69" t="s">
        <v>0</v>
      </c>
      <c r="B124" s="69" t="s">
        <v>2</v>
      </c>
      <c r="C124" s="69" t="s">
        <v>3</v>
      </c>
      <c r="D124" s="69" t="s">
        <v>4</v>
      </c>
      <c r="E124" s="69" t="s">
        <v>5</v>
      </c>
      <c r="F124" s="71" t="s">
        <v>6</v>
      </c>
      <c r="G124" s="72"/>
      <c r="H124" s="73"/>
      <c r="I124" s="69" t="s">
        <v>7</v>
      </c>
      <c r="J124" s="69" t="s">
        <v>8</v>
      </c>
    </row>
    <row r="125" spans="1:10">
      <c r="A125" s="70"/>
      <c r="B125" s="70"/>
      <c r="C125" s="70"/>
      <c r="D125" s="70"/>
      <c r="E125" s="70"/>
      <c r="F125" s="4" t="s">
        <v>9</v>
      </c>
      <c r="G125" s="4" t="s">
        <v>10</v>
      </c>
      <c r="H125" s="4" t="s">
        <v>11</v>
      </c>
      <c r="I125" s="70"/>
      <c r="J125" s="70"/>
    </row>
    <row r="126" spans="1:10">
      <c r="A126" s="5" t="s">
        <v>919</v>
      </c>
      <c r="B126" s="6">
        <v>44973.793271504626</v>
      </c>
      <c r="C126" s="5" t="s">
        <v>100</v>
      </c>
      <c r="D126" s="7"/>
      <c r="E126" s="8"/>
      <c r="F126" s="9">
        <v>538.84</v>
      </c>
      <c r="I126" s="10" t="s">
        <v>9</v>
      </c>
      <c r="J126" s="5" t="s">
        <v>100</v>
      </c>
    </row>
    <row r="127" spans="1:10">
      <c r="A127" s="5" t="s">
        <v>919</v>
      </c>
      <c r="B127" s="6">
        <v>44973.793271504626</v>
      </c>
      <c r="C127" s="5" t="s">
        <v>100</v>
      </c>
      <c r="D127" s="7"/>
      <c r="E127" s="8"/>
      <c r="H127" s="9">
        <v>1042.31</v>
      </c>
      <c r="I127" s="10" t="s">
        <v>37</v>
      </c>
      <c r="J127" s="5" t="s">
        <v>100</v>
      </c>
    </row>
    <row r="128" spans="1:10">
      <c r="A128" s="11" t="s">
        <v>22</v>
      </c>
      <c r="B128" s="3"/>
      <c r="C128" s="3"/>
      <c r="D128" s="7"/>
      <c r="E128" s="8"/>
      <c r="H128" s="9"/>
      <c r="I128" s="10"/>
      <c r="J128" s="8"/>
    </row>
    <row r="129" spans="1:10" ht="15.75">
      <c r="A129" s="13" t="s">
        <v>23</v>
      </c>
      <c r="B129" s="13" t="s">
        <v>24</v>
      </c>
      <c r="C129" s="13" t="s">
        <v>25</v>
      </c>
      <c r="D129" s="49">
        <v>112799844</v>
      </c>
      <c r="E129" s="14">
        <v>112799973</v>
      </c>
      <c r="H129" s="9"/>
      <c r="I129" s="10"/>
      <c r="J129" s="8"/>
    </row>
    <row r="130" spans="1:10">
      <c r="D130" s="57" t="s">
        <v>298</v>
      </c>
    </row>
    <row r="132" spans="1:10">
      <c r="A132" s="1" t="s">
        <v>0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>
      <c r="A133" s="3" t="s">
        <v>948</v>
      </c>
      <c r="B133" s="2"/>
      <c r="C133" s="2"/>
      <c r="D133" s="2"/>
      <c r="E133" s="2"/>
      <c r="F133" s="2"/>
      <c r="G133" s="2"/>
      <c r="H133" s="2"/>
      <c r="I133" s="2"/>
      <c r="J133" s="2"/>
    </row>
    <row r="134" spans="1:10">
      <c r="A134" s="69" t="s">
        <v>0</v>
      </c>
      <c r="B134" s="69" t="s">
        <v>2</v>
      </c>
      <c r="C134" s="69" t="s">
        <v>3</v>
      </c>
      <c r="D134" s="69" t="s">
        <v>4</v>
      </c>
      <c r="E134" s="69" t="s">
        <v>5</v>
      </c>
      <c r="F134" s="71" t="s">
        <v>6</v>
      </c>
      <c r="G134" s="72"/>
      <c r="H134" s="73"/>
      <c r="I134" s="69" t="s">
        <v>7</v>
      </c>
      <c r="J134" s="69" t="s">
        <v>8</v>
      </c>
    </row>
    <row r="135" spans="1:10">
      <c r="A135" s="70"/>
      <c r="B135" s="70"/>
      <c r="C135" s="70"/>
      <c r="D135" s="70"/>
      <c r="E135" s="70"/>
      <c r="F135" s="4" t="s">
        <v>9</v>
      </c>
      <c r="G135" s="4" t="s">
        <v>10</v>
      </c>
      <c r="H135" s="4" t="s">
        <v>11</v>
      </c>
      <c r="I135" s="70"/>
      <c r="J135" s="70"/>
    </row>
    <row r="136" spans="1:10">
      <c r="A136" s="5" t="s">
        <v>972</v>
      </c>
      <c r="B136" s="6">
        <v>44974.793682951386</v>
      </c>
      <c r="C136" s="5" t="s">
        <v>100</v>
      </c>
      <c r="D136" s="7"/>
      <c r="E136" s="8"/>
      <c r="F136" s="9">
        <v>827.57</v>
      </c>
      <c r="I136" s="10" t="s">
        <v>9</v>
      </c>
      <c r="J136" s="5" t="s">
        <v>100</v>
      </c>
    </row>
    <row r="137" spans="1:10">
      <c r="A137" s="11" t="s">
        <v>22</v>
      </c>
      <c r="B137" s="3"/>
      <c r="C137" s="3"/>
      <c r="D137" s="7"/>
      <c r="E137" s="8"/>
      <c r="G137" s="9"/>
      <c r="I137" s="10"/>
      <c r="J137" s="8"/>
    </row>
    <row r="138" spans="1:10" ht="15.75">
      <c r="A138" s="13" t="s">
        <v>23</v>
      </c>
      <c r="B138" s="13" t="s">
        <v>24</v>
      </c>
      <c r="C138" s="13" t="s">
        <v>25</v>
      </c>
      <c r="D138" s="49">
        <v>112799807</v>
      </c>
      <c r="E138" s="14">
        <v>112799976</v>
      </c>
      <c r="G138" s="9"/>
      <c r="I138" s="10"/>
      <c r="J138" s="8"/>
    </row>
    <row r="139" spans="1:10">
      <c r="D139" s="57" t="s">
        <v>298</v>
      </c>
    </row>
    <row r="141" spans="1:10">
      <c r="A141" s="1" t="s">
        <v>0</v>
      </c>
      <c r="B141" s="2"/>
      <c r="C141" s="2"/>
      <c r="D141" s="2"/>
      <c r="E141" s="2"/>
      <c r="F141" s="2"/>
      <c r="G141" s="2"/>
      <c r="H141" s="2"/>
      <c r="I141" s="2"/>
      <c r="J141" s="2"/>
    </row>
    <row r="142" spans="1:10">
      <c r="A142" s="3" t="s">
        <v>941</v>
      </c>
      <c r="B142" s="2"/>
      <c r="C142" s="2"/>
      <c r="D142" s="2"/>
      <c r="E142" s="2"/>
      <c r="F142" s="2"/>
      <c r="G142" s="2"/>
      <c r="H142" s="2"/>
      <c r="I142" s="2"/>
      <c r="J142" s="2"/>
    </row>
    <row r="143" spans="1:10">
      <c r="A143" s="69" t="s">
        <v>0</v>
      </c>
      <c r="B143" s="69" t="s">
        <v>2</v>
      </c>
      <c r="C143" s="69" t="s">
        <v>3</v>
      </c>
      <c r="D143" s="69" t="s">
        <v>4</v>
      </c>
      <c r="E143" s="69" t="s">
        <v>5</v>
      </c>
      <c r="F143" s="71" t="s">
        <v>6</v>
      </c>
      <c r="G143" s="72"/>
      <c r="H143" s="73"/>
      <c r="I143" s="69" t="s">
        <v>7</v>
      </c>
      <c r="J143" s="69" t="s">
        <v>8</v>
      </c>
    </row>
    <row r="144" spans="1:10">
      <c r="A144" s="70"/>
      <c r="B144" s="70"/>
      <c r="C144" s="70"/>
      <c r="D144" s="70"/>
      <c r="E144" s="70"/>
      <c r="F144" s="4" t="s">
        <v>9</v>
      </c>
      <c r="G144" s="4" t="s">
        <v>10</v>
      </c>
      <c r="H144" s="4" t="s">
        <v>11</v>
      </c>
      <c r="I144" s="70"/>
      <c r="J144" s="70"/>
    </row>
    <row r="145" spans="1:10">
      <c r="A145" s="5" t="s">
        <v>973</v>
      </c>
      <c r="B145" s="6">
        <v>44975.585305624998</v>
      </c>
      <c r="C145" s="5" t="s">
        <v>100</v>
      </c>
      <c r="D145" s="7"/>
      <c r="E145" s="8"/>
      <c r="F145" s="9">
        <v>487.96</v>
      </c>
      <c r="I145" s="10" t="s">
        <v>9</v>
      </c>
      <c r="J145" s="5" t="s">
        <v>100</v>
      </c>
    </row>
    <row r="146" spans="1:10">
      <c r="A146" s="11" t="s">
        <v>22</v>
      </c>
      <c r="B146" s="3"/>
      <c r="C146" s="3"/>
      <c r="D146" s="7"/>
      <c r="E146" s="8"/>
      <c r="G146" s="9"/>
      <c r="I146" s="10"/>
      <c r="J146" s="8"/>
    </row>
    <row r="147" spans="1:10" ht="15.75">
      <c r="A147" s="13" t="s">
        <v>23</v>
      </c>
      <c r="B147" s="13" t="s">
        <v>24</v>
      </c>
      <c r="C147" s="13" t="s">
        <v>25</v>
      </c>
      <c r="D147" s="49">
        <v>112808158</v>
      </c>
      <c r="E147" s="14">
        <v>112814340</v>
      </c>
      <c r="G147" s="9"/>
      <c r="I147" s="10"/>
      <c r="J147" s="8"/>
    </row>
    <row r="148" spans="1:10">
      <c r="D148" s="57" t="s">
        <v>298</v>
      </c>
    </row>
    <row r="150" spans="1:10">
      <c r="A150" s="1" t="s">
        <v>0</v>
      </c>
      <c r="B150" s="2"/>
      <c r="C150" s="2"/>
      <c r="D150" s="2"/>
      <c r="E150" s="2"/>
      <c r="F150" s="2"/>
      <c r="G150" s="2"/>
      <c r="H150" s="2"/>
      <c r="I150" s="2"/>
      <c r="J150" s="2"/>
    </row>
    <row r="151" spans="1:10">
      <c r="A151" s="3" t="s">
        <v>1006</v>
      </c>
      <c r="B151" s="2"/>
      <c r="C151" s="2"/>
      <c r="D151" s="2"/>
      <c r="E151" s="2"/>
      <c r="F151" s="2"/>
      <c r="G151" s="2"/>
      <c r="H151" s="2"/>
      <c r="I151" s="2"/>
      <c r="J151" s="2"/>
    </row>
    <row r="152" spans="1:10">
      <c r="A152" s="69" t="s">
        <v>0</v>
      </c>
      <c r="B152" s="69" t="s">
        <v>2</v>
      </c>
      <c r="C152" s="69" t="s">
        <v>3</v>
      </c>
      <c r="D152" s="69" t="s">
        <v>4</v>
      </c>
      <c r="E152" s="69" t="s">
        <v>5</v>
      </c>
      <c r="F152" s="71" t="s">
        <v>6</v>
      </c>
      <c r="G152" s="72"/>
      <c r="H152" s="73"/>
      <c r="I152" s="69" t="s">
        <v>7</v>
      </c>
      <c r="J152" s="69" t="s">
        <v>8</v>
      </c>
    </row>
    <row r="153" spans="1:10">
      <c r="A153" s="70"/>
      <c r="B153" s="70"/>
      <c r="C153" s="70"/>
      <c r="D153" s="70"/>
      <c r="E153" s="70"/>
      <c r="F153" s="4" t="s">
        <v>9</v>
      </c>
      <c r="G153" s="4" t="s">
        <v>10</v>
      </c>
      <c r="H153" s="4" t="s">
        <v>11</v>
      </c>
      <c r="I153" s="70"/>
      <c r="J153" s="70"/>
    </row>
    <row r="154" spans="1:10">
      <c r="A154" s="34" t="s">
        <v>1007</v>
      </c>
      <c r="B154" s="39"/>
      <c r="C154" s="34"/>
      <c r="D154" s="21"/>
      <c r="E154" s="8"/>
      <c r="H154" s="9"/>
      <c r="I154" s="5"/>
      <c r="J154" s="8"/>
    </row>
    <row r="155" spans="1:10">
      <c r="A155" s="11" t="s">
        <v>22</v>
      </c>
      <c r="B155" s="3"/>
      <c r="C155" s="3"/>
      <c r="D155" s="7"/>
      <c r="E155" s="8"/>
      <c r="G155" s="9"/>
      <c r="I155" s="10"/>
      <c r="J155" s="8"/>
    </row>
    <row r="156" spans="1:10">
      <c r="A156" s="13" t="s">
        <v>23</v>
      </c>
      <c r="B156" s="13" t="s">
        <v>24</v>
      </c>
      <c r="C156" s="13" t="s">
        <v>25</v>
      </c>
      <c r="D156" s="7"/>
      <c r="E156" s="8"/>
      <c r="G156" s="9"/>
      <c r="I156" s="10"/>
      <c r="J156" s="8"/>
    </row>
    <row r="158" spans="1:10">
      <c r="A158" s="1" t="s">
        <v>0</v>
      </c>
      <c r="B158" s="2"/>
      <c r="C158" s="2"/>
      <c r="D158" s="2"/>
      <c r="E158" s="2"/>
      <c r="F158" s="2"/>
      <c r="G158" s="2"/>
      <c r="H158" s="2"/>
      <c r="I158" s="2"/>
      <c r="J158" s="2"/>
    </row>
    <row r="159" spans="1:10">
      <c r="A159" s="3" t="s">
        <v>1008</v>
      </c>
      <c r="B159" s="2"/>
      <c r="C159" s="2"/>
      <c r="D159" s="2"/>
      <c r="E159" s="2"/>
      <c r="F159" s="2"/>
      <c r="G159" s="2"/>
      <c r="H159" s="2"/>
      <c r="I159" s="2"/>
      <c r="J159" s="2"/>
    </row>
    <row r="160" spans="1:10">
      <c r="A160" s="69" t="s">
        <v>0</v>
      </c>
      <c r="B160" s="69" t="s">
        <v>2</v>
      </c>
      <c r="C160" s="69" t="s">
        <v>3</v>
      </c>
      <c r="D160" s="69" t="s">
        <v>4</v>
      </c>
      <c r="E160" s="69" t="s">
        <v>5</v>
      </c>
      <c r="F160" s="71" t="s">
        <v>6</v>
      </c>
      <c r="G160" s="72"/>
      <c r="H160" s="73"/>
      <c r="I160" s="69" t="s">
        <v>7</v>
      </c>
      <c r="J160" s="69" t="s">
        <v>8</v>
      </c>
    </row>
    <row r="161" spans="1:10">
      <c r="A161" s="70"/>
      <c r="B161" s="70"/>
      <c r="C161" s="70"/>
      <c r="D161" s="70"/>
      <c r="E161" s="70"/>
      <c r="F161" s="4" t="s">
        <v>9</v>
      </c>
      <c r="G161" s="4" t="s">
        <v>10</v>
      </c>
      <c r="H161" s="4" t="s">
        <v>11</v>
      </c>
      <c r="I161" s="70"/>
      <c r="J161" s="70"/>
    </row>
    <row r="162" spans="1:10">
      <c r="A162" s="34" t="s">
        <v>1007</v>
      </c>
      <c r="B162" s="39"/>
      <c r="C162" s="34"/>
      <c r="D162" s="21"/>
      <c r="E162" s="8"/>
      <c r="H162" s="9"/>
      <c r="I162" s="5"/>
      <c r="J162" s="8"/>
    </row>
    <row r="163" spans="1:10">
      <c r="A163" s="11" t="s">
        <v>22</v>
      </c>
      <c r="B163" s="3"/>
      <c r="C163" s="3"/>
      <c r="D163" s="7"/>
      <c r="E163" s="8"/>
      <c r="G163" s="9"/>
      <c r="I163" s="10"/>
      <c r="J163" s="8"/>
    </row>
    <row r="164" spans="1:10">
      <c r="A164" s="13" t="s">
        <v>23</v>
      </c>
      <c r="B164" s="13" t="s">
        <v>24</v>
      </c>
      <c r="C164" s="13" t="s">
        <v>25</v>
      </c>
    </row>
    <row r="167" spans="1:10">
      <c r="A167" s="1" t="s">
        <v>0</v>
      </c>
      <c r="B167" s="2"/>
      <c r="C167" s="2"/>
      <c r="D167" s="2"/>
      <c r="E167" s="2"/>
      <c r="F167" s="2"/>
      <c r="G167" s="2"/>
      <c r="H167" s="2"/>
      <c r="I167" s="2"/>
      <c r="J167" s="2"/>
    </row>
    <row r="168" spans="1:10">
      <c r="A168" s="3" t="s">
        <v>1020</v>
      </c>
      <c r="B168" s="2"/>
      <c r="C168" s="2"/>
      <c r="D168" s="2"/>
      <c r="E168" s="2"/>
      <c r="F168" s="2"/>
      <c r="G168" s="2"/>
      <c r="H168" s="2"/>
      <c r="I168" s="2"/>
      <c r="J168" s="2"/>
    </row>
    <row r="169" spans="1:10">
      <c r="A169" s="69" t="s">
        <v>0</v>
      </c>
      <c r="B169" s="69" t="s">
        <v>2</v>
      </c>
      <c r="C169" s="69" t="s">
        <v>3</v>
      </c>
      <c r="D169" s="69" t="s">
        <v>4</v>
      </c>
      <c r="E169" s="69" t="s">
        <v>5</v>
      </c>
      <c r="F169" s="71" t="s">
        <v>6</v>
      </c>
      <c r="G169" s="72"/>
      <c r="H169" s="73"/>
      <c r="I169" s="69" t="s">
        <v>7</v>
      </c>
      <c r="J169" s="69" t="s">
        <v>8</v>
      </c>
    </row>
    <row r="170" spans="1:10">
      <c r="A170" s="70"/>
      <c r="B170" s="70"/>
      <c r="C170" s="70"/>
      <c r="D170" s="70"/>
      <c r="E170" s="70"/>
      <c r="F170" s="4" t="s">
        <v>9</v>
      </c>
      <c r="G170" s="4" t="s">
        <v>10</v>
      </c>
      <c r="H170" s="4" t="s">
        <v>11</v>
      </c>
      <c r="I170" s="70"/>
      <c r="J170" s="70"/>
    </row>
    <row r="171" spans="1:10">
      <c r="A171" s="5" t="s">
        <v>1038</v>
      </c>
      <c r="B171" s="6">
        <v>44979.792567233795</v>
      </c>
      <c r="C171" s="5" t="s">
        <v>100</v>
      </c>
      <c r="D171" s="7"/>
      <c r="E171" s="8"/>
      <c r="F171" s="9">
        <v>879.08</v>
      </c>
      <c r="I171" s="10" t="s">
        <v>9</v>
      </c>
      <c r="J171" s="5" t="s">
        <v>100</v>
      </c>
    </row>
    <row r="172" spans="1:10">
      <c r="A172" s="5" t="s">
        <v>1038</v>
      </c>
      <c r="B172" s="6">
        <v>44979.792567233795</v>
      </c>
      <c r="C172" s="5" t="s">
        <v>100</v>
      </c>
      <c r="D172" s="7"/>
      <c r="E172" s="8"/>
      <c r="H172" s="9">
        <v>71.02</v>
      </c>
      <c r="I172" s="10" t="s">
        <v>37</v>
      </c>
      <c r="J172" s="5" t="s">
        <v>100</v>
      </c>
    </row>
    <row r="173" spans="1:10">
      <c r="A173" s="11" t="s">
        <v>22</v>
      </c>
      <c r="B173" s="3"/>
      <c r="C173" s="3"/>
      <c r="D173" s="7"/>
      <c r="E173" s="8"/>
      <c r="H173" s="9"/>
      <c r="I173" s="10"/>
      <c r="J173" s="5"/>
    </row>
    <row r="174" spans="1:10" ht="15.75">
      <c r="A174" s="13" t="s">
        <v>23</v>
      </c>
      <c r="B174" s="13" t="s">
        <v>24</v>
      </c>
      <c r="C174" s="13" t="s">
        <v>25</v>
      </c>
      <c r="D174" s="49">
        <v>112814218</v>
      </c>
      <c r="E174" s="14">
        <v>112814341</v>
      </c>
      <c r="H174" s="9"/>
      <c r="I174" s="10"/>
      <c r="J174" s="5"/>
    </row>
    <row r="175" spans="1:10">
      <c r="A175" s="5"/>
      <c r="B175" s="6"/>
      <c r="C175" s="5"/>
      <c r="D175" s="57" t="s">
        <v>298</v>
      </c>
      <c r="E175" s="8"/>
      <c r="H175" s="9"/>
      <c r="I175" s="10"/>
      <c r="J175" s="5"/>
    </row>
    <row r="177" spans="1:10">
      <c r="A177" s="1" t="s">
        <v>0</v>
      </c>
      <c r="B177" s="2"/>
      <c r="C177" s="2"/>
      <c r="D177" s="2"/>
      <c r="E177" s="2"/>
      <c r="F177" s="2"/>
      <c r="G177" s="2"/>
      <c r="H177" s="2"/>
      <c r="I177" s="2"/>
      <c r="J177" s="2"/>
    </row>
    <row r="178" spans="1:10">
      <c r="A178" s="3" t="s">
        <v>1064</v>
      </c>
      <c r="B178" s="2"/>
      <c r="C178" s="2"/>
      <c r="D178" s="2"/>
      <c r="E178" s="2"/>
      <c r="F178" s="2"/>
      <c r="G178" s="2"/>
      <c r="H178" s="2"/>
      <c r="I178" s="2"/>
      <c r="J178" s="2"/>
    </row>
    <row r="179" spans="1:10">
      <c r="A179" s="69" t="s">
        <v>0</v>
      </c>
      <c r="B179" s="69" t="s">
        <v>2</v>
      </c>
      <c r="C179" s="69" t="s">
        <v>3</v>
      </c>
      <c r="D179" s="69" t="s">
        <v>4</v>
      </c>
      <c r="E179" s="69" t="s">
        <v>5</v>
      </c>
      <c r="F179" s="71" t="s">
        <v>6</v>
      </c>
      <c r="G179" s="72"/>
      <c r="H179" s="73"/>
      <c r="I179" s="69" t="s">
        <v>7</v>
      </c>
      <c r="J179" s="69" t="s">
        <v>8</v>
      </c>
    </row>
    <row r="180" spans="1:10">
      <c r="A180" s="70"/>
      <c r="B180" s="70"/>
      <c r="C180" s="70"/>
      <c r="D180" s="70"/>
      <c r="E180" s="70"/>
      <c r="F180" s="4" t="s">
        <v>9</v>
      </c>
      <c r="G180" s="4" t="s">
        <v>10</v>
      </c>
      <c r="H180" s="4" t="s">
        <v>11</v>
      </c>
      <c r="I180" s="70"/>
      <c r="J180" s="70"/>
    </row>
    <row r="181" spans="1:10">
      <c r="A181" s="5" t="s">
        <v>1076</v>
      </c>
      <c r="B181" s="6">
        <v>44980.793243703702</v>
      </c>
      <c r="C181" s="5" t="s">
        <v>100</v>
      </c>
      <c r="D181" s="7"/>
      <c r="E181" s="8"/>
      <c r="F181" s="9">
        <v>461.47</v>
      </c>
      <c r="I181" s="10" t="s">
        <v>9</v>
      </c>
      <c r="J181" s="5" t="s">
        <v>100</v>
      </c>
    </row>
    <row r="182" spans="1:10">
      <c r="A182" s="11" t="s">
        <v>22</v>
      </c>
      <c r="B182" s="3"/>
      <c r="C182" s="3"/>
      <c r="D182" s="7"/>
      <c r="E182" s="8"/>
      <c r="H182" s="9"/>
      <c r="I182" s="10"/>
      <c r="J182" s="8"/>
    </row>
    <row r="183" spans="1:10">
      <c r="A183" s="13" t="s">
        <v>23</v>
      </c>
      <c r="B183" s="13" t="s">
        <v>24</v>
      </c>
      <c r="C183" s="13" t="s">
        <v>25</v>
      </c>
      <c r="D183" s="7"/>
      <c r="E183" s="8"/>
      <c r="H183" s="9"/>
      <c r="I183" s="10"/>
      <c r="J183" s="8"/>
    </row>
  </sheetData>
  <mergeCells count="160"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I105:I106"/>
    <mergeCell ref="J105:J106"/>
    <mergeCell ref="I87:I88"/>
    <mergeCell ref="J87:J88"/>
    <mergeCell ref="A105:A106"/>
    <mergeCell ref="B105:B106"/>
    <mergeCell ref="C105:C106"/>
    <mergeCell ref="D105:D106"/>
    <mergeCell ref="E105:E106"/>
    <mergeCell ref="F105:H105"/>
    <mergeCell ref="I124:I125"/>
    <mergeCell ref="J124:J125"/>
    <mergeCell ref="A124:A125"/>
    <mergeCell ref="B124:B125"/>
    <mergeCell ref="C124:C125"/>
    <mergeCell ref="D124:D125"/>
    <mergeCell ref="E124:E125"/>
    <mergeCell ref="F124:H124"/>
    <mergeCell ref="I115:I116"/>
    <mergeCell ref="J115:J116"/>
    <mergeCell ref="A115:A116"/>
    <mergeCell ref="B115:B116"/>
    <mergeCell ref="C115:C116"/>
    <mergeCell ref="D115:D116"/>
    <mergeCell ref="E115:E116"/>
    <mergeCell ref="F115:H115"/>
    <mergeCell ref="A4:A5"/>
    <mergeCell ref="B4:B5"/>
    <mergeCell ref="C4:C5"/>
    <mergeCell ref="D4:D5"/>
    <mergeCell ref="E4:E5"/>
    <mergeCell ref="F4:H4"/>
    <mergeCell ref="I4:I5"/>
    <mergeCell ref="J4:J5"/>
    <mergeCell ref="A78:A79"/>
    <mergeCell ref="B78:B79"/>
    <mergeCell ref="C78:C79"/>
    <mergeCell ref="D78:D79"/>
    <mergeCell ref="E78:E79"/>
    <mergeCell ref="F78:H78"/>
    <mergeCell ref="A23:A24"/>
    <mergeCell ref="B23:B24"/>
    <mergeCell ref="C23:C24"/>
    <mergeCell ref="D23:D24"/>
    <mergeCell ref="E23:E24"/>
    <mergeCell ref="F23:H23"/>
    <mergeCell ref="I23:I24"/>
    <mergeCell ref="J23:J24"/>
    <mergeCell ref="A14:A15"/>
    <mergeCell ref="B14:B15"/>
    <mergeCell ref="C14:C15"/>
    <mergeCell ref="D14:D15"/>
    <mergeCell ref="E14:E15"/>
    <mergeCell ref="F14:H14"/>
    <mergeCell ref="I14:I15"/>
    <mergeCell ref="J14:J15"/>
    <mergeCell ref="A32:A33"/>
    <mergeCell ref="B32:B33"/>
    <mergeCell ref="C32:C33"/>
    <mergeCell ref="D32:D33"/>
    <mergeCell ref="E32:E33"/>
    <mergeCell ref="F32:H32"/>
    <mergeCell ref="I32:I33"/>
    <mergeCell ref="J32:J33"/>
    <mergeCell ref="I41:I42"/>
    <mergeCell ref="J41:J42"/>
    <mergeCell ref="A41:A42"/>
    <mergeCell ref="B41:B42"/>
    <mergeCell ref="C41:C42"/>
    <mergeCell ref="D41:D42"/>
    <mergeCell ref="E41:E42"/>
    <mergeCell ref="F41:H41"/>
    <mergeCell ref="I50:I51"/>
    <mergeCell ref="J50:J51"/>
    <mergeCell ref="A50:A51"/>
    <mergeCell ref="B50:B51"/>
    <mergeCell ref="C50:C51"/>
    <mergeCell ref="D50:D51"/>
    <mergeCell ref="E50:E51"/>
    <mergeCell ref="F50:H50"/>
    <mergeCell ref="I59:I60"/>
    <mergeCell ref="J59:J60"/>
    <mergeCell ref="A59:A60"/>
    <mergeCell ref="B59:B60"/>
    <mergeCell ref="C59:C60"/>
    <mergeCell ref="D59:D60"/>
    <mergeCell ref="E59:E60"/>
    <mergeCell ref="F59:H59"/>
    <mergeCell ref="I68:I69"/>
    <mergeCell ref="J68:J69"/>
    <mergeCell ref="A68:A69"/>
    <mergeCell ref="B68:B69"/>
    <mergeCell ref="C68:C69"/>
    <mergeCell ref="D68:D69"/>
    <mergeCell ref="E68:E69"/>
    <mergeCell ref="F68:H68"/>
    <mergeCell ref="I96:I97"/>
    <mergeCell ref="J96:J97"/>
    <mergeCell ref="A96:A97"/>
    <mergeCell ref="B96:B97"/>
    <mergeCell ref="C96:C97"/>
    <mergeCell ref="D96:D97"/>
    <mergeCell ref="E96:E97"/>
    <mergeCell ref="F96:H96"/>
    <mergeCell ref="I78:I79"/>
    <mergeCell ref="J78:J79"/>
    <mergeCell ref="A87:A88"/>
    <mergeCell ref="B87:B88"/>
    <mergeCell ref="C87:C88"/>
    <mergeCell ref="D87:D88"/>
    <mergeCell ref="E87:E88"/>
    <mergeCell ref="F87:H87"/>
    <mergeCell ref="A143:A144"/>
    <mergeCell ref="B143:B144"/>
    <mergeCell ref="C143:C144"/>
    <mergeCell ref="D143:D144"/>
    <mergeCell ref="E143:E144"/>
    <mergeCell ref="F143:H143"/>
    <mergeCell ref="I143:I144"/>
    <mergeCell ref="J143:J144"/>
    <mergeCell ref="A152:A153"/>
    <mergeCell ref="B152:B153"/>
    <mergeCell ref="C152:C153"/>
    <mergeCell ref="D152:D153"/>
    <mergeCell ref="E152:E153"/>
    <mergeCell ref="F152:H152"/>
    <mergeCell ref="I152:I153"/>
    <mergeCell ref="J152:J153"/>
    <mergeCell ref="I179:I180"/>
    <mergeCell ref="J179:J180"/>
    <mergeCell ref="A179:A180"/>
    <mergeCell ref="B179:B180"/>
    <mergeCell ref="C179:C180"/>
    <mergeCell ref="D179:D180"/>
    <mergeCell ref="E179:E180"/>
    <mergeCell ref="F179:H179"/>
    <mergeCell ref="A160:A161"/>
    <mergeCell ref="B160:B161"/>
    <mergeCell ref="C160:C161"/>
    <mergeCell ref="D160:D161"/>
    <mergeCell ref="E160:E161"/>
    <mergeCell ref="F160:H160"/>
    <mergeCell ref="I160:I161"/>
    <mergeCell ref="J160:J161"/>
    <mergeCell ref="I169:I170"/>
    <mergeCell ref="J169:J170"/>
    <mergeCell ref="A169:A170"/>
    <mergeCell ref="B169:B170"/>
    <mergeCell ref="C169:C170"/>
    <mergeCell ref="D169:D170"/>
    <mergeCell ref="E169:E170"/>
    <mergeCell ref="F169:H1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DISPAZ</vt:lpstr>
      <vt:lpstr>AG. ACHUMANI</vt:lpstr>
      <vt:lpstr>AG. MURILLO</vt:lpstr>
      <vt:lpstr>AG. MAX PAREDES</vt:lpstr>
      <vt:lpstr>DISALTO</vt:lpstr>
      <vt:lpstr>AG. SATELITE</vt:lpstr>
      <vt:lpstr>DISCRUZ</vt:lpstr>
      <vt:lpstr>AG. MUTUALISTA</vt:lpstr>
      <vt:lpstr>AG. MONTERO</vt:lpstr>
      <vt:lpstr>AG. WARNES</vt:lpstr>
      <vt:lpstr>DISTAR</vt:lpstr>
      <vt:lpstr>AG. TARIJEÑITA</vt:lpstr>
      <vt:lpstr>COCHABAMBA</vt:lpstr>
      <vt:lpstr>AG. HONDURAS</vt:lpstr>
      <vt:lpstr>AG. CALAMA</vt:lpstr>
      <vt:lpstr>SUCRE</vt:lpstr>
      <vt:lpstr>AG. SUCRE 1</vt:lpstr>
      <vt:lpstr>AG. SUCRE 2</vt:lpstr>
      <vt:lpstr>POTOSI</vt:lpstr>
      <vt:lpstr>AG. POTOSI 1</vt:lpstr>
      <vt:lpstr>ORURO</vt:lpstr>
      <vt:lpstr>AG. ORURO 1</vt:lpstr>
      <vt:lpstr>TRINIDAD</vt:lpstr>
      <vt:lpstr>AG. TRINIDAD 1</vt:lpstr>
      <vt:lpstr>PANDO</vt:lpstr>
      <vt:lpstr>RIBERALTA</vt:lpstr>
      <vt:lpstr>IVSA</vt:lpstr>
      <vt:lpstr>OPAL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Alcon</dc:creator>
  <cp:lastModifiedBy>Carmiña Segales</cp:lastModifiedBy>
  <dcterms:created xsi:type="dcterms:W3CDTF">2023-01-04T12:30:55Z</dcterms:created>
  <dcterms:modified xsi:type="dcterms:W3CDTF">2023-02-27T14:26:19Z</dcterms:modified>
</cp:coreProperties>
</file>