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Migraciones/"/>
    </mc:Choice>
  </mc:AlternateContent>
  <xr:revisionPtr revIDLastSave="2" documentId="11_B0102C1E3926791BD0F86A193D1C6F5171B38968" xr6:coauthVersionLast="47" xr6:coauthVersionMax="47" xr10:uidLastSave="{62DFAD4C-0B77-43E4-91A2-F3841E587C3A}"/>
  <bookViews>
    <workbookView xWindow="-120" yWindow="-120" windowWidth="29040" windowHeight="15840" tabRatio="851" xr2:uid="{00000000-000D-0000-FFFF-FFFF00000000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0" r:id="rId10"/>
    <sheet name="DISTAR" sheetId="11" r:id="rId11"/>
    <sheet name="AG. TARIJEÑITA" sheetId="12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IVSA" sheetId="27" r:id="rId27"/>
    <sheet name="OPA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26" l="1"/>
  <c r="F65" i="26"/>
  <c r="F55" i="26"/>
  <c r="F35" i="26"/>
  <c r="F7" i="26"/>
  <c r="F89" i="25"/>
  <c r="F79" i="25"/>
  <c r="F69" i="25"/>
  <c r="F59" i="25"/>
  <c r="F49" i="25"/>
  <c r="F39" i="25"/>
  <c r="F7" i="25"/>
  <c r="F98" i="23"/>
  <c r="F87" i="23"/>
  <c r="D87" i="23"/>
  <c r="F62" i="23"/>
  <c r="F51" i="23"/>
  <c r="F40" i="23"/>
  <c r="F29" i="23"/>
  <c r="F9" i="23"/>
  <c r="F105" i="21"/>
  <c r="F92" i="21"/>
  <c r="F69" i="21"/>
  <c r="F56" i="21"/>
  <c r="F42" i="21"/>
  <c r="F12" i="21"/>
  <c r="F111" i="19"/>
  <c r="F97" i="19"/>
  <c r="F74" i="19"/>
  <c r="F62" i="19"/>
  <c r="F49" i="19"/>
  <c r="F38" i="19"/>
  <c r="F16" i="19"/>
  <c r="D16" i="19"/>
  <c r="F7" i="19"/>
  <c r="F133" i="16"/>
  <c r="F118" i="16"/>
  <c r="F93" i="16"/>
  <c r="F75" i="16"/>
  <c r="F64" i="16"/>
  <c r="F51" i="16"/>
  <c r="F29" i="16"/>
  <c r="F14" i="16"/>
  <c r="F318" i="13"/>
  <c r="F276" i="13"/>
  <c r="D276" i="13"/>
  <c r="F221" i="13"/>
  <c r="D221" i="13"/>
  <c r="F172" i="13"/>
  <c r="F134" i="13"/>
  <c r="D134" i="13"/>
  <c r="F97" i="13"/>
  <c r="D97" i="13"/>
  <c r="F55" i="13"/>
  <c r="F172" i="11"/>
  <c r="F145" i="11"/>
  <c r="F128" i="11"/>
  <c r="F114" i="11"/>
  <c r="F103" i="11"/>
  <c r="F91" i="11"/>
  <c r="F67" i="11"/>
  <c r="F50" i="11"/>
  <c r="D50" i="11"/>
  <c r="F31" i="11"/>
  <c r="F15" i="11"/>
  <c r="F710" i="7"/>
  <c r="D710" i="7"/>
  <c r="D635" i="7"/>
  <c r="F634" i="7"/>
  <c r="F623" i="7"/>
  <c r="F567" i="7"/>
  <c r="D567" i="7"/>
  <c r="F500" i="7"/>
  <c r="F487" i="7"/>
  <c r="D487" i="7"/>
  <c r="F401" i="7"/>
  <c r="F390" i="7"/>
  <c r="D390" i="7"/>
  <c r="F316" i="7"/>
  <c r="F309" i="7"/>
  <c r="F284" i="7"/>
  <c r="F272" i="7"/>
  <c r="D272" i="7"/>
  <c r="F202" i="7"/>
  <c r="F190" i="7"/>
  <c r="F156" i="7"/>
  <c r="E156" i="7"/>
  <c r="D156" i="7"/>
  <c r="F120" i="7"/>
  <c r="D120" i="7"/>
  <c r="F13" i="7"/>
  <c r="D13" i="7"/>
  <c r="F244" i="5"/>
  <c r="D244" i="5"/>
  <c r="F229" i="5"/>
  <c r="F210" i="5"/>
  <c r="F199" i="5"/>
  <c r="F180" i="5"/>
  <c r="F155" i="5"/>
  <c r="F142" i="5"/>
  <c r="F122" i="5"/>
  <c r="F112" i="5"/>
  <c r="F83" i="5"/>
  <c r="F64" i="5"/>
  <c r="F56" i="5"/>
  <c r="F18" i="5"/>
  <c r="F338" i="1"/>
  <c r="F315" i="1"/>
  <c r="F300" i="1"/>
  <c r="F270" i="1"/>
  <c r="F247" i="1"/>
  <c r="F218" i="1"/>
  <c r="F196" i="1"/>
  <c r="F178" i="1"/>
  <c r="F146" i="1"/>
  <c r="F132" i="1"/>
  <c r="F101" i="1"/>
  <c r="F75" i="1"/>
  <c r="F43" i="1"/>
  <c r="F13" i="1"/>
</calcChain>
</file>

<file path=xl/sharedStrings.xml><?xml version="1.0" encoding="utf-8"?>
<sst xmlns="http://schemas.openxmlformats.org/spreadsheetml/2006/main" count="11686" uniqueCount="507">
  <si>
    <t>Cierre Caja</t>
  </si>
  <si>
    <t>Del 31/12/2022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</si>
  <si>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</si>
  <si>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</si>
  <si>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</si>
  <si>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</si>
  <si>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</si>
  <si>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</si>
  <si>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</si>
  <si>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</si>
  <si>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</si>
  <si>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</si>
  <si>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CCAJ-LP02/561/2022</t>
  </si>
  <si>
    <t>3884 RIBANA RUTH REA RUEDA</t>
  </si>
  <si>
    <t>108 GREGORIO RAMIREZ APAZA</t>
  </si>
  <si>
    <t>266 SANTIAGO MACHACA CALCINA</t>
  </si>
  <si>
    <t>331 CARLOS ALFREDO GUTIERREZ HUANCA</t>
  </si>
  <si>
    <t>584 FREDDY FEDERICO FLORES MARIN</t>
  </si>
  <si>
    <t>883 FRANKLIN CARDOZO RIVERA</t>
  </si>
  <si>
    <t>1116 VLADIMIR FRANZ ATAHUACHI RODRIGUEZ</t>
  </si>
  <si>
    <t>1180 JAIME RAMIRO CHACON PAREDES</t>
  </si>
  <si>
    <t>3052 JUAN JOSE MACHACA TORREZ</t>
  </si>
  <si>
    <t>SAP</t>
  </si>
  <si>
    <t>FECHA</t>
  </si>
  <si>
    <t>CIERRE DE CAJA</t>
  </si>
  <si>
    <t>IMPORTE</t>
  </si>
  <si>
    <t>CCAJ-LP02/562/2022</t>
  </si>
  <si>
    <t>BISA-100070022</t>
  </si>
  <si>
    <t>DEPÓSITO BANCARIO</t>
  </si>
  <si>
    <t>4276 CARLOS MARCELO REQUENA TERAN</t>
  </si>
  <si>
    <t>2464 LUIS FERNANDO GUEVARA PECA</t>
  </si>
  <si>
    <t>BANCO UNION-10000020161539</t>
  </si>
  <si>
    <t>4190 JESUS FELCY MENDOZA CAHUANA</t>
  </si>
  <si>
    <t>2309 FERNANDO POMA ESCOBAR</t>
  </si>
  <si>
    <t>Del 02/01/2022</t>
  </si>
  <si>
    <t>NO HUBO CIERRES DE CAJA, DEBIDO A FERIADO POR AÑO NUEVO</t>
  </si>
  <si>
    <t>Del 03/01/2022</t>
  </si>
  <si>
    <t>CCAJ-LP02/1/2023</t>
  </si>
  <si>
    <t>136 OSCAR REYNALDO LIMACHI SURCO</t>
  </si>
  <si>
    <t>304 ALFREDO MENDOZA APAZA</t>
  </si>
  <si>
    <t>667 WILLIAMS EDSON SANCHEZ SILVA</t>
  </si>
  <si>
    <t>2597 JOSE MAIDANA LP - T01</t>
  </si>
  <si>
    <t>2597 JOSE MAIDANA LP - T02</t>
  </si>
  <si>
    <t>2597 JOSE MAIDANA LP - T03</t>
  </si>
  <si>
    <t>2597 JOSE MAIDANA LP - T04</t>
  </si>
  <si>
    <t>2597 JOSE MAIDANA LP - T05</t>
  </si>
  <si>
    <t>CCAJ-LP02/2/2023</t>
  </si>
  <si>
    <t>Del 04/01/2022</t>
  </si>
  <si>
    <t>CCAJ-LP02/3/2023</t>
  </si>
  <si>
    <t>CCAJ-LP02/4/2023</t>
  </si>
  <si>
    <t>BISA-100072017</t>
  </si>
  <si>
    <t>2597 JOSE MAIDANA LP - T06</t>
  </si>
  <si>
    <t>Del 05/01/2022</t>
  </si>
  <si>
    <t>CCAJ-LP02/5/2023</t>
  </si>
  <si>
    <t>CCAJ-LP02/6/2023</t>
  </si>
  <si>
    <t>Del 06/01/2022</t>
  </si>
  <si>
    <t>CCAJ-LP02/7/2023</t>
  </si>
  <si>
    <t>CCAJ-LP02/8/2023</t>
  </si>
  <si>
    <t>Del 07/01/2022</t>
  </si>
  <si>
    <t>CCAJ-LP02/9/2023</t>
  </si>
  <si>
    <t>Del 09/01/2022</t>
  </si>
  <si>
    <t>CCAJ-LP02/10/2023</t>
  </si>
  <si>
    <t>CCAJ-LP02/11/2023</t>
  </si>
  <si>
    <t>BANCO INDUSTRIAL-100070049</t>
  </si>
  <si>
    <t>Del 10/01/2022</t>
  </si>
  <si>
    <t>CCAJ-LP02/12/2023</t>
  </si>
  <si>
    <t>CCAJ-LP02/13/202</t>
  </si>
  <si>
    <t>CCAJ-LP02/13/2023</t>
  </si>
  <si>
    <t>CCAJ-LP08/301/22</t>
  </si>
  <si>
    <t>199 IBANA SOLIZ CUENTAS</t>
  </si>
  <si>
    <t>TARJETA DE DÉBITO/CRÉDITO</t>
  </si>
  <si>
    <t>CÓDIGO QR</t>
  </si>
  <si>
    <t>CCAJ-LP08/1/23</t>
  </si>
  <si>
    <t>CCAJ-LP08/2/23</t>
  </si>
  <si>
    <t>CCAJ-LP08/3/23</t>
  </si>
  <si>
    <t>CCAJ-LP08/4/23</t>
  </si>
  <si>
    <t>CCAJ-LP08/5/23</t>
  </si>
  <si>
    <t>CCAJ-LP08/6/23</t>
  </si>
  <si>
    <t>CCAJ-LP08/7/23</t>
  </si>
  <si>
    <t>CCAJ-LP01/572/22</t>
  </si>
  <si>
    <t>3825 ABEL URBANO ALARCON ARROYO</t>
  </si>
  <si>
    <t>CCAJ-LP01/573/22</t>
  </si>
  <si>
    <t>2936 JUAN CARLOS CAPCHA ORELLANA</t>
  </si>
  <si>
    <t>CCAJ-LP01/1/23</t>
  </si>
  <si>
    <t>CCAJ-LP01/2/23</t>
  </si>
  <si>
    <t>CCAJ-LP01/3/23</t>
  </si>
  <si>
    <t xml:space="preserve">2936 JUAN CARLOS CAPCHA </t>
  </si>
  <si>
    <t>CCAJ-LP01/4/23</t>
  </si>
  <si>
    <t>CCAJ-LP01/5/23</t>
  </si>
  <si>
    <t>CCAJ-LP01/6/23</t>
  </si>
  <si>
    <t>CCAJ-LP01/7/23</t>
  </si>
  <si>
    <t>CCAJ-LP01/8/23</t>
  </si>
  <si>
    <t>CCAJ-LP01/9/23</t>
  </si>
  <si>
    <t xml:space="preserve">3825 ABEL URBANO ALARCON </t>
  </si>
  <si>
    <t>CCAJ-LP01/10/23</t>
  </si>
  <si>
    <t>CCAJ-LP01/11/23</t>
  </si>
  <si>
    <t>CCAJ-LP01/12/23</t>
  </si>
  <si>
    <t>CCAJ-LP01/13/23</t>
  </si>
  <si>
    <t>CCAJ-LP01/14/23</t>
  </si>
  <si>
    <t>CCAJ-LP07/301/22</t>
  </si>
  <si>
    <t>312 JHONNY IGNACIO FLORES LOPEZ</t>
  </si>
  <si>
    <t>CCAJ-LP07/1/23</t>
  </si>
  <si>
    <t>CCAJ-LP07/2/23</t>
  </si>
  <si>
    <t>CCAJ-LP07/3/23</t>
  </si>
  <si>
    <t>CCAJ-LP07/4/23</t>
  </si>
  <si>
    <t>CCAJ-LP07/5/23</t>
  </si>
  <si>
    <t>CCAJ-LP07/6/23</t>
  </si>
  <si>
    <t>CCAJ-LP07/7/23</t>
  </si>
  <si>
    <t>CCAJ-EA10/558/20</t>
  </si>
  <si>
    <t>1431 GRACIELA CASTILLO CATARI</t>
  </si>
  <si>
    <t>2597 JOSE MAIDANA EA - T03</t>
  </si>
  <si>
    <t>CCAJ-EA10/558/2022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</si>
  <si>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</si>
  <si>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</si>
  <si>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</si>
  <si>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</si>
  <si>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</si>
  <si>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835 JAVIER DAVID VILLA MAMANI</t>
  </si>
  <si>
    <t>2307 RAMIRO POMA QUISPE</t>
  </si>
  <si>
    <t>841 JAEL ARRATIA - EL ALTO</t>
  </si>
  <si>
    <t>2597 JOSE MAIDANA EA - T01</t>
  </si>
  <si>
    <t>2597 JOSE MAIDANA EA - T02</t>
  </si>
  <si>
    <t>2597 JOSE MAIDANA EA - T04</t>
  </si>
  <si>
    <t>2597 JOSE MAIDANA EA - T05</t>
  </si>
  <si>
    <t>CCAJ-EA10/559/2022</t>
  </si>
  <si>
    <t>MERCANTIL SANTA CRUZ-4010066211</t>
  </si>
  <si>
    <t>3622 JULIO CESAR PORTILLO HUARACHI</t>
  </si>
  <si>
    <t>4764 CARLOS ERIK CASTRO HURTADO</t>
  </si>
  <si>
    <t>1056 ALEX JESUS ZABALA TICONA</t>
  </si>
  <si>
    <t xml:space="preserve">NO HUBO CIERRE DE CAJA DEBIDO A QUE TODOS FUERON DEP. Y TRANSF. </t>
  </si>
  <si>
    <t xml:space="preserve">SI MIGRO A LA CUENTA DE DISPAZ BISA 0022 MCSC 6211, B.U. 1539 </t>
  </si>
  <si>
    <t>CCAJ-EA10/1/2023</t>
  </si>
  <si>
    <t>980 RUBEN QUISPE CHURA</t>
  </si>
  <si>
    <t>CCAJ-EA10/2/2023</t>
  </si>
  <si>
    <t>CCAJ-EA10/3/2023</t>
  </si>
  <si>
    <t>CCAJ-EA10/4/2023</t>
  </si>
  <si>
    <t>CCAJ-EA10/5/2023</t>
  </si>
  <si>
    <t>3051 EFRAIN ARMANDO CHIPANA MARTINEZ</t>
  </si>
  <si>
    <t>CCAJ-EA10/6/2023</t>
  </si>
  <si>
    <t>CCAJ-EA10/7/2023</t>
  </si>
  <si>
    <t>CCAJ-EA10/8/2023</t>
  </si>
  <si>
    <t>CCAJ-EA10/9/2023</t>
  </si>
  <si>
    <t>CCAJ-EA10/10/202</t>
  </si>
  <si>
    <t>CCAJ-EA10/10/2023</t>
  </si>
  <si>
    <t>CCAJ-EA10/11/2023</t>
  </si>
  <si>
    <t>CCAJ-EA10/12/2023</t>
  </si>
  <si>
    <t>CCAJ-EA10/13/2023</t>
  </si>
  <si>
    <t>CCAJ-EA58/301/22</t>
  </si>
  <si>
    <t>261 ALICIA VIRGINIA QUISBERT MAMANI</t>
  </si>
  <si>
    <t>CCAJ-EA58/1/23</t>
  </si>
  <si>
    <t>CCAJ-EA58/2/23</t>
  </si>
  <si>
    <t>CCAJ-EA58/3/23</t>
  </si>
  <si>
    <t>CCAJ-EA58/4/23</t>
  </si>
  <si>
    <t>CCAJ-EA58/5/23</t>
  </si>
  <si>
    <t>CCAJ-EA58/6/23</t>
  </si>
  <si>
    <t>CCAJ-EA58/7/23</t>
  </si>
  <si>
    <t>CCAJ-SC39/624/2022</t>
  </si>
  <si>
    <t>1386 EINAR CHOQUETIJLLA - COBRADOR</t>
  </si>
  <si>
    <t>2551 EDMUNDO CAYANI M.</t>
  </si>
  <si>
    <t>2552 ALVARO JAVIER LOAYZA CACERES</t>
  </si>
  <si>
    <t>4309 RODRIGO RAMOS - T03</t>
  </si>
  <si>
    <t>4309 RODRIGO RAMOS - T04</t>
  </si>
  <si>
    <t>4309 RODRIGO RAMOS - T05</t>
  </si>
  <si>
    <t>4309 RODRIGO RAMOS - T11</t>
  </si>
  <si>
    <t>4309 RODRIGO RAMOS - T16</t>
  </si>
  <si>
    <t>4309 RODRIGO RAMOS - T17</t>
  </si>
  <si>
    <t>CCAJ-SC39/625/2022</t>
  </si>
  <si>
    <t>4307 PEDRO GALARZA TERCEROS</t>
  </si>
  <si>
    <t>CCAJ-SC39/625/20</t>
  </si>
  <si>
    <t xml:space="preserve">1386 EINAR CHOQUETIJLLA - </t>
  </si>
  <si>
    <t>1973 BASILIA CRUZ AJARACHI</t>
  </si>
  <si>
    <t>PAGO EXPRESS M/N-101020101</t>
  </si>
  <si>
    <t>3046 CLAUDIA ELEN CASTRO DELGADILLO</t>
  </si>
  <si>
    <t>4863 MOISES MENACHO MONTAÑO</t>
  </si>
  <si>
    <t>MERCANTIL SANTA CRUZ-4010678183</t>
  </si>
  <si>
    <t>BANCO DE CREDITO-7015054675359</t>
  </si>
  <si>
    <t>BANCO UNION-120271437</t>
  </si>
  <si>
    <t>1271 SANDRA SALAZAR ESCOBAR</t>
  </si>
  <si>
    <t>1972 FLAVIA GALEAN MALLON</t>
  </si>
  <si>
    <t>MERCANTIL SANTA CRUZ-4010640108</t>
  </si>
  <si>
    <t>4309 RODRIGO RAMOS - T07</t>
  </si>
  <si>
    <t>2913 MARSOLINI APURANI VACA</t>
  </si>
  <si>
    <t>2917 MILAN HUANCOLLO JUCUMARI</t>
  </si>
  <si>
    <t>2932 EUGENIO LOPEZ CESPEDES</t>
  </si>
  <si>
    <t>2994 CRISTIAN DEIBY PARDO VILLEGAS</t>
  </si>
  <si>
    <t>4309 RODRIGO RAMOS - T06</t>
  </si>
  <si>
    <t>4309 RODRIGO RAMOS - T10</t>
  </si>
  <si>
    <t>4309 RODRIGO RAMOS - T14</t>
  </si>
  <si>
    <t>4309 RODRIGO RAMOS - T15</t>
  </si>
  <si>
    <t>4309 RODRIGO RAMOS - T18</t>
  </si>
  <si>
    <t>4309 RODRIGO RAMOS - T19</t>
  </si>
  <si>
    <t>4309 RODRIGO RAMOS - T20</t>
  </si>
  <si>
    <t>4309 RODRIGO RAMOS - T24</t>
  </si>
  <si>
    <t>4309 RODRIGO RAMOS - T25</t>
  </si>
  <si>
    <t>CCAJ-SC39/1/2023</t>
  </si>
  <si>
    <t>1970 CARLOS CAMPOS ORTIZ</t>
  </si>
  <si>
    <t>3211 PEDRO CAYALO COCA</t>
  </si>
  <si>
    <t>3323 JORGE SUBIRANA SANCHEZ</t>
  </si>
  <si>
    <t>4309 RODRIGO RAMOS - T02</t>
  </si>
  <si>
    <t>4309 RODRIGO RAMOS - T09</t>
  </si>
  <si>
    <t>4309 RODRIGO RAMOS - T22</t>
  </si>
  <si>
    <t>4309 RODRIGO RAMOS - T23</t>
  </si>
  <si>
    <t>CCAJ-SC39/2/2023</t>
  </si>
  <si>
    <t>PAGO EXPRESS M/E-101020203</t>
  </si>
  <si>
    <t>ANULADO</t>
  </si>
  <si>
    <t>CIERRE DE CAJA ANULADO POR REGISTRO MAL DE CAJERO S/G CORREO DEL 05/01/23</t>
  </si>
  <si>
    <t>CCAJ-SC39/3/2023</t>
  </si>
  <si>
    <t>CCAJ-SC39/4/2023</t>
  </si>
  <si>
    <t>CCAJ-SC39/5/2023</t>
  </si>
  <si>
    <t>CCAJ-SC39/6/2023</t>
  </si>
  <si>
    <t>CCAJ-SC39/7/2023</t>
  </si>
  <si>
    <t>CCAJ-SC39/8/2023</t>
  </si>
  <si>
    <t>CCAJ-SC39/9/2023</t>
  </si>
  <si>
    <t>CCAJ-SC39/10/2023</t>
  </si>
  <si>
    <t>CCAJ-SC39/10/202</t>
  </si>
  <si>
    <t>4309 RODRIGO RAMOS - T21</t>
  </si>
  <si>
    <t>CCAJ-SC39/11/2023</t>
  </si>
  <si>
    <t>CCAJ-SC39/12/2023</t>
  </si>
  <si>
    <t>TODOS FUERON DEPOSITOS.</t>
  </si>
  <si>
    <t>CCAJ-SC39/13/2023</t>
  </si>
  <si>
    <t>901 FELIX GARCIA ROCHA</t>
  </si>
  <si>
    <t>4309 RODRIGO RAMOS - T12</t>
  </si>
  <si>
    <t>CCAJ-SC39/14/2023</t>
  </si>
  <si>
    <t>CCAJ-SC39/14/202</t>
  </si>
  <si>
    <t>CCAJ-SC39/15/2023</t>
  </si>
  <si>
    <t>CCAJ-SC39/16/2023</t>
  </si>
  <si>
    <t>CCAJ-SC39/16/202</t>
  </si>
  <si>
    <t>CCAJ-SC65/42/22</t>
  </si>
  <si>
    <t>5019 JOAQUIN CAMPERO SALAZAR</t>
  </si>
  <si>
    <t>CCAJ-SC65/1/23</t>
  </si>
  <si>
    <t>CCAJ-SC65/2/23</t>
  </si>
  <si>
    <t>CCAJ-SC65/3/23</t>
  </si>
  <si>
    <t>CCAJ-SC65/4/23</t>
  </si>
  <si>
    <t>CCAJ-SC65/5/23</t>
  </si>
  <si>
    <t>CCAJ-SC65/6/23</t>
  </si>
  <si>
    <t>CCAJ-SC65/7/23</t>
  </si>
  <si>
    <t>CCAJ-SC57/296/22</t>
  </si>
  <si>
    <t>3844 OSCAR ANDRES LEON ZAPATA</t>
  </si>
  <si>
    <t>CCAJ-SC57/1/23</t>
  </si>
  <si>
    <t>CCAJ-SC57/2/23</t>
  </si>
  <si>
    <t>CCAJ-SC57/3/23</t>
  </si>
  <si>
    <t>CCAJ-SC57/4/23</t>
  </si>
  <si>
    <t>CCAJ-SC57/5/23</t>
  </si>
  <si>
    <t>CCAJ-SC57/6/23</t>
  </si>
  <si>
    <t>CCAJ-SC57/7/23</t>
  </si>
  <si>
    <t>CCAJ-SC59/297/22</t>
  </si>
  <si>
    <t>4262 JUAN GILBERTO PARADA ROJAS</t>
  </si>
  <si>
    <t>CCAJ-SC59/1/23</t>
  </si>
  <si>
    <t>CCAJ-SC59/2/23</t>
  </si>
  <si>
    <t>cierres de los dep. del 04/01/23 y 05/01/23 se depositaron el 06/01/23 s/g correo del 06/01/23</t>
  </si>
  <si>
    <t>CCAJ-SC59/3/23</t>
  </si>
  <si>
    <t xml:space="preserve">4262 JUAN GILBERTO PARADA </t>
  </si>
  <si>
    <t>CCAJ-SC59/4/23</t>
  </si>
  <si>
    <t>CCAJ-SC59/5/23</t>
  </si>
  <si>
    <t>CCAJ-SC59/6/23</t>
  </si>
  <si>
    <t>BOT 5</t>
  </si>
  <si>
    <t>CCAJ-SC59/7/23</t>
  </si>
  <si>
    <t>Del 29/12/2022</t>
  </si>
  <si>
    <t>CCAJ-TA43/311/2022</t>
  </si>
  <si>
    <t>723 NELVI JUANITA ROMERO CASTILLO</t>
  </si>
  <si>
    <t>2645 ANDRES ESTEBAN SINGURI LLANOS</t>
  </si>
  <si>
    <t>BISA-100070081</t>
  </si>
  <si>
    <t>2581 EDGAR FLORES MARQUEZ</t>
  </si>
  <si>
    <t>3094 SHIRLEY HALSEY JALDIN</t>
  </si>
  <si>
    <t>2456 JOEL MOISES RUEDA DELGADO</t>
  </si>
  <si>
    <t>2779 JUAN PABLO CAMACHO QUISPE</t>
  </si>
  <si>
    <t>ANULADO POR MALA REVERSION</t>
  </si>
  <si>
    <t>REVERSION</t>
  </si>
  <si>
    <t>SE REALIZÓ LA REVERSION DE CIERRES 311,312,313 S/G CORREO DEL 04/01/23</t>
  </si>
  <si>
    <t>SE TIENE LOS CIERRES 311,312,313 EN SOLO UNA COMPENSACION</t>
  </si>
  <si>
    <t>Del 30/12/2022</t>
  </si>
  <si>
    <t>CCAJ-TA43/312/2022</t>
  </si>
  <si>
    <t>CCAJ-TA43/312/20</t>
  </si>
  <si>
    <t>4648 HUGO PEREDO - T02</t>
  </si>
  <si>
    <t>CCAJ-TA43/313/2022</t>
  </si>
  <si>
    <t>MERCANTIL SANTA CRUZ-4010501329</t>
  </si>
  <si>
    <t>REVERSION M.N.</t>
  </si>
  <si>
    <t>REVERSION M.E.</t>
  </si>
  <si>
    <t>CCAJ-TA43/314/2022</t>
  </si>
  <si>
    <t>CCAJ-TA43/314/20</t>
  </si>
  <si>
    <t>CCAJ-TA43/1/2023</t>
  </si>
  <si>
    <t>CCAJ-TA43/2/2023</t>
  </si>
  <si>
    <t>CCAJ-TA43/3/2023</t>
  </si>
  <si>
    <t>CCAJ-TA43/4/2023</t>
  </si>
  <si>
    <t>CCAJ-TA43/5/2023</t>
  </si>
  <si>
    <t>CCAJ-TA43/6/2023</t>
  </si>
  <si>
    <t>CCAJ-TA43/7/2023</t>
  </si>
  <si>
    <t>CCAJ-TA06/303/22</t>
  </si>
  <si>
    <t>3550 BELZA GUTIERREZ CONDORI</t>
  </si>
  <si>
    <t>CCAJ-TA06/304/22</t>
  </si>
  <si>
    <t>CCAJ-TA06/1/23</t>
  </si>
  <si>
    <t>CCAJ-TA06/2/23</t>
  </si>
  <si>
    <t>CCAJ-TA06/3/23</t>
  </si>
  <si>
    <t>CCAJ-TA06/4/23</t>
  </si>
  <si>
    <t>CCAJ-TA06/5/23</t>
  </si>
  <si>
    <t>CCAJ-TA06/6/23</t>
  </si>
  <si>
    <t>CCAJ-TA06/7/23</t>
  </si>
  <si>
    <t>CCAJ-CB11/312/2022</t>
  </si>
  <si>
    <t>3726 MARCELO ROCABADO ROJAS</t>
  </si>
  <si>
    <t>2539 JUAN CARLOS ANGULO ROJAS</t>
  </si>
  <si>
    <t>REVERSION VER M.E.</t>
  </si>
  <si>
    <t>INCORRECTO</t>
  </si>
  <si>
    <t>CORRECTO</t>
  </si>
  <si>
    <t>CCAJ-CB11/313/20</t>
  </si>
  <si>
    <t>BISA-100070031</t>
  </si>
  <si>
    <t>2276 ESTEBAN MAMANI CATORCENO</t>
  </si>
  <si>
    <t>CCAJ-CB11/313/2022</t>
  </si>
  <si>
    <t>2378 EDDY DAREN JIMENEZ ROJAS</t>
  </si>
  <si>
    <t>4861 BRIAN ABAD FLORES CRUZ</t>
  </si>
  <si>
    <t>2281 ANGEL DONATO GONZALES CONDORI</t>
  </si>
  <si>
    <t>2286 JOSE MARCELO NOGALES SUAREZ</t>
  </si>
  <si>
    <t>2383 MAURO FELIPE CARICARI</t>
  </si>
  <si>
    <t>2537 JUAN CARLOS REVOLLO RODRIGUEZ</t>
  </si>
  <si>
    <t>2676 RUDDY AUGUSTO BASTO ZURITA</t>
  </si>
  <si>
    <t>2941 EFRAIN MAMANI CAMIÑO</t>
  </si>
  <si>
    <t>2979 ROBERTO CARLOS QUINTEROS FLORES</t>
  </si>
  <si>
    <t>3791 LIMBERT SALAZAR MALDONADO</t>
  </si>
  <si>
    <t>4269 JULY GONZALES - T01</t>
  </si>
  <si>
    <t>4269 JULY GONZALES - T02</t>
  </si>
  <si>
    <t>4269 JULY GONZALES - T03</t>
  </si>
  <si>
    <t>4269 JULY GONZALES - T05</t>
  </si>
  <si>
    <t>4269 JULY GONZALES - T06</t>
  </si>
  <si>
    <t>4771 CHRISTIAN LEDEZMA - T08</t>
  </si>
  <si>
    <t>4771 CHRISTIAN LEDEZMA - T10</t>
  </si>
  <si>
    <t>4771 CHRISTIAN LEDEZMA - T11</t>
  </si>
  <si>
    <t>CCAJ-CB11/1/2023</t>
  </si>
  <si>
    <t>2287 OLVER VACA ARCHONDO</t>
  </si>
  <si>
    <t>CCAJ-CB11/2/2023</t>
  </si>
  <si>
    <t>4269 JULY GONZALES - T04</t>
  </si>
  <si>
    <t>4771 CHRISTIAN LEDEZMA - T12</t>
  </si>
  <si>
    <t>CCAJ-CB11/3/2023</t>
  </si>
  <si>
    <t>CCAJ-CB11/4/2023</t>
  </si>
  <si>
    <t>2340 NAIN QUIÑONES TIPA</t>
  </si>
  <si>
    <t>4269 JULY GONZALES - T07</t>
  </si>
  <si>
    <t>4771 CHRISTIAN LEDEZMA - T09</t>
  </si>
  <si>
    <t>CCAJ-CB11/5/2023</t>
  </si>
  <si>
    <t>SOLO FUERON DEPOSITOS</t>
  </si>
  <si>
    <t>CCAJ-CB11/6/2023</t>
  </si>
  <si>
    <t>BISA-100070049</t>
  </si>
  <si>
    <t>CCAJ-CB11/7/2023</t>
  </si>
  <si>
    <t>CCAJ-CB12/572/22</t>
  </si>
  <si>
    <t>2362 MARILYN LESLIE VIDAL RIOS</t>
  </si>
  <si>
    <t>CCAJ-CB12/573/22</t>
  </si>
  <si>
    <t>2279 GIOVANNA ALCOCER PEREDO</t>
  </si>
  <si>
    <t>CCAJ-CB12/1/23</t>
  </si>
  <si>
    <t>CCAJ-CB12/2/23</t>
  </si>
  <si>
    <t>CCAJ-CB12/3/23</t>
  </si>
  <si>
    <t>CCAJ-CB12/4/23</t>
  </si>
  <si>
    <t>CCAJ-CB12/5/23</t>
  </si>
  <si>
    <t>CCAJ-CB12/6/23</t>
  </si>
  <si>
    <t>CCAJ-CB12/7/23</t>
  </si>
  <si>
    <t>solo hubo 1 cierre de caja debido a vacación de cajera Marilyn vidal s/g correo del 06/01/23</t>
  </si>
  <si>
    <t>CCAJ-CB12/8/23</t>
  </si>
  <si>
    <t>CCAJ-CB12/9/23</t>
  </si>
  <si>
    <t>CCAJ-CB12/10/23</t>
  </si>
  <si>
    <t>CCAJ-CB12/11/23</t>
  </si>
  <si>
    <t>CCAJ-CB12/12/23</t>
  </si>
  <si>
    <t>CCAJ-CB13/301/22</t>
  </si>
  <si>
    <t>2274 CELMI RIVERA CORDOVA</t>
  </si>
  <si>
    <t>CCAJ-CB13/1/23</t>
  </si>
  <si>
    <t>CCAJ-CB13/2/23</t>
  </si>
  <si>
    <t>CCAJ-CB13/3/23</t>
  </si>
  <si>
    <t>CCAJ-CB13/4/23</t>
  </si>
  <si>
    <t>CCAJ-CB13/5/23</t>
  </si>
  <si>
    <t>CCAJ-CB13/6/23</t>
  </si>
  <si>
    <t>CCAJ-CB13/7/23</t>
  </si>
  <si>
    <t>CCAJ-SR27/262/20</t>
  </si>
  <si>
    <t>3106 FABIOLA NAVA - CAJA</t>
  </si>
  <si>
    <t>3118 PAOLA LESLY CARMONA GARCIA</t>
  </si>
  <si>
    <t>CCAJ-SR27/262/2022</t>
  </si>
  <si>
    <t>BISA-100070065</t>
  </si>
  <si>
    <t>3365 FELIX VILLCA VILLCA</t>
  </si>
  <si>
    <t>3140 JUAN MAMANI MERMA</t>
  </si>
  <si>
    <t>3144 WILSON ORLANDO CASILLAS ROBLES</t>
  </si>
  <si>
    <t>4219 HUMBERTO HURTADO - T01</t>
  </si>
  <si>
    <t>CCAJ-SR27/263/2022</t>
  </si>
  <si>
    <t>CCAJ-SR27/263/20</t>
  </si>
  <si>
    <t>4099 MANUEL SANCHEZ</t>
  </si>
  <si>
    <t>CCAJ-SR27/1/2023</t>
  </si>
  <si>
    <t>CCAJ-SR27/2/2023</t>
  </si>
  <si>
    <t>CCAJ-SR27/3/2023</t>
  </si>
  <si>
    <t>CCAJ-SR27/4/2023</t>
  </si>
  <si>
    <t>NO HUBO CIERRES DE CAJA, SABADO</t>
  </si>
  <si>
    <t>CCAJ-SR27/5/2023</t>
  </si>
  <si>
    <t>CCAJ-SR27/6/2023</t>
  </si>
  <si>
    <t>CCAJ-SR54/301/22</t>
  </si>
  <si>
    <t>3107 ANA MARIA VEGA PEREYRA</t>
  </si>
  <si>
    <t>CCAJ-SR54/1/23</t>
  </si>
  <si>
    <t>CCAJ-SR54/2/23</t>
  </si>
  <si>
    <t>CCAJ-SR54/3/23</t>
  </si>
  <si>
    <t>CCAJ-SR54/4/23</t>
  </si>
  <si>
    <t>CCAJ-SR54/5/23</t>
  </si>
  <si>
    <t>CCAJ-SR54/6/23</t>
  </si>
  <si>
    <t>CCAJ-SR54/7/23</t>
  </si>
  <si>
    <t>CCAJ-SR24/302/22</t>
  </si>
  <si>
    <t>3406 MARCIAL ZELAYA VARGAS</t>
  </si>
  <si>
    <t>CCAJ-SR24/1/23</t>
  </si>
  <si>
    <t>CCAJ-SR24/2/23</t>
  </si>
  <si>
    <t>CCAJ-SR24/3/23</t>
  </si>
  <si>
    <t>CCAJ-SR24/4/23</t>
  </si>
  <si>
    <t>CCAJ-SR24/5/23</t>
  </si>
  <si>
    <t>CCAJ-SR24/6/23</t>
  </si>
  <si>
    <t>CCAJ-SR24/7/23</t>
  </si>
  <si>
    <t>CCAJ-PT53/257/2022</t>
  </si>
  <si>
    <t>4363 BLANCA ROXANA SUBIETA RAMIREZ - CAJA</t>
  </si>
  <si>
    <t>3313 JOSE ADRIAN ORCKO CHECA</t>
  </si>
  <si>
    <t>4536 JUAN FELIX ALEJO APAZA</t>
  </si>
  <si>
    <t>CCAJ-PT53/258/2022</t>
  </si>
  <si>
    <t>BISA-100070073</t>
  </si>
  <si>
    <t>3136 GONZALO JESUS VARGAS CASTRO</t>
  </si>
  <si>
    <t>4509 JOSE MANUEL MOREIRA MIRANDA</t>
  </si>
  <si>
    <t>CCAJ-PT53/1/2023</t>
  </si>
  <si>
    <t>4363 BLANCA ROXANA SUBIETA RAMIREZ</t>
  </si>
  <si>
    <t>CCAJ-PT53/2/2023</t>
  </si>
  <si>
    <t>CCAJ-PT53/3/2023</t>
  </si>
  <si>
    <t>CCAJ-PT53/4/2023</t>
  </si>
  <si>
    <t>CCAJ-PT53/5/2023</t>
  </si>
  <si>
    <t>4509 JOSE MOREIRA - T02</t>
  </si>
  <si>
    <t>CCAJ-PT53/6/2023</t>
  </si>
  <si>
    <t>CCAJ-PT18/301/22</t>
  </si>
  <si>
    <t>3344 GUNNAR VICTOR PORTUGAL MURGUIA</t>
  </si>
  <si>
    <t>CCAJ-PT18/1/23</t>
  </si>
  <si>
    <t>CCAJ-PT18/2/23</t>
  </si>
  <si>
    <t>CCAJ-PT18/3/23</t>
  </si>
  <si>
    <t>CCAJ-PT18/4/23</t>
  </si>
  <si>
    <t>CCAJ-PT18/5/23</t>
  </si>
  <si>
    <t>CCAJ-PT18/6/23</t>
  </si>
  <si>
    <t>CCAJ-PT18/7/23</t>
  </si>
  <si>
    <t>CCAJ-OR52/257/2022</t>
  </si>
  <si>
    <t>0 ADMINISTRADOR-ORURO</t>
  </si>
  <si>
    <t>3091 ISRAEL LUIS OCAMPO CAYOJA</t>
  </si>
  <si>
    <t>BISA-100070057</t>
  </si>
  <si>
    <t>3796 MARCOS JOSUE FLORES CAYOJA</t>
  </si>
  <si>
    <t>646 JOSE ESPEJO - T01</t>
  </si>
  <si>
    <t>646 JOSE ESPEJO - T02</t>
  </si>
  <si>
    <t>CCAJ-OR52/1/2023</t>
  </si>
  <si>
    <t>3062 FULVIA SIRIA GUZMAN OLIVARES</t>
  </si>
  <si>
    <t>SOLO HUBO DEPOSITOS</t>
  </si>
  <si>
    <t>CCAJ-OR52/2/2023</t>
  </si>
  <si>
    <t>CCAJ-OR52/3/2023</t>
  </si>
  <si>
    <t>3412 CRISTIAN HUARACHI QUISPE</t>
  </si>
  <si>
    <t>CCAJ-OR52/4/2023</t>
  </si>
  <si>
    <t>CCAJ-OR52/5/2023</t>
  </si>
  <si>
    <t>3090 DAVID RODRIGO CHUMACERO VEGA</t>
  </si>
  <si>
    <t>646 JOSE ESPEJO - T03</t>
  </si>
  <si>
    <t>CCAJ-OR52/6/2023</t>
  </si>
  <si>
    <t>0 ADMINISTRADOR-</t>
  </si>
  <si>
    <t>CCAJ-OR51/300/22</t>
  </si>
  <si>
    <t>3063 ENRIQUE XAVIER RODRIGUEZ CUETO</t>
  </si>
  <si>
    <t>CCAJ-OR51/301/22</t>
  </si>
  <si>
    <t>CCAJ-OR51/1/23</t>
  </si>
  <si>
    <t>CCAJ-OR51/2/23</t>
  </si>
  <si>
    <t>CCAJ-OR51/3/23</t>
  </si>
  <si>
    <t>CCAJ-OR51/4/23</t>
  </si>
  <si>
    <t>CCAJ-OR51/5/23</t>
  </si>
  <si>
    <t>CCAJ-OR51/6/23</t>
  </si>
  <si>
    <t>CCAJ-OR51/7/23</t>
  </si>
  <si>
    <t>CCAJ-TR47/305/2022</t>
  </si>
  <si>
    <t>2981 DAVID ZABALA - CAJA</t>
  </si>
  <si>
    <t>BISA-100070090</t>
  </si>
  <si>
    <t>3047 PAOLA LOAYZA ZAMBRANA</t>
  </si>
  <si>
    <t>3002 ADRIAN JESUS CORTEZ CHAVEZ</t>
  </si>
  <si>
    <t>CCAJ-TR47/1/2023</t>
  </si>
  <si>
    <t>CCAJ-TR47/2/2023</t>
  </si>
  <si>
    <t>BANCO UNION-10000020271437</t>
  </si>
  <si>
    <t>CCAJ-TR47/3/2023</t>
  </si>
  <si>
    <t>2999 GUSTAVO LINARES CASTRO</t>
  </si>
  <si>
    <t>1019 HARWIN JAYO - T01</t>
  </si>
  <si>
    <t>CCAJ-TR47/4/2023</t>
  </si>
  <si>
    <t>CCAJ-TR47/5/2023</t>
  </si>
  <si>
    <t>CCAJ-TR47/6/2023</t>
  </si>
  <si>
    <t>CCAJ-TR47/7/2023</t>
  </si>
  <si>
    <t>CCAJ-TR50/301/22</t>
  </si>
  <si>
    <t>2995 OSCAR LOAYZA SALVATIERRA</t>
  </si>
  <si>
    <t>CCAJ-TR50/1/23</t>
  </si>
  <si>
    <t>CCAJ-TR50/2/23</t>
  </si>
  <si>
    <t>CCAJ-TR50/3/23</t>
  </si>
  <si>
    <t>CCAJ-TR50/4/23</t>
  </si>
  <si>
    <t>CCAJ-TR50/5/23</t>
  </si>
  <si>
    <t>CCAJ-TR50/6/23</t>
  </si>
  <si>
    <t>CCAJ-TR50/7/23</t>
  </si>
  <si>
    <t>CCAJ-PN62/266/2022</t>
  </si>
  <si>
    <t>4627 ROBIN HASSAN - CAJA</t>
  </si>
  <si>
    <t>4627 ROBIN HASSAN - COBRANZAS</t>
  </si>
  <si>
    <t>4802 BENJAMIN QUISBERTH - T01</t>
  </si>
  <si>
    <t>CCAJ-PN62/1/2023</t>
  </si>
  <si>
    <t>error</t>
  </si>
  <si>
    <t>reversion</t>
  </si>
  <si>
    <t>correcto</t>
  </si>
  <si>
    <t>CCAJ-PN62/2/2023</t>
  </si>
  <si>
    <t>CCAJ-PN62/3/2023</t>
  </si>
  <si>
    <t>CCAJ-PN62/4/2023</t>
  </si>
  <si>
    <t>CCAJ-PN62/5/2023</t>
  </si>
  <si>
    <t>CCAJ-PN62/6/2023</t>
  </si>
  <si>
    <t>CCAJ-PN62/7/2023</t>
  </si>
  <si>
    <t>CCAJ-RB01/230/2022</t>
  </si>
  <si>
    <t>0 VALERY TERCEROS - CAJA</t>
  </si>
  <si>
    <t>4631 ELI RIBERA COIMBRA</t>
  </si>
  <si>
    <t>4637 ERICK EDUARDO IBAÑEZ ZAPATA</t>
  </si>
  <si>
    <t>CCAJ-RB01/1/2023</t>
  </si>
  <si>
    <t>CCAJ-RB01/2/2023</t>
  </si>
  <si>
    <t>4524 ALVARO GARCIA - T01</t>
  </si>
  <si>
    <t>CCAJ-RB01/3/2023</t>
  </si>
  <si>
    <t>CCAJ-RB01/4/2023</t>
  </si>
  <si>
    <t>4524 ALVARO GARCIA - T02</t>
  </si>
  <si>
    <t>CCAJ-RB01/5/2023</t>
  </si>
  <si>
    <t>CCAJ-RB01/6/2023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</si>
</sst>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theme="1"/>
      <name val="Calibri"/>
      <family val="2"/>
      <scheme val="minor"/>
    </font>
    <font>
      <sz val="10"/>
      <color indexed="8"/>
      <name val="SansSerif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7" fillId="4" borderId="0" xfId="0" applyNumberFormat="1" applyFont="1" applyFill="1"/>
    <xf numFmtId="0" fontId="4" fillId="5" borderId="4" xfId="0" applyFont="1" applyFill="1" applyBorder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/>
    <xf numFmtId="0" fontId="10" fillId="4" borderId="0" xfId="0" applyFont="1" applyFill="1"/>
    <xf numFmtId="166" fontId="11" fillId="0" borderId="0" xfId="0" applyNumberFormat="1" applyFont="1" applyAlignment="1">
      <alignment vertical="center"/>
    </xf>
    <xf numFmtId="4" fontId="1" fillId="4" borderId="0" xfId="0" applyNumberFormat="1" applyFont="1" applyFill="1"/>
    <xf numFmtId="2" fontId="1" fillId="4" borderId="0" xfId="0" applyNumberFormat="1" applyFont="1" applyFill="1"/>
    <xf numFmtId="0" fontId="8" fillId="4" borderId="0" xfId="0" applyFont="1" applyFill="1"/>
    <xf numFmtId="165" fontId="11" fillId="4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/>
    <xf numFmtId="2" fontId="6" fillId="0" borderId="0" xfId="0" applyNumberFormat="1" applyFont="1" applyAlignment="1">
      <alignment horizontal="left" vertic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left" vertical="center"/>
    </xf>
    <xf numFmtId="4" fontId="7" fillId="6" borderId="0" xfId="0" applyNumberFormat="1" applyFont="1" applyFill="1"/>
    <xf numFmtId="2" fontId="1" fillId="6" borderId="0" xfId="0" applyNumberFormat="1" applyFont="1" applyFill="1"/>
    <xf numFmtId="0" fontId="8" fillId="7" borderId="0" xfId="0" applyFont="1" applyFill="1"/>
    <xf numFmtId="0" fontId="1" fillId="7" borderId="0" xfId="0" applyFont="1" applyFill="1"/>
    <xf numFmtId="0" fontId="11" fillId="7" borderId="0" xfId="0" applyFont="1" applyFill="1" applyAlignment="1">
      <alignment horizontal="left" vertical="center"/>
    </xf>
    <xf numFmtId="4" fontId="7" fillId="4" borderId="0" xfId="0" applyNumberFormat="1" applyFont="1" applyFill="1"/>
    <xf numFmtId="4" fontId="7" fillId="0" borderId="0" xfId="0" applyNumberFormat="1" applyFont="1"/>
    <xf numFmtId="0" fontId="7" fillId="4" borderId="0" xfId="0" applyFont="1" applyFill="1"/>
    <xf numFmtId="0" fontId="11" fillId="4" borderId="0" xfId="0" applyFont="1" applyFill="1" applyAlignment="1">
      <alignment vertical="center"/>
    </xf>
    <xf numFmtId="16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14" fillId="0" borderId="0" xfId="0" applyFont="1" applyAlignment="1">
      <alignment horizontal="left" vertical="top" wrapText="1"/>
    </xf>
    <xf numFmtId="166" fontId="6" fillId="0" borderId="0" xfId="0" applyNumberFormat="1" applyFont="1" applyAlignment="1">
      <alignment horizontal="center" vertical="center"/>
    </xf>
    <xf numFmtId="0" fontId="15" fillId="4" borderId="0" xfId="0" applyFont="1" applyFill="1"/>
    <xf numFmtId="0" fontId="5" fillId="2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1.png"/><Relationship Id="rId3" Type="http://schemas.openxmlformats.org/officeDocument/2006/relationships/image" Target="../media/image116.png"/><Relationship Id="rId7" Type="http://schemas.openxmlformats.org/officeDocument/2006/relationships/image" Target="../media/image120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9" Type="http://schemas.openxmlformats.org/officeDocument/2006/relationships/image" Target="../media/image12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png"/><Relationship Id="rId3" Type="http://schemas.openxmlformats.org/officeDocument/2006/relationships/image" Target="../media/image125.png"/><Relationship Id="rId7" Type="http://schemas.openxmlformats.org/officeDocument/2006/relationships/image" Target="../media/image129.png"/><Relationship Id="rId12" Type="http://schemas.openxmlformats.org/officeDocument/2006/relationships/image" Target="../media/image134.png"/><Relationship Id="rId2" Type="http://schemas.openxmlformats.org/officeDocument/2006/relationships/image" Target="../media/image124.png"/><Relationship Id="rId1" Type="http://schemas.openxmlformats.org/officeDocument/2006/relationships/image" Target="../media/image123.png"/><Relationship Id="rId6" Type="http://schemas.openxmlformats.org/officeDocument/2006/relationships/image" Target="../media/image128.png"/><Relationship Id="rId11" Type="http://schemas.openxmlformats.org/officeDocument/2006/relationships/image" Target="../media/image133.png"/><Relationship Id="rId5" Type="http://schemas.openxmlformats.org/officeDocument/2006/relationships/image" Target="../media/image127.png"/><Relationship Id="rId10" Type="http://schemas.openxmlformats.org/officeDocument/2006/relationships/image" Target="../media/image132.png"/><Relationship Id="rId4" Type="http://schemas.openxmlformats.org/officeDocument/2006/relationships/image" Target="../media/image126.png"/><Relationship Id="rId9" Type="http://schemas.openxmlformats.org/officeDocument/2006/relationships/image" Target="../media/image13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5" Type="http://schemas.openxmlformats.org/officeDocument/2006/relationships/image" Target="../media/image139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1.png"/><Relationship Id="rId13" Type="http://schemas.openxmlformats.org/officeDocument/2006/relationships/image" Target="../media/image156.png"/><Relationship Id="rId3" Type="http://schemas.openxmlformats.org/officeDocument/2006/relationships/image" Target="../media/image146.png"/><Relationship Id="rId7" Type="http://schemas.openxmlformats.org/officeDocument/2006/relationships/image" Target="../media/image150.png"/><Relationship Id="rId12" Type="http://schemas.openxmlformats.org/officeDocument/2006/relationships/image" Target="../media/image155.png"/><Relationship Id="rId2" Type="http://schemas.openxmlformats.org/officeDocument/2006/relationships/image" Target="../media/image145.png"/><Relationship Id="rId1" Type="http://schemas.openxmlformats.org/officeDocument/2006/relationships/image" Target="../media/image144.png"/><Relationship Id="rId6" Type="http://schemas.openxmlformats.org/officeDocument/2006/relationships/image" Target="../media/image149.png"/><Relationship Id="rId11" Type="http://schemas.openxmlformats.org/officeDocument/2006/relationships/image" Target="../media/image154.png"/><Relationship Id="rId5" Type="http://schemas.openxmlformats.org/officeDocument/2006/relationships/image" Target="../media/image148.png"/><Relationship Id="rId10" Type="http://schemas.openxmlformats.org/officeDocument/2006/relationships/image" Target="../media/image153.png"/><Relationship Id="rId4" Type="http://schemas.openxmlformats.org/officeDocument/2006/relationships/image" Target="../media/image147.png"/><Relationship Id="rId9" Type="http://schemas.openxmlformats.org/officeDocument/2006/relationships/image" Target="../media/image152.png"/><Relationship Id="rId14" Type="http://schemas.openxmlformats.org/officeDocument/2006/relationships/image" Target="../media/image15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5.png"/><Relationship Id="rId13" Type="http://schemas.openxmlformats.org/officeDocument/2006/relationships/image" Target="../media/image170.png"/><Relationship Id="rId3" Type="http://schemas.openxmlformats.org/officeDocument/2006/relationships/image" Target="../media/image160.png"/><Relationship Id="rId7" Type="http://schemas.openxmlformats.org/officeDocument/2006/relationships/image" Target="../media/image164.png"/><Relationship Id="rId12" Type="http://schemas.openxmlformats.org/officeDocument/2006/relationships/image" Target="../media/image169.png"/><Relationship Id="rId2" Type="http://schemas.openxmlformats.org/officeDocument/2006/relationships/image" Target="../media/image159.png"/><Relationship Id="rId1" Type="http://schemas.openxmlformats.org/officeDocument/2006/relationships/image" Target="../media/image158.png"/><Relationship Id="rId6" Type="http://schemas.openxmlformats.org/officeDocument/2006/relationships/image" Target="../media/image163.png"/><Relationship Id="rId11" Type="http://schemas.openxmlformats.org/officeDocument/2006/relationships/image" Target="../media/image168.png"/><Relationship Id="rId5" Type="http://schemas.openxmlformats.org/officeDocument/2006/relationships/image" Target="../media/image162.png"/><Relationship Id="rId15" Type="http://schemas.openxmlformats.org/officeDocument/2006/relationships/image" Target="../media/image172.png"/><Relationship Id="rId10" Type="http://schemas.openxmlformats.org/officeDocument/2006/relationships/image" Target="../media/image167.png"/><Relationship Id="rId4" Type="http://schemas.openxmlformats.org/officeDocument/2006/relationships/image" Target="../media/image161.png"/><Relationship Id="rId9" Type="http://schemas.openxmlformats.org/officeDocument/2006/relationships/image" Target="../media/image166.png"/><Relationship Id="rId14" Type="http://schemas.openxmlformats.org/officeDocument/2006/relationships/image" Target="../media/image17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0.png"/><Relationship Id="rId3" Type="http://schemas.openxmlformats.org/officeDocument/2006/relationships/image" Target="../media/image175.png"/><Relationship Id="rId7" Type="http://schemas.openxmlformats.org/officeDocument/2006/relationships/image" Target="../media/image179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Relationship Id="rId6" Type="http://schemas.openxmlformats.org/officeDocument/2006/relationships/image" Target="../media/image178.png"/><Relationship Id="rId5" Type="http://schemas.openxmlformats.org/officeDocument/2006/relationships/image" Target="../media/image177.png"/><Relationship Id="rId4" Type="http://schemas.openxmlformats.org/officeDocument/2006/relationships/image" Target="../media/image17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8.png"/><Relationship Id="rId3" Type="http://schemas.openxmlformats.org/officeDocument/2006/relationships/image" Target="../media/image183.png"/><Relationship Id="rId7" Type="http://schemas.openxmlformats.org/officeDocument/2006/relationships/image" Target="../media/image187.png"/><Relationship Id="rId2" Type="http://schemas.openxmlformats.org/officeDocument/2006/relationships/image" Target="../media/image182.png"/><Relationship Id="rId1" Type="http://schemas.openxmlformats.org/officeDocument/2006/relationships/image" Target="../media/image181.png"/><Relationship Id="rId6" Type="http://schemas.openxmlformats.org/officeDocument/2006/relationships/image" Target="../media/image186.png"/><Relationship Id="rId5" Type="http://schemas.openxmlformats.org/officeDocument/2006/relationships/image" Target="../media/image185.png"/><Relationship Id="rId4" Type="http://schemas.openxmlformats.org/officeDocument/2006/relationships/image" Target="../media/image18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6.png"/><Relationship Id="rId3" Type="http://schemas.openxmlformats.org/officeDocument/2006/relationships/image" Target="../media/image191.png"/><Relationship Id="rId7" Type="http://schemas.openxmlformats.org/officeDocument/2006/relationships/image" Target="../media/image195.png"/><Relationship Id="rId2" Type="http://schemas.openxmlformats.org/officeDocument/2006/relationships/image" Target="../media/image190.png"/><Relationship Id="rId1" Type="http://schemas.openxmlformats.org/officeDocument/2006/relationships/image" Target="../media/image189.png"/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4.png"/><Relationship Id="rId3" Type="http://schemas.openxmlformats.org/officeDocument/2006/relationships/image" Target="../media/image199.png"/><Relationship Id="rId7" Type="http://schemas.openxmlformats.org/officeDocument/2006/relationships/image" Target="../media/image203.png"/><Relationship Id="rId2" Type="http://schemas.openxmlformats.org/officeDocument/2006/relationships/image" Target="../media/image198.png"/><Relationship Id="rId1" Type="http://schemas.openxmlformats.org/officeDocument/2006/relationships/image" Target="../media/image197.png"/><Relationship Id="rId6" Type="http://schemas.openxmlformats.org/officeDocument/2006/relationships/image" Target="../media/image202.png"/><Relationship Id="rId5" Type="http://schemas.openxmlformats.org/officeDocument/2006/relationships/image" Target="../media/image201.png"/><Relationship Id="rId4" Type="http://schemas.openxmlformats.org/officeDocument/2006/relationships/image" Target="../media/image200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2.png"/><Relationship Id="rId3" Type="http://schemas.openxmlformats.org/officeDocument/2006/relationships/image" Target="../media/image207.png"/><Relationship Id="rId7" Type="http://schemas.openxmlformats.org/officeDocument/2006/relationships/image" Target="../media/image211.png"/><Relationship Id="rId2" Type="http://schemas.openxmlformats.org/officeDocument/2006/relationships/image" Target="../media/image206.png"/><Relationship Id="rId1" Type="http://schemas.openxmlformats.org/officeDocument/2006/relationships/image" Target="../media/image205.png"/><Relationship Id="rId6" Type="http://schemas.openxmlformats.org/officeDocument/2006/relationships/image" Target="../media/image210.png"/><Relationship Id="rId5" Type="http://schemas.openxmlformats.org/officeDocument/2006/relationships/image" Target="../media/image209.png"/><Relationship Id="rId4" Type="http://schemas.openxmlformats.org/officeDocument/2006/relationships/image" Target="../media/image208.png"/><Relationship Id="rId9" Type="http://schemas.openxmlformats.org/officeDocument/2006/relationships/image" Target="../media/image2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1.png"/><Relationship Id="rId3" Type="http://schemas.openxmlformats.org/officeDocument/2006/relationships/image" Target="../media/image216.png"/><Relationship Id="rId7" Type="http://schemas.openxmlformats.org/officeDocument/2006/relationships/image" Target="../media/image220.png"/><Relationship Id="rId2" Type="http://schemas.openxmlformats.org/officeDocument/2006/relationships/image" Target="../media/image215.png"/><Relationship Id="rId1" Type="http://schemas.openxmlformats.org/officeDocument/2006/relationships/image" Target="../media/image214.png"/><Relationship Id="rId6" Type="http://schemas.openxmlformats.org/officeDocument/2006/relationships/image" Target="../media/image219.png"/><Relationship Id="rId5" Type="http://schemas.openxmlformats.org/officeDocument/2006/relationships/image" Target="../media/image218.png"/><Relationship Id="rId4" Type="http://schemas.openxmlformats.org/officeDocument/2006/relationships/image" Target="../media/image217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4.png"/><Relationship Id="rId2" Type="http://schemas.openxmlformats.org/officeDocument/2006/relationships/image" Target="../media/image223.png"/><Relationship Id="rId1" Type="http://schemas.openxmlformats.org/officeDocument/2006/relationships/image" Target="../media/image222.png"/><Relationship Id="rId6" Type="http://schemas.openxmlformats.org/officeDocument/2006/relationships/image" Target="../media/image227.png"/><Relationship Id="rId5" Type="http://schemas.openxmlformats.org/officeDocument/2006/relationships/image" Target="../media/image226.png"/><Relationship Id="rId4" Type="http://schemas.openxmlformats.org/officeDocument/2006/relationships/image" Target="../media/image225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5.png"/><Relationship Id="rId3" Type="http://schemas.openxmlformats.org/officeDocument/2006/relationships/image" Target="../media/image230.png"/><Relationship Id="rId7" Type="http://schemas.openxmlformats.org/officeDocument/2006/relationships/image" Target="../media/image234.png"/><Relationship Id="rId2" Type="http://schemas.openxmlformats.org/officeDocument/2006/relationships/image" Target="../media/image229.png"/><Relationship Id="rId1" Type="http://schemas.openxmlformats.org/officeDocument/2006/relationships/image" Target="../media/image228.png"/><Relationship Id="rId6" Type="http://schemas.openxmlformats.org/officeDocument/2006/relationships/image" Target="../media/image233.png"/><Relationship Id="rId5" Type="http://schemas.openxmlformats.org/officeDocument/2006/relationships/image" Target="../media/image232.png"/><Relationship Id="rId4" Type="http://schemas.openxmlformats.org/officeDocument/2006/relationships/image" Target="../media/image231.png"/><Relationship Id="rId9" Type="http://schemas.openxmlformats.org/officeDocument/2006/relationships/image" Target="../media/image236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4.png"/><Relationship Id="rId3" Type="http://schemas.openxmlformats.org/officeDocument/2006/relationships/image" Target="../media/image239.png"/><Relationship Id="rId7" Type="http://schemas.openxmlformats.org/officeDocument/2006/relationships/image" Target="../media/image243.png"/><Relationship Id="rId2" Type="http://schemas.openxmlformats.org/officeDocument/2006/relationships/image" Target="../media/image238.png"/><Relationship Id="rId1" Type="http://schemas.openxmlformats.org/officeDocument/2006/relationships/image" Target="../media/image237.png"/><Relationship Id="rId6" Type="http://schemas.openxmlformats.org/officeDocument/2006/relationships/image" Target="../media/image242.png"/><Relationship Id="rId5" Type="http://schemas.openxmlformats.org/officeDocument/2006/relationships/image" Target="../media/image241.png"/><Relationship Id="rId4" Type="http://schemas.openxmlformats.org/officeDocument/2006/relationships/image" Target="../media/image240.png"/><Relationship Id="rId9" Type="http://schemas.openxmlformats.org/officeDocument/2006/relationships/image" Target="../media/image245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3.png"/><Relationship Id="rId3" Type="http://schemas.openxmlformats.org/officeDocument/2006/relationships/image" Target="../media/image248.png"/><Relationship Id="rId7" Type="http://schemas.openxmlformats.org/officeDocument/2006/relationships/image" Target="../media/image252.png"/><Relationship Id="rId2" Type="http://schemas.openxmlformats.org/officeDocument/2006/relationships/image" Target="../media/image247.png"/><Relationship Id="rId1" Type="http://schemas.openxmlformats.org/officeDocument/2006/relationships/image" Target="../media/image246.png"/><Relationship Id="rId6" Type="http://schemas.openxmlformats.org/officeDocument/2006/relationships/image" Target="../media/image251.png"/><Relationship Id="rId5" Type="http://schemas.openxmlformats.org/officeDocument/2006/relationships/image" Target="../media/image250.png"/><Relationship Id="rId4" Type="http://schemas.openxmlformats.org/officeDocument/2006/relationships/image" Target="../media/image249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1.png"/><Relationship Id="rId3" Type="http://schemas.openxmlformats.org/officeDocument/2006/relationships/image" Target="../media/image256.png"/><Relationship Id="rId7" Type="http://schemas.openxmlformats.org/officeDocument/2006/relationships/image" Target="../media/image260.png"/><Relationship Id="rId2" Type="http://schemas.openxmlformats.org/officeDocument/2006/relationships/image" Target="../media/image255.png"/><Relationship Id="rId1" Type="http://schemas.openxmlformats.org/officeDocument/2006/relationships/image" Target="../media/image254.png"/><Relationship Id="rId6" Type="http://schemas.openxmlformats.org/officeDocument/2006/relationships/image" Target="../media/image259.png"/><Relationship Id="rId5" Type="http://schemas.openxmlformats.org/officeDocument/2006/relationships/image" Target="../media/image258.png"/><Relationship Id="rId4" Type="http://schemas.openxmlformats.org/officeDocument/2006/relationships/image" Target="../media/image257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4.png"/><Relationship Id="rId7" Type="http://schemas.openxmlformats.org/officeDocument/2006/relationships/image" Target="../media/image268.png"/><Relationship Id="rId2" Type="http://schemas.openxmlformats.org/officeDocument/2006/relationships/image" Target="../media/image263.png"/><Relationship Id="rId1" Type="http://schemas.openxmlformats.org/officeDocument/2006/relationships/image" Target="../media/image262.png"/><Relationship Id="rId6" Type="http://schemas.openxmlformats.org/officeDocument/2006/relationships/image" Target="../media/image267.png"/><Relationship Id="rId5" Type="http://schemas.openxmlformats.org/officeDocument/2006/relationships/image" Target="../media/image266.png"/><Relationship Id="rId4" Type="http://schemas.openxmlformats.org/officeDocument/2006/relationships/image" Target="../media/image26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0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png"/><Relationship Id="rId13" Type="http://schemas.openxmlformats.org/officeDocument/2006/relationships/image" Target="../media/image83.png"/><Relationship Id="rId18" Type="http://schemas.openxmlformats.org/officeDocument/2006/relationships/image" Target="../media/image88.png"/><Relationship Id="rId26" Type="http://schemas.openxmlformats.org/officeDocument/2006/relationships/image" Target="../media/image96.png"/><Relationship Id="rId3" Type="http://schemas.openxmlformats.org/officeDocument/2006/relationships/image" Target="../media/image73.png"/><Relationship Id="rId21" Type="http://schemas.openxmlformats.org/officeDocument/2006/relationships/image" Target="../media/image91.png"/><Relationship Id="rId7" Type="http://schemas.openxmlformats.org/officeDocument/2006/relationships/image" Target="../media/image77.png"/><Relationship Id="rId12" Type="http://schemas.openxmlformats.org/officeDocument/2006/relationships/image" Target="../media/image82.png"/><Relationship Id="rId17" Type="http://schemas.openxmlformats.org/officeDocument/2006/relationships/image" Target="../media/image87.png"/><Relationship Id="rId25" Type="http://schemas.openxmlformats.org/officeDocument/2006/relationships/image" Target="../media/image95.png"/><Relationship Id="rId2" Type="http://schemas.openxmlformats.org/officeDocument/2006/relationships/image" Target="../media/image72.png"/><Relationship Id="rId16" Type="http://schemas.openxmlformats.org/officeDocument/2006/relationships/image" Target="../media/image86.png"/><Relationship Id="rId20" Type="http://schemas.openxmlformats.org/officeDocument/2006/relationships/image" Target="../media/image90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11" Type="http://schemas.openxmlformats.org/officeDocument/2006/relationships/image" Target="../media/image81.png"/><Relationship Id="rId24" Type="http://schemas.openxmlformats.org/officeDocument/2006/relationships/image" Target="../media/image94.png"/><Relationship Id="rId5" Type="http://schemas.openxmlformats.org/officeDocument/2006/relationships/image" Target="../media/image75.png"/><Relationship Id="rId15" Type="http://schemas.openxmlformats.org/officeDocument/2006/relationships/image" Target="../media/image85.png"/><Relationship Id="rId23" Type="http://schemas.openxmlformats.org/officeDocument/2006/relationships/image" Target="../media/image93.png"/><Relationship Id="rId10" Type="http://schemas.openxmlformats.org/officeDocument/2006/relationships/image" Target="../media/image80.png"/><Relationship Id="rId19" Type="http://schemas.openxmlformats.org/officeDocument/2006/relationships/image" Target="../media/image89.png"/><Relationship Id="rId4" Type="http://schemas.openxmlformats.org/officeDocument/2006/relationships/image" Target="../media/image74.png"/><Relationship Id="rId9" Type="http://schemas.openxmlformats.org/officeDocument/2006/relationships/image" Target="../media/image79.png"/><Relationship Id="rId14" Type="http://schemas.openxmlformats.org/officeDocument/2006/relationships/image" Target="../media/image84.png"/><Relationship Id="rId22" Type="http://schemas.openxmlformats.org/officeDocument/2006/relationships/image" Target="../media/image92.png"/><Relationship Id="rId27" Type="http://schemas.openxmlformats.org/officeDocument/2006/relationships/image" Target="../media/image9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png"/><Relationship Id="rId3" Type="http://schemas.openxmlformats.org/officeDocument/2006/relationships/image" Target="../media/image100.png"/><Relationship Id="rId7" Type="http://schemas.openxmlformats.org/officeDocument/2006/relationships/image" Target="../media/image104.png"/><Relationship Id="rId2" Type="http://schemas.openxmlformats.org/officeDocument/2006/relationships/image" Target="../media/image99.png"/><Relationship Id="rId1" Type="http://schemas.openxmlformats.org/officeDocument/2006/relationships/image" Target="../media/image98.png"/><Relationship Id="rId6" Type="http://schemas.openxmlformats.org/officeDocument/2006/relationships/image" Target="../media/image103.png"/><Relationship Id="rId5" Type="http://schemas.openxmlformats.org/officeDocument/2006/relationships/image" Target="../media/image102.png"/><Relationship Id="rId4" Type="http://schemas.openxmlformats.org/officeDocument/2006/relationships/image" Target="../media/image10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png"/><Relationship Id="rId3" Type="http://schemas.openxmlformats.org/officeDocument/2006/relationships/image" Target="../media/image108.png"/><Relationship Id="rId7" Type="http://schemas.openxmlformats.org/officeDocument/2006/relationships/image" Target="../media/image112.png"/><Relationship Id="rId2" Type="http://schemas.openxmlformats.org/officeDocument/2006/relationships/image" Target="../media/image107.png"/><Relationship Id="rId1" Type="http://schemas.openxmlformats.org/officeDocument/2006/relationships/image" Target="../media/image106.png"/><Relationship Id="rId6" Type="http://schemas.openxmlformats.org/officeDocument/2006/relationships/image" Target="../media/image111.png"/><Relationship Id="rId5" Type="http://schemas.openxmlformats.org/officeDocument/2006/relationships/image" Target="../media/image110.png"/><Relationship Id="rId4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2</xdr:col>
      <xdr:colOff>1933575</xdr:colOff>
      <xdr:row>14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5625875"/>
          <a:ext cx="37052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2</xdr:col>
      <xdr:colOff>1943100</xdr:colOff>
      <xdr:row>45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350400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76</xdr:row>
      <xdr:rowOff>19050</xdr:rowOff>
    </xdr:from>
    <xdr:to>
      <xdr:col>2</xdr:col>
      <xdr:colOff>1943101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792075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85</xdr:row>
      <xdr:rowOff>19051</xdr:rowOff>
    </xdr:from>
    <xdr:to>
      <xdr:col>2</xdr:col>
      <xdr:colOff>1943101</xdr:colOff>
      <xdr:row>85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506576"/>
          <a:ext cx="37147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0</xdr:colOff>
      <xdr:row>103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78626"/>
          <a:ext cx="37242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0</xdr:colOff>
      <xdr:row>133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384125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1943100</xdr:colOff>
      <xdr:row>147</xdr:row>
      <xdr:rowOff>171450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070175"/>
          <a:ext cx="37147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2</xdr:col>
      <xdr:colOff>1943100</xdr:colOff>
      <xdr:row>180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16617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197</xdr:row>
      <xdr:rowOff>9525</xdr:rowOff>
    </xdr:from>
    <xdr:to>
      <xdr:col>3</xdr:col>
      <xdr:colOff>0</xdr:colOff>
      <xdr:row>198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604700"/>
          <a:ext cx="37242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1933575</xdr:colOff>
      <xdr:row>220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6"/>
          <a:ext cx="37052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248</xdr:row>
      <xdr:rowOff>19050</xdr:rowOff>
    </xdr:from>
    <xdr:to>
      <xdr:col>3</xdr:col>
      <xdr:colOff>9525</xdr:colOff>
      <xdr:row>249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329725"/>
          <a:ext cx="37338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271</xdr:row>
      <xdr:rowOff>19051</xdr:rowOff>
    </xdr:from>
    <xdr:to>
      <xdr:col>2</xdr:col>
      <xdr:colOff>1933575</xdr:colOff>
      <xdr:row>271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1730276"/>
          <a:ext cx="37052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2</xdr:col>
      <xdr:colOff>1943100</xdr:colOff>
      <xdr:row>302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744527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316</xdr:row>
      <xdr:rowOff>19051</xdr:rowOff>
    </xdr:from>
    <xdr:to>
      <xdr:col>2</xdr:col>
      <xdr:colOff>1933575</xdr:colOff>
      <xdr:row>316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331351"/>
          <a:ext cx="37052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339</xdr:row>
      <xdr:rowOff>28576</xdr:rowOff>
    </xdr:from>
    <xdr:to>
      <xdr:col>3</xdr:col>
      <xdr:colOff>9525</xdr:colOff>
      <xdr:row>340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4722376"/>
          <a:ext cx="3733800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0118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2</xdr:col>
      <xdr:colOff>2476501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9525</xdr:colOff>
      <xdr:row>35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96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9525</xdr:rowOff>
    </xdr:from>
    <xdr:to>
      <xdr:col>4</xdr:col>
      <xdr:colOff>0</xdr:colOff>
      <xdr:row>38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86600"/>
          <a:ext cx="5162550" cy="3429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19051</xdr:rowOff>
    </xdr:from>
    <xdr:to>
      <xdr:col>2</xdr:col>
      <xdr:colOff>2486025</xdr:colOff>
      <xdr:row>57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442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587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75</xdr:row>
      <xdr:rowOff>19050</xdr:rowOff>
    </xdr:from>
    <xdr:to>
      <xdr:col>3</xdr:col>
      <xdr:colOff>1</xdr:colOff>
      <xdr:row>76</xdr:row>
      <xdr:rowOff>19049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4373225"/>
          <a:ext cx="4305300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85</xdr:row>
      <xdr:rowOff>19050</xdr:rowOff>
    </xdr:from>
    <xdr:to>
      <xdr:col>3</xdr:col>
      <xdr:colOff>1</xdr:colOff>
      <xdr:row>85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2782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19050</xdr:rowOff>
    </xdr:from>
    <xdr:to>
      <xdr:col>2</xdr:col>
      <xdr:colOff>2486025</xdr:colOff>
      <xdr:row>51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3513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2279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2476500</xdr:colOff>
      <xdr:row>53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5514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0</xdr:colOff>
      <xdr:row>92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104</xdr:row>
      <xdr:rowOff>19050</xdr:rowOff>
    </xdr:from>
    <xdr:to>
      <xdr:col>2</xdr:col>
      <xdr:colOff>2486025</xdr:colOff>
      <xdr:row>105</xdr:row>
      <xdr:rowOff>19049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92100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76575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2</xdr:col>
      <xdr:colOff>2476500</xdr:colOff>
      <xdr:row>32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0741400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115</xdr:row>
      <xdr:rowOff>9525</xdr:rowOff>
    </xdr:from>
    <xdr:to>
      <xdr:col>2</xdr:col>
      <xdr:colOff>2476500</xdr:colOff>
      <xdr:row>116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002750"/>
          <a:ext cx="42862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2486025</xdr:colOff>
      <xdr:row>129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2486025</xdr:colOff>
      <xdr:row>147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9177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156</xdr:row>
      <xdr:rowOff>19050</xdr:rowOff>
    </xdr:from>
    <xdr:to>
      <xdr:col>3</xdr:col>
      <xdr:colOff>1</xdr:colOff>
      <xdr:row>156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98513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173</xdr:row>
      <xdr:rowOff>19050</xdr:rowOff>
    </xdr:from>
    <xdr:to>
      <xdr:col>2</xdr:col>
      <xdr:colOff>2476500</xdr:colOff>
      <xdr:row>173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108900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10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8888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</xdr:row>
      <xdr:rowOff>9526</xdr:rowOff>
    </xdr:from>
    <xdr:to>
      <xdr:col>2</xdr:col>
      <xdr:colOff>2486025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9747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</xdr:row>
      <xdr:rowOff>19051</xdr:rowOff>
    </xdr:from>
    <xdr:to>
      <xdr:col>3</xdr:col>
      <xdr:colOff>0</xdr:colOff>
      <xdr:row>39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</xdr:row>
      <xdr:rowOff>19050</xdr:rowOff>
    </xdr:from>
    <xdr:to>
      <xdr:col>3</xdr:col>
      <xdr:colOff>0</xdr:colOff>
      <xdr:row>49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3726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2466975</xdr:colOff>
      <xdr:row>61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767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9525</xdr:colOff>
      <xdr:row>70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112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2486025</xdr:colOff>
      <xdr:row>91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101</xdr:row>
      <xdr:rowOff>19051</xdr:rowOff>
    </xdr:from>
    <xdr:to>
      <xdr:col>2</xdr:col>
      <xdr:colOff>2476501</xdr:colOff>
      <xdr:row>102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9335751"/>
          <a:ext cx="4286250" cy="18097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19050</xdr:rowOff>
    </xdr:from>
    <xdr:to>
      <xdr:col>2</xdr:col>
      <xdr:colOff>2466975</xdr:colOff>
      <xdr:row>57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547675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1136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</xdr:row>
      <xdr:rowOff>9526</xdr:rowOff>
    </xdr:from>
    <xdr:to>
      <xdr:col>3</xdr:col>
      <xdr:colOff>9525</xdr:colOff>
      <xdr:row>9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6304176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</xdr:row>
      <xdr:rowOff>9525</xdr:rowOff>
    </xdr:from>
    <xdr:to>
      <xdr:col>3</xdr:col>
      <xdr:colOff>0</xdr:colOff>
      <xdr:row>9</xdr:row>
      <xdr:rowOff>182121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6504200"/>
          <a:ext cx="4305300" cy="17259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99</xdr:row>
      <xdr:rowOff>9524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002125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</xdr:row>
      <xdr:rowOff>28575</xdr:rowOff>
    </xdr:from>
    <xdr:to>
      <xdr:col>2</xdr:col>
      <xdr:colOff>2466975</xdr:colOff>
      <xdr:row>100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202150"/>
          <a:ext cx="42767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135</xdr:row>
      <xdr:rowOff>19051</xdr:rowOff>
    </xdr:from>
    <xdr:to>
      <xdr:col>3</xdr:col>
      <xdr:colOff>1</xdr:colOff>
      <xdr:row>135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7746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136</xdr:row>
      <xdr:rowOff>9525</xdr:rowOff>
    </xdr:from>
    <xdr:to>
      <xdr:col>3</xdr:col>
      <xdr:colOff>19050</xdr:colOff>
      <xdr:row>136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965150"/>
          <a:ext cx="43243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173</xdr:row>
      <xdr:rowOff>19050</xdr:rowOff>
    </xdr:from>
    <xdr:to>
      <xdr:col>2</xdr:col>
      <xdr:colOff>2476501</xdr:colOff>
      <xdr:row>174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30327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222</xdr:row>
      <xdr:rowOff>28576</xdr:rowOff>
    </xdr:from>
    <xdr:to>
      <xdr:col>3</xdr:col>
      <xdr:colOff>9525</xdr:colOff>
      <xdr:row>223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239577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3</xdr:col>
      <xdr:colOff>9525</xdr:colOff>
      <xdr:row>223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586275"/>
          <a:ext cx="43148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277</xdr:row>
      <xdr:rowOff>19050</xdr:rowOff>
    </xdr:from>
    <xdr:to>
      <xdr:col>2</xdr:col>
      <xdr:colOff>2486025</xdr:colOff>
      <xdr:row>278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28732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2</xdr:col>
      <xdr:colOff>2486025</xdr:colOff>
      <xdr:row>278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30637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319</xdr:row>
      <xdr:rowOff>19051</xdr:rowOff>
    </xdr:from>
    <xdr:to>
      <xdr:col>2</xdr:col>
      <xdr:colOff>2476500</xdr:colOff>
      <xdr:row>319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87427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198975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</xdr:row>
      <xdr:rowOff>19051</xdr:rowOff>
    </xdr:from>
    <xdr:to>
      <xdr:col>2</xdr:col>
      <xdr:colOff>2486025</xdr:colOff>
      <xdr:row>13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1514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</xdr:row>
      <xdr:rowOff>19050</xdr:rowOff>
    </xdr:from>
    <xdr:to>
      <xdr:col>2</xdr:col>
      <xdr:colOff>2486025</xdr:colOff>
      <xdr:row>31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2</xdr:col>
      <xdr:colOff>2486025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721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</xdr:row>
      <xdr:rowOff>19051</xdr:rowOff>
    </xdr:from>
    <xdr:to>
      <xdr:col>2</xdr:col>
      <xdr:colOff>2476501</xdr:colOff>
      <xdr:row>47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20151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9525</xdr:colOff>
      <xdr:row>53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5365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28576</xdr:rowOff>
    </xdr:from>
    <xdr:to>
      <xdr:col>2</xdr:col>
      <xdr:colOff>2476500</xdr:colOff>
      <xdr:row>63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9672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68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3020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78</xdr:row>
      <xdr:rowOff>19050</xdr:rowOff>
    </xdr:from>
    <xdr:to>
      <xdr:col>3</xdr:col>
      <xdr:colOff>1</xdr:colOff>
      <xdr:row>78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9637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9525</xdr:colOff>
      <xdr:row>92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6782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3</xdr:col>
      <xdr:colOff>0</xdr:colOff>
      <xdr:row>84</xdr:row>
      <xdr:rowOff>9526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106</xdr:row>
      <xdr:rowOff>28575</xdr:rowOff>
    </xdr:from>
    <xdr:to>
      <xdr:col>3</xdr:col>
      <xdr:colOff>1</xdr:colOff>
      <xdr:row>106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0326350"/>
          <a:ext cx="4305300" cy="1333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</xdr:row>
      <xdr:rowOff>19051</xdr:rowOff>
    </xdr:from>
    <xdr:to>
      <xdr:col>3</xdr:col>
      <xdr:colOff>0</xdr:colOff>
      <xdr:row>112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4598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2</xdr:col>
      <xdr:colOff>2486025</xdr:colOff>
      <xdr:row>121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31933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126</xdr:row>
      <xdr:rowOff>19050</xdr:rowOff>
    </xdr:from>
    <xdr:to>
      <xdr:col>2</xdr:col>
      <xdr:colOff>2486025</xdr:colOff>
      <xdr:row>127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41458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0</xdr:colOff>
      <xdr:row>97</xdr:row>
      <xdr:rowOff>19050</xdr:rowOff>
    </xdr:from>
    <xdr:ext cx="4305300" cy="180976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3</xdr:col>
      <xdr:colOff>9525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03130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2486025</xdr:colOff>
      <xdr:row>25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19051</xdr:rowOff>
    </xdr:from>
    <xdr:to>
      <xdr:col>3</xdr:col>
      <xdr:colOff>0</xdr:colOff>
      <xdr:row>35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3</xdr:col>
      <xdr:colOff>19050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2</xdr:col>
      <xdr:colOff>2486025</xdr:colOff>
      <xdr:row>54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36320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64</xdr:row>
      <xdr:rowOff>19050</xdr:rowOff>
    </xdr:from>
    <xdr:to>
      <xdr:col>2</xdr:col>
      <xdr:colOff>2486025</xdr:colOff>
      <xdr:row>65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586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74</xdr:row>
      <xdr:rowOff>19050</xdr:rowOff>
    </xdr:from>
    <xdr:to>
      <xdr:col>2</xdr:col>
      <xdr:colOff>2476501</xdr:colOff>
      <xdr:row>74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1732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9526</xdr:rowOff>
    </xdr:from>
    <xdr:to>
      <xdr:col>2</xdr:col>
      <xdr:colOff>2476500</xdr:colOff>
      <xdr:row>83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887701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28575</xdr:rowOff>
    </xdr:from>
    <xdr:to>
      <xdr:col>2</xdr:col>
      <xdr:colOff>2466975</xdr:colOff>
      <xdr:row>31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62872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</xdr:row>
      <xdr:rowOff>19050</xdr:rowOff>
    </xdr:from>
    <xdr:to>
      <xdr:col>3</xdr:col>
      <xdr:colOff>0</xdr:colOff>
      <xdr:row>15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7521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200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65</xdr:row>
      <xdr:rowOff>19050</xdr:rowOff>
    </xdr:from>
    <xdr:to>
      <xdr:col>2</xdr:col>
      <xdr:colOff>2476501</xdr:colOff>
      <xdr:row>65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4110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19051</xdr:rowOff>
    </xdr:from>
    <xdr:to>
      <xdr:col>3</xdr:col>
      <xdr:colOff>0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5256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9736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0</xdr:colOff>
      <xdr:row>119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7457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134</xdr:row>
      <xdr:rowOff>28575</xdr:rowOff>
    </xdr:from>
    <xdr:to>
      <xdr:col>3</xdr:col>
      <xdr:colOff>1</xdr:colOff>
      <xdr:row>134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562225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7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6688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25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3</xdr:col>
      <xdr:colOff>9525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2462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2486025</xdr:colOff>
      <xdr:row>43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391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23124</xdr:rowOff>
    </xdr:from>
    <xdr:to>
      <xdr:col>2</xdr:col>
      <xdr:colOff>2486025</xdr:colOff>
      <xdr:row>62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91249"/>
          <a:ext cx="4295775" cy="1864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3</xdr:col>
      <xdr:colOff>0</xdr:colOff>
      <xdr:row>53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2</xdr:col>
      <xdr:colOff>2476501</xdr:colOff>
      <xdr:row>70</xdr:row>
      <xdr:rowOff>190119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3411200"/>
          <a:ext cx="4286250" cy="17106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2486025</xdr:colOff>
      <xdr:row>79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3</xdr:col>
      <xdr:colOff>0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526351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2486025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19051</xdr:rowOff>
    </xdr:from>
    <xdr:to>
      <xdr:col>2</xdr:col>
      <xdr:colOff>2486025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61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0</xdr:colOff>
      <xdr:row>46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2</xdr:col>
      <xdr:colOff>2486025</xdr:colOff>
      <xdr:row>66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96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2</xdr:col>
      <xdr:colOff>2486025</xdr:colOff>
      <xdr:row>56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346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2486025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85</xdr:row>
      <xdr:rowOff>19051</xdr:rowOff>
    </xdr:from>
    <xdr:to>
      <xdr:col>2</xdr:col>
      <xdr:colOff>2486025</xdr:colOff>
      <xdr:row>85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782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3</xdr:col>
      <xdr:colOff>9525</xdr:colOff>
      <xdr:row>9</xdr:row>
      <xdr:rowOff>19049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8443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3</xdr:col>
      <xdr:colOff>38100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539750"/>
          <a:ext cx="43434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3</xdr:col>
      <xdr:colOff>38100</xdr:colOff>
      <xdr:row>18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720725"/>
          <a:ext cx="43434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39</xdr:row>
      <xdr:rowOff>19050</xdr:rowOff>
    </xdr:from>
    <xdr:to>
      <xdr:col>2</xdr:col>
      <xdr:colOff>2476501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74357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2</xdr:col>
      <xdr:colOff>2486025</xdr:colOff>
      <xdr:row>50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5357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64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05865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75</xdr:row>
      <xdr:rowOff>19051</xdr:rowOff>
    </xdr:from>
    <xdr:to>
      <xdr:col>2</xdr:col>
      <xdr:colOff>2486025</xdr:colOff>
      <xdr:row>75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3446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9525</xdr:rowOff>
    </xdr:from>
    <xdr:to>
      <xdr:col>3</xdr:col>
      <xdr:colOff>0</xdr:colOff>
      <xdr:row>99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735675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</xdr:row>
      <xdr:rowOff>28575</xdr:rowOff>
    </xdr:from>
    <xdr:to>
      <xdr:col>2</xdr:col>
      <xdr:colOff>2466975</xdr:colOff>
      <xdr:row>113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4312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3</xdr:col>
      <xdr:colOff>9525</xdr:colOff>
      <xdr:row>9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27325"/>
          <a:ext cx="3276600" cy="1638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</xdr:row>
      <xdr:rowOff>9524</xdr:rowOff>
    </xdr:from>
    <xdr:to>
      <xdr:col>3</xdr:col>
      <xdr:colOff>0</xdr:colOff>
      <xdr:row>29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4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2</xdr:col>
      <xdr:colOff>1581150</xdr:colOff>
      <xdr:row>40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58100"/>
          <a:ext cx="32385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3</xdr:col>
      <xdr:colOff>0</xdr:colOff>
      <xdr:row>50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72624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3</xdr:col>
      <xdr:colOff>0</xdr:colOff>
      <xdr:row>60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32670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70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01675"/>
          <a:ext cx="32670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1590675</xdr:colOff>
      <xdr:row>82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506700"/>
          <a:ext cx="32480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</xdr:row>
      <xdr:rowOff>19051</xdr:rowOff>
    </xdr:from>
    <xdr:to>
      <xdr:col>3</xdr:col>
      <xdr:colOff>19050</xdr:colOff>
      <xdr:row>92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421226"/>
          <a:ext cx="3286125" cy="18097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5356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2476500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2391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9525</xdr:rowOff>
    </xdr:from>
    <xdr:to>
      <xdr:col>2</xdr:col>
      <xdr:colOff>2486025</xdr:colOff>
      <xdr:row>53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6315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61</xdr:row>
      <xdr:rowOff>9525</xdr:rowOff>
    </xdr:from>
    <xdr:to>
      <xdr:col>3</xdr:col>
      <xdr:colOff>1</xdr:colOff>
      <xdr:row>61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6776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7672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28575</xdr:rowOff>
    </xdr:from>
    <xdr:to>
      <xdr:col>2</xdr:col>
      <xdr:colOff>2476500</xdr:colOff>
      <xdr:row>80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19049</xdr:rowOff>
    </xdr:from>
    <xdr:to>
      <xdr:col>3</xdr:col>
      <xdr:colOff>0</xdr:colOff>
      <xdr:row>13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723224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3</xdr:col>
      <xdr:colOff>1</xdr:colOff>
      <xdr:row>43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2105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2</xdr:col>
      <xdr:colOff>2486025</xdr:colOff>
      <xdr:row>57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870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3</xdr:col>
      <xdr:colOff>1</xdr:colOff>
      <xdr:row>70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3635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93</xdr:row>
      <xdr:rowOff>19051</xdr:rowOff>
    </xdr:from>
    <xdr:to>
      <xdr:col>2</xdr:col>
      <xdr:colOff>2486025</xdr:colOff>
      <xdr:row>93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7641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2</xdr:col>
      <xdr:colOff>2476500</xdr:colOff>
      <xdr:row>106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25015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2486025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6407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17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5457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0</xdr:colOff>
      <xdr:row>35</xdr:row>
      <xdr:rowOff>171449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9110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44</xdr:row>
      <xdr:rowOff>19050</xdr:rowOff>
    </xdr:from>
    <xdr:to>
      <xdr:col>2</xdr:col>
      <xdr:colOff>2476501</xdr:colOff>
      <xdr:row>44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01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0</xdr:colOff>
      <xdr:row>53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5365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2486025</xdr:colOff>
      <xdr:row>62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872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3</xdr:col>
      <xdr:colOff>9525</xdr:colOff>
      <xdr:row>72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5"/>
          <a:ext cx="43148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2476500</xdr:colOff>
      <xdr:row>80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57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89</xdr:row>
      <xdr:rowOff>19051</xdr:rowOff>
    </xdr:from>
    <xdr:to>
      <xdr:col>2</xdr:col>
      <xdr:colOff>2476501</xdr:colOff>
      <xdr:row>89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4022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19049</xdr:rowOff>
    </xdr:from>
    <xdr:to>
      <xdr:col>2</xdr:col>
      <xdr:colOff>2476501</xdr:colOff>
      <xdr:row>11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24049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3</xdr:col>
      <xdr:colOff>9525</xdr:colOff>
      <xdr:row>31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9550"/>
          <a:ext cx="43148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8295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19051</xdr:rowOff>
    </xdr:from>
    <xdr:to>
      <xdr:col>2</xdr:col>
      <xdr:colOff>2486025</xdr:colOff>
      <xdr:row>53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44101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63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396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19050</xdr:colOff>
      <xdr:row>73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944600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2486025</xdr:colOff>
      <xdr:row>88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8211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3</xdr:col>
      <xdr:colOff>9525</xdr:colOff>
      <xdr:row>89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021175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</xdr:row>
      <xdr:rowOff>28576</xdr:rowOff>
    </xdr:from>
    <xdr:to>
      <xdr:col>2</xdr:col>
      <xdr:colOff>2466975</xdr:colOff>
      <xdr:row>100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945226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5543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3</xdr:col>
      <xdr:colOff>9524</xdr:colOff>
      <xdr:row>44</xdr:row>
      <xdr:rowOff>1015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48650"/>
          <a:ext cx="4314824" cy="1629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726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2486025</xdr:colOff>
      <xdr:row>62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2486025</xdr:colOff>
      <xdr:row>70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2476500</xdr:colOff>
      <xdr:row>79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46067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3</xdr:col>
      <xdr:colOff>1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3</xdr:col>
      <xdr:colOff>0</xdr:colOff>
      <xdr:row>41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</xdr:row>
      <xdr:rowOff>19051</xdr:rowOff>
    </xdr:from>
    <xdr:to>
      <xdr:col>3</xdr:col>
      <xdr:colOff>0</xdr:colOff>
      <xdr:row>50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7915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60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19051</xdr:rowOff>
    </xdr:from>
    <xdr:to>
      <xdr:col>2</xdr:col>
      <xdr:colOff>2476500</xdr:colOff>
      <xdr:row>71</xdr:row>
      <xdr:rowOff>8724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392151"/>
          <a:ext cx="4286250" cy="1801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2486025</xdr:colOff>
      <xdr:row>81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2476500</xdr:colOff>
      <xdr:row>90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5268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2486025</xdr:colOff>
      <xdr:row>26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36</xdr:row>
      <xdr:rowOff>19050</xdr:rowOff>
    </xdr:from>
    <xdr:to>
      <xdr:col>3</xdr:col>
      <xdr:colOff>1</xdr:colOff>
      <xdr:row>36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8865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2</xdr:col>
      <xdr:colOff>2476500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28575</xdr:colOff>
      <xdr:row>56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15625"/>
          <a:ext cx="43338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2</xdr:col>
      <xdr:colOff>2486025</xdr:colOff>
      <xdr:row>66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0150"/>
          <a:ext cx="4295774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19049</xdr:rowOff>
    </xdr:from>
    <xdr:to>
      <xdr:col>3</xdr:col>
      <xdr:colOff>9525</xdr:colOff>
      <xdr:row>77</xdr:row>
      <xdr:rowOff>1527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44674"/>
          <a:ext cx="4314825" cy="172978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19051</xdr:rowOff>
    </xdr:from>
    <xdr:to>
      <xdr:col>2</xdr:col>
      <xdr:colOff>2171701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904201"/>
          <a:ext cx="38290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2162175</xdr:colOff>
      <xdr:row>12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8856700"/>
          <a:ext cx="38195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</xdr:row>
      <xdr:rowOff>19051</xdr:rowOff>
    </xdr:from>
    <xdr:to>
      <xdr:col>2</xdr:col>
      <xdr:colOff>2162175</xdr:colOff>
      <xdr:row>31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1"/>
          <a:ext cx="38195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2171700</xdr:colOff>
      <xdr:row>36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181600"/>
          <a:ext cx="38290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2</xdr:col>
      <xdr:colOff>2162175</xdr:colOff>
      <xdr:row>46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0"/>
          <a:ext cx="38195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51</xdr:row>
      <xdr:rowOff>19049</xdr:rowOff>
    </xdr:from>
    <xdr:to>
      <xdr:col>2</xdr:col>
      <xdr:colOff>2171700</xdr:colOff>
      <xdr:row>51</xdr:row>
      <xdr:rowOff>161924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772649"/>
          <a:ext cx="38290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19051</xdr:rowOff>
    </xdr:from>
    <xdr:to>
      <xdr:col>3</xdr:col>
      <xdr:colOff>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9670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66</xdr:row>
      <xdr:rowOff>19051</xdr:rowOff>
    </xdr:from>
    <xdr:to>
      <xdr:col>3</xdr:col>
      <xdr:colOff>0</xdr:colOff>
      <xdr:row>66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64920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76</xdr:row>
      <xdr:rowOff>19051</xdr:rowOff>
    </xdr:from>
    <xdr:to>
      <xdr:col>2</xdr:col>
      <xdr:colOff>2171701</xdr:colOff>
      <xdr:row>76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582776"/>
          <a:ext cx="38290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81</xdr:row>
      <xdr:rowOff>19050</xdr:rowOff>
    </xdr:from>
    <xdr:to>
      <xdr:col>2</xdr:col>
      <xdr:colOff>2171701</xdr:colOff>
      <xdr:row>81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5544800"/>
          <a:ext cx="38290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</xdr:row>
      <xdr:rowOff>28575</xdr:rowOff>
    </xdr:from>
    <xdr:to>
      <xdr:col>3</xdr:col>
      <xdr:colOff>0</xdr:colOff>
      <xdr:row>91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268825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2</xdr:col>
      <xdr:colOff>2171700</xdr:colOff>
      <xdr:row>97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40230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3</xdr:col>
      <xdr:colOff>0</xdr:colOff>
      <xdr:row>105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35850"/>
          <a:ext cx="38385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3</xdr:col>
      <xdr:colOff>0</xdr:colOff>
      <xdr:row>110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088350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9525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21900"/>
          <a:ext cx="38481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125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96490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19051</xdr:rowOff>
    </xdr:from>
    <xdr:to>
      <xdr:col>2</xdr:col>
      <xdr:colOff>2247900</xdr:colOff>
      <xdr:row>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31826"/>
          <a:ext cx="3905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2</xdr:col>
      <xdr:colOff>2247900</xdr:colOff>
      <xdr:row>27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48050"/>
          <a:ext cx="3905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38</xdr:row>
      <xdr:rowOff>10851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86600"/>
          <a:ext cx="3924300" cy="1823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2257425</xdr:colOff>
      <xdr:row>47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01125"/>
          <a:ext cx="3914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58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3924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3</xdr:col>
      <xdr:colOff>1</xdr:colOff>
      <xdr:row>67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9675"/>
          <a:ext cx="3924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2257425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3914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2257425</xdr:colOff>
      <xdr:row>86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68725"/>
          <a:ext cx="391477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19050</xdr:rowOff>
    </xdr:from>
    <xdr:to>
      <xdr:col>3</xdr:col>
      <xdr:colOff>0</xdr:colOff>
      <xdr:row>19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4299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9525</xdr:colOff>
      <xdr:row>57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725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19051</xdr:rowOff>
    </xdr:from>
    <xdr:to>
      <xdr:col>3</xdr:col>
      <xdr:colOff>0</xdr:colOff>
      <xdr:row>66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965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3</xdr:col>
      <xdr:colOff>0</xdr:colOff>
      <xdr:row>84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401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95</xdr:row>
      <xdr:rowOff>9525</xdr:rowOff>
    </xdr:from>
    <xdr:to>
      <xdr:col>2</xdr:col>
      <xdr:colOff>2486025</xdr:colOff>
      <xdr:row>95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1260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2</xdr:col>
      <xdr:colOff>2486025</xdr:colOff>
      <xdr:row>113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5836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123</xdr:row>
      <xdr:rowOff>19051</xdr:rowOff>
    </xdr:from>
    <xdr:to>
      <xdr:col>3</xdr:col>
      <xdr:colOff>1</xdr:colOff>
      <xdr:row>123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4886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181</xdr:row>
      <xdr:rowOff>19050</xdr:rowOff>
    </xdr:from>
    <xdr:to>
      <xdr:col>2</xdr:col>
      <xdr:colOff>2486025</xdr:colOff>
      <xdr:row>181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5567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2486025</xdr:colOff>
      <xdr:row>156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942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143</xdr:row>
      <xdr:rowOff>19050</xdr:rowOff>
    </xdr:from>
    <xdr:to>
      <xdr:col>3</xdr:col>
      <xdr:colOff>0</xdr:colOff>
      <xdr:row>144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3177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200</xdr:row>
      <xdr:rowOff>19051</xdr:rowOff>
    </xdr:from>
    <xdr:to>
      <xdr:col>3</xdr:col>
      <xdr:colOff>0</xdr:colOff>
      <xdr:row>200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81952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211</xdr:row>
      <xdr:rowOff>19050</xdr:rowOff>
    </xdr:from>
    <xdr:to>
      <xdr:col>3</xdr:col>
      <xdr:colOff>1</xdr:colOff>
      <xdr:row>211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402907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230</xdr:row>
      <xdr:rowOff>19050</xdr:rowOff>
    </xdr:from>
    <xdr:to>
      <xdr:col>2</xdr:col>
      <xdr:colOff>2486025</xdr:colOff>
      <xdr:row>231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39388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245</xdr:row>
      <xdr:rowOff>9525</xdr:rowOff>
    </xdr:from>
    <xdr:to>
      <xdr:col>2</xdr:col>
      <xdr:colOff>2476500</xdr:colOff>
      <xdr:row>245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68058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</xdr:row>
      <xdr:rowOff>47625</xdr:rowOff>
    </xdr:from>
    <xdr:to>
      <xdr:col>3</xdr:col>
      <xdr:colOff>0</xdr:colOff>
      <xdr:row>247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7034450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2447925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031800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2</xdr:col>
      <xdr:colOff>2447925</xdr:colOff>
      <xdr:row>27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57575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37</xdr:row>
      <xdr:rowOff>19050</xdr:rowOff>
    </xdr:from>
    <xdr:to>
      <xdr:col>2</xdr:col>
      <xdr:colOff>2457451</xdr:colOff>
      <xdr:row>37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08660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2447925</xdr:colOff>
      <xdr:row>47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67</xdr:row>
      <xdr:rowOff>28575</xdr:rowOff>
    </xdr:from>
    <xdr:to>
      <xdr:col>3</xdr:col>
      <xdr:colOff>0</xdr:colOff>
      <xdr:row>68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3970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78</xdr:row>
      <xdr:rowOff>19050</xdr:rowOff>
    </xdr:from>
    <xdr:to>
      <xdr:col>2</xdr:col>
      <xdr:colOff>2457450</xdr:colOff>
      <xdr:row>79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935200"/>
          <a:ext cx="42672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2</xdr:col>
      <xdr:colOff>2457451</xdr:colOff>
      <xdr:row>88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6849725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28576</xdr:rowOff>
    </xdr:from>
    <xdr:to>
      <xdr:col>2</xdr:col>
      <xdr:colOff>2466975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7047476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9525</xdr:colOff>
      <xdr:row>121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440500"/>
          <a:ext cx="43148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</xdr:row>
      <xdr:rowOff>28576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7247501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158</xdr:row>
      <xdr:rowOff>9525</xdr:rowOff>
    </xdr:from>
    <xdr:to>
      <xdr:col>3</xdr:col>
      <xdr:colOff>0</xdr:colOff>
      <xdr:row>158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2225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2791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157</xdr:row>
      <xdr:rowOff>19050</xdr:rowOff>
    </xdr:from>
    <xdr:to>
      <xdr:col>2</xdr:col>
      <xdr:colOff>2476500</xdr:colOff>
      <xdr:row>157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2321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191</xdr:row>
      <xdr:rowOff>19050</xdr:rowOff>
    </xdr:from>
    <xdr:to>
      <xdr:col>3</xdr:col>
      <xdr:colOff>9525</xdr:colOff>
      <xdr:row>191</xdr:row>
      <xdr:rowOff>180263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328100"/>
          <a:ext cx="4314825" cy="1612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159</xdr:row>
      <xdr:rowOff>9525</xdr:rowOff>
    </xdr:from>
    <xdr:to>
      <xdr:col>3</xdr:col>
      <xdr:colOff>828675</xdr:colOff>
      <xdr:row>161</xdr:row>
      <xdr:rowOff>9526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603575"/>
          <a:ext cx="5133975" cy="3810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203</xdr:row>
      <xdr:rowOff>19050</xdr:rowOff>
    </xdr:from>
    <xdr:to>
      <xdr:col>2</xdr:col>
      <xdr:colOff>2476501</xdr:colOff>
      <xdr:row>204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85191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273</xdr:row>
      <xdr:rowOff>28575</xdr:rowOff>
    </xdr:from>
    <xdr:to>
      <xdr:col>2</xdr:col>
      <xdr:colOff>2486025</xdr:colOff>
      <xdr:row>273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167312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274</xdr:row>
      <xdr:rowOff>9525</xdr:rowOff>
    </xdr:from>
    <xdr:to>
      <xdr:col>3</xdr:col>
      <xdr:colOff>0</xdr:colOff>
      <xdr:row>274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541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285</xdr:row>
      <xdr:rowOff>19050</xdr:rowOff>
    </xdr:from>
    <xdr:to>
      <xdr:col>2</xdr:col>
      <xdr:colOff>2486025</xdr:colOff>
      <xdr:row>285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3687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3</xdr:col>
      <xdr:colOff>0</xdr:colOff>
      <xdr:row>310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91312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317</xdr:row>
      <xdr:rowOff>19051</xdr:rowOff>
    </xdr:from>
    <xdr:to>
      <xdr:col>3</xdr:col>
      <xdr:colOff>1</xdr:colOff>
      <xdr:row>317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604647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391</xdr:row>
      <xdr:rowOff>19050</xdr:rowOff>
    </xdr:from>
    <xdr:to>
      <xdr:col>2</xdr:col>
      <xdr:colOff>2486025</xdr:colOff>
      <xdr:row>391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45998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392</xdr:row>
      <xdr:rowOff>9525</xdr:rowOff>
    </xdr:from>
    <xdr:to>
      <xdr:col>2</xdr:col>
      <xdr:colOff>2486025</xdr:colOff>
      <xdr:row>392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47807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402</xdr:row>
      <xdr:rowOff>19051</xdr:rowOff>
    </xdr:from>
    <xdr:to>
      <xdr:col>2</xdr:col>
      <xdr:colOff>2486025</xdr:colOff>
      <xdr:row>402</xdr:row>
      <xdr:rowOff>189743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6704826"/>
          <a:ext cx="4295775" cy="170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488</xdr:row>
      <xdr:rowOff>19051</xdr:rowOff>
    </xdr:from>
    <xdr:to>
      <xdr:col>3</xdr:col>
      <xdr:colOff>0</xdr:colOff>
      <xdr:row>488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30878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3</xdr:col>
      <xdr:colOff>0</xdr:colOff>
      <xdr:row>501</xdr:row>
      <xdr:rowOff>171449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953928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489</xdr:row>
      <xdr:rowOff>9526</xdr:rowOff>
    </xdr:from>
    <xdr:to>
      <xdr:col>3</xdr:col>
      <xdr:colOff>9525</xdr:colOff>
      <xdr:row>489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3287851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568</xdr:row>
      <xdr:rowOff>19051</xdr:rowOff>
    </xdr:from>
    <xdr:to>
      <xdr:col>2</xdr:col>
      <xdr:colOff>2486025</xdr:colOff>
      <xdr:row>569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083564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624</xdr:row>
      <xdr:rowOff>19051</xdr:rowOff>
    </xdr:from>
    <xdr:to>
      <xdr:col>2</xdr:col>
      <xdr:colOff>2486025</xdr:colOff>
      <xdr:row>624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88339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569</xdr:row>
      <xdr:rowOff>9525</xdr:rowOff>
    </xdr:from>
    <xdr:to>
      <xdr:col>2</xdr:col>
      <xdr:colOff>2476500</xdr:colOff>
      <xdr:row>569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85659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635</xdr:row>
      <xdr:rowOff>9526</xdr:rowOff>
    </xdr:from>
    <xdr:to>
      <xdr:col>2</xdr:col>
      <xdr:colOff>2486025</xdr:colOff>
      <xdr:row>635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211580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711</xdr:row>
      <xdr:rowOff>28576</xdr:rowOff>
    </xdr:from>
    <xdr:to>
      <xdr:col>2</xdr:col>
      <xdr:colOff>2486025</xdr:colOff>
      <xdr:row>711</xdr:row>
      <xdr:rowOff>180976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35655051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712</xdr:row>
      <xdr:rowOff>28575</xdr:rowOff>
    </xdr:from>
    <xdr:to>
      <xdr:col>2</xdr:col>
      <xdr:colOff>2476500</xdr:colOff>
      <xdr:row>712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58455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38101</xdr:colOff>
      <xdr:row>635</xdr:row>
      <xdr:rowOff>19051</xdr:rowOff>
    </xdr:from>
    <xdr:to>
      <xdr:col>4</xdr:col>
      <xdr:colOff>1666875</xdr:colOff>
      <xdr:row>635</xdr:row>
      <xdr:rowOff>182259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43401" y="121167526"/>
          <a:ext cx="2476499" cy="163208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5336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2486025</xdr:colOff>
      <xdr:row>26</xdr:row>
      <xdr:rowOff>180974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7660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3</xdr:col>
      <xdr:colOff>0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3</xdr:col>
      <xdr:colOff>0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2</xdr:col>
      <xdr:colOff>2486025</xdr:colOff>
      <xdr:row>56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346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3</xdr:col>
      <xdr:colOff>0</xdr:colOff>
      <xdr:row>75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1732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19051</xdr:rowOff>
    </xdr:from>
    <xdr:to>
      <xdr:col>3</xdr:col>
      <xdr:colOff>0</xdr:colOff>
      <xdr:row>84</xdr:row>
      <xdr:rowOff>171451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87726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2476500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3542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2476500</xdr:colOff>
      <xdr:row>27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2</xdr:col>
      <xdr:colOff>2486025</xdr:colOff>
      <xdr:row>35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2476500</xdr:colOff>
      <xdr:row>44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296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19051</xdr:rowOff>
    </xdr:from>
    <xdr:to>
      <xdr:col>3</xdr:col>
      <xdr:colOff>9524</xdr:colOff>
      <xdr:row>54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63176"/>
          <a:ext cx="4314824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2466975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776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2</xdr:col>
      <xdr:colOff>2486025</xdr:colOff>
      <xdr:row>71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017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9525</xdr:rowOff>
    </xdr:from>
    <xdr:to>
      <xdr:col>3</xdr:col>
      <xdr:colOff>0</xdr:colOff>
      <xdr:row>80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162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0.140625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12</v>
      </c>
      <c r="B5" s="6">
        <v>44926.48216190972</v>
      </c>
      <c r="C5" s="5" t="s">
        <v>13</v>
      </c>
      <c r="D5" s="7"/>
      <c r="E5" s="8"/>
      <c r="F5" s="9">
        <v>12339.8</v>
      </c>
      <c r="I5" s="10" t="s">
        <v>9</v>
      </c>
      <c r="J5" s="8" t="s">
        <v>14</v>
      </c>
    </row>
    <row r="6" spans="1:10">
      <c r="A6" s="5" t="s">
        <v>12</v>
      </c>
      <c r="B6" s="6">
        <v>44926.48216190972</v>
      </c>
      <c r="C6" s="5" t="s">
        <v>13</v>
      </c>
      <c r="D6" s="7"/>
      <c r="E6" s="8"/>
      <c r="F6" s="9">
        <v>5291.5</v>
      </c>
      <c r="I6" s="10" t="s">
        <v>9</v>
      </c>
      <c r="J6" s="5" t="s">
        <v>15</v>
      </c>
    </row>
    <row r="7" spans="1:10">
      <c r="A7" s="5" t="s">
        <v>12</v>
      </c>
      <c r="B7" s="6">
        <v>44926.48216190972</v>
      </c>
      <c r="C7" s="5" t="s">
        <v>13</v>
      </c>
      <c r="D7" s="7"/>
      <c r="E7" s="8"/>
      <c r="F7" s="9">
        <v>12996</v>
      </c>
      <c r="I7" s="10" t="s">
        <v>9</v>
      </c>
      <c r="J7" s="5" t="s">
        <v>16</v>
      </c>
    </row>
    <row r="8" spans="1:10">
      <c r="A8" s="5" t="s">
        <v>12</v>
      </c>
      <c r="B8" s="6">
        <v>44926.48216190972</v>
      </c>
      <c r="C8" s="5" t="s">
        <v>13</v>
      </c>
      <c r="D8" s="7"/>
      <c r="E8" s="8"/>
      <c r="F8" s="9">
        <v>15555.1</v>
      </c>
      <c r="I8" s="10" t="s">
        <v>9</v>
      </c>
      <c r="J8" s="5" t="s">
        <v>17</v>
      </c>
    </row>
    <row r="9" spans="1:10">
      <c r="A9" s="5" t="s">
        <v>12</v>
      </c>
      <c r="B9" s="6">
        <v>44926.48216190972</v>
      </c>
      <c r="C9" s="5" t="s">
        <v>13</v>
      </c>
      <c r="D9" s="7"/>
      <c r="E9" s="8"/>
      <c r="F9" s="9">
        <v>10640.4</v>
      </c>
      <c r="I9" s="10" t="s">
        <v>9</v>
      </c>
      <c r="J9" s="5" t="s">
        <v>18</v>
      </c>
    </row>
    <row r="10" spans="1:10">
      <c r="A10" s="5" t="s">
        <v>12</v>
      </c>
      <c r="B10" s="6">
        <v>44926.48216190972</v>
      </c>
      <c r="C10" s="5" t="s">
        <v>13</v>
      </c>
      <c r="D10" s="7"/>
      <c r="E10" s="8"/>
      <c r="F10" s="9">
        <v>11517.4</v>
      </c>
      <c r="I10" s="10" t="s">
        <v>9</v>
      </c>
      <c r="J10" s="5" t="s">
        <v>19</v>
      </c>
    </row>
    <row r="11" spans="1:10">
      <c r="A11" s="5" t="s">
        <v>12</v>
      </c>
      <c r="B11" s="6">
        <v>44926.48216190972</v>
      </c>
      <c r="C11" s="5" t="s">
        <v>13</v>
      </c>
      <c r="D11" s="7"/>
      <c r="E11" s="8"/>
      <c r="F11" s="9">
        <v>13108.2</v>
      </c>
      <c r="I11" s="10" t="s">
        <v>9</v>
      </c>
      <c r="J11" s="5" t="s">
        <v>20</v>
      </c>
    </row>
    <row r="12" spans="1:10">
      <c r="A12" s="5" t="s">
        <v>12</v>
      </c>
      <c r="B12" s="6">
        <v>44926.48216190972</v>
      </c>
      <c r="C12" s="5" t="s">
        <v>13</v>
      </c>
      <c r="D12" s="7"/>
      <c r="E12" s="8"/>
      <c r="F12" s="9">
        <v>8309.2000000000007</v>
      </c>
      <c r="I12" s="10" t="s">
        <v>9</v>
      </c>
      <c r="J12" s="5" t="s">
        <v>21</v>
      </c>
    </row>
    <row r="13" spans="1:10">
      <c r="A13" s="11" t="s">
        <v>22</v>
      </c>
      <c r="B13" s="3"/>
      <c r="C13" s="3"/>
      <c r="D13" s="7"/>
      <c r="E13" s="8"/>
      <c r="F13" s="12">
        <f>SUM(F5:G12)</f>
        <v>89757.599999999991</v>
      </c>
      <c r="H13" s="9"/>
      <c r="I13" s="10"/>
      <c r="J13" s="5"/>
    </row>
    <row r="14" spans="1:10" ht="15.75" customHeight="1">
      <c r="A14" s="13" t="s">
        <v>23</v>
      </c>
      <c r="B14" s="13" t="s">
        <v>24</v>
      </c>
      <c r="C14" s="13" t="s">
        <v>25</v>
      </c>
      <c r="D14" s="14">
        <v>112516626</v>
      </c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 t="s">
        <v>26</v>
      </c>
      <c r="B17" s="6">
        <v>44926.875738750001</v>
      </c>
      <c r="C17" s="5" t="s">
        <v>13</v>
      </c>
      <c r="D17" s="15">
        <v>45123204328</v>
      </c>
      <c r="E17" s="8" t="s">
        <v>27</v>
      </c>
      <c r="H17" s="9">
        <v>1862.35</v>
      </c>
      <c r="I17" s="5" t="s">
        <v>28</v>
      </c>
      <c r="J17" s="5" t="s">
        <v>29</v>
      </c>
    </row>
    <row r="18" spans="1:10">
      <c r="A18" s="5" t="s">
        <v>26</v>
      </c>
      <c r="B18" s="6">
        <v>44926.875738750001</v>
      </c>
      <c r="C18" s="5" t="s">
        <v>13</v>
      </c>
      <c r="D18" s="15">
        <v>45163163611</v>
      </c>
      <c r="E18" s="8" t="s">
        <v>27</v>
      </c>
      <c r="H18" s="9">
        <v>2078.4</v>
      </c>
      <c r="I18" s="5" t="s">
        <v>28</v>
      </c>
      <c r="J18" s="5" t="s">
        <v>30</v>
      </c>
    </row>
    <row r="19" spans="1:10">
      <c r="A19" s="5" t="s">
        <v>26</v>
      </c>
      <c r="B19" s="6">
        <v>44926.875738750001</v>
      </c>
      <c r="C19" s="5" t="s">
        <v>13</v>
      </c>
      <c r="D19" s="15">
        <v>51317264337</v>
      </c>
      <c r="E19" s="8" t="s">
        <v>27</v>
      </c>
      <c r="H19" s="9">
        <v>12185.04</v>
      </c>
      <c r="I19" s="5" t="s">
        <v>28</v>
      </c>
      <c r="J19" s="5" t="s">
        <v>30</v>
      </c>
    </row>
    <row r="20" spans="1:10">
      <c r="A20" s="5" t="s">
        <v>26</v>
      </c>
      <c r="B20" s="6">
        <v>44926.875738750001</v>
      </c>
      <c r="C20" s="5" t="s">
        <v>13</v>
      </c>
      <c r="D20" s="7">
        <v>3065928440</v>
      </c>
      <c r="E20" s="5" t="s">
        <v>31</v>
      </c>
      <c r="H20" s="9">
        <v>19095</v>
      </c>
      <c r="I20" s="5" t="s">
        <v>28</v>
      </c>
      <c r="J20" s="5" t="s">
        <v>30</v>
      </c>
    </row>
    <row r="21" spans="1:10">
      <c r="A21" s="5" t="s">
        <v>26</v>
      </c>
      <c r="B21" s="6">
        <v>44926.875738750001</v>
      </c>
      <c r="C21" s="5" t="s">
        <v>13</v>
      </c>
      <c r="D21" s="7">
        <v>33748388</v>
      </c>
      <c r="E21" s="5" t="s">
        <v>31</v>
      </c>
      <c r="H21" s="9">
        <v>14804.84</v>
      </c>
      <c r="I21" s="5" t="s">
        <v>28</v>
      </c>
      <c r="J21" s="5" t="s">
        <v>30</v>
      </c>
    </row>
    <row r="22" spans="1:10">
      <c r="A22" s="5" t="s">
        <v>26</v>
      </c>
      <c r="B22" s="6">
        <v>44926.875738750001</v>
      </c>
      <c r="C22" s="5" t="s">
        <v>13</v>
      </c>
      <c r="D22" s="7">
        <v>337483881</v>
      </c>
      <c r="E22" s="5" t="s">
        <v>31</v>
      </c>
      <c r="H22" s="9">
        <v>14195.16</v>
      </c>
      <c r="I22" s="5" t="s">
        <v>28</v>
      </c>
      <c r="J22" s="5" t="s">
        <v>30</v>
      </c>
    </row>
    <row r="23" spans="1:10">
      <c r="A23" s="5" t="s">
        <v>26</v>
      </c>
      <c r="B23" s="6">
        <v>44926.875738750001</v>
      </c>
      <c r="C23" s="5" t="s">
        <v>13</v>
      </c>
      <c r="D23" s="15">
        <v>45163159680</v>
      </c>
      <c r="E23" s="8" t="s">
        <v>27</v>
      </c>
      <c r="H23" s="9">
        <v>235</v>
      </c>
      <c r="I23" s="5" t="s">
        <v>28</v>
      </c>
      <c r="J23" s="5" t="s">
        <v>30</v>
      </c>
    </row>
    <row r="24" spans="1:10">
      <c r="A24" s="5" t="s">
        <v>26</v>
      </c>
      <c r="B24" s="6">
        <v>44926.875738750001</v>
      </c>
      <c r="C24" s="5" t="s">
        <v>13</v>
      </c>
      <c r="D24" s="15">
        <v>45123205364</v>
      </c>
      <c r="E24" s="8" t="s">
        <v>27</v>
      </c>
      <c r="H24" s="9">
        <v>41.17</v>
      </c>
      <c r="I24" s="5" t="s">
        <v>28</v>
      </c>
      <c r="J24" s="5" t="s">
        <v>30</v>
      </c>
    </row>
    <row r="25" spans="1:10">
      <c r="A25" s="5" t="s">
        <v>26</v>
      </c>
      <c r="B25" s="6">
        <v>44926.875738750001</v>
      </c>
      <c r="C25" s="5" t="s">
        <v>13</v>
      </c>
      <c r="D25" s="15">
        <v>53512208779</v>
      </c>
      <c r="E25" s="8" t="s">
        <v>27</v>
      </c>
      <c r="H25" s="9">
        <v>880.8</v>
      </c>
      <c r="I25" s="5" t="s">
        <v>28</v>
      </c>
      <c r="J25" s="5" t="s">
        <v>30</v>
      </c>
    </row>
    <row r="26" spans="1:10">
      <c r="A26" s="5" t="s">
        <v>26</v>
      </c>
      <c r="B26" s="6">
        <v>44926.875738750001</v>
      </c>
      <c r="C26" s="5" t="s">
        <v>13</v>
      </c>
      <c r="D26" s="15">
        <v>45153068120</v>
      </c>
      <c r="E26" s="8" t="s">
        <v>27</v>
      </c>
      <c r="H26" s="9">
        <v>804</v>
      </c>
      <c r="I26" s="5" t="s">
        <v>28</v>
      </c>
      <c r="J26" s="5" t="s">
        <v>30</v>
      </c>
    </row>
    <row r="27" spans="1:10">
      <c r="A27" s="5" t="s">
        <v>26</v>
      </c>
      <c r="B27" s="6">
        <v>44926.875738750001</v>
      </c>
      <c r="C27" s="5" t="s">
        <v>13</v>
      </c>
      <c r="D27" s="15">
        <v>80520566756</v>
      </c>
      <c r="E27" s="8" t="s">
        <v>27</v>
      </c>
      <c r="H27" s="9">
        <v>726.47</v>
      </c>
      <c r="I27" s="5" t="s">
        <v>28</v>
      </c>
      <c r="J27" s="5" t="s">
        <v>30</v>
      </c>
    </row>
    <row r="28" spans="1:10">
      <c r="A28" s="5" t="s">
        <v>26</v>
      </c>
      <c r="B28" s="6">
        <v>44926.875738750001</v>
      </c>
      <c r="C28" s="5" t="s">
        <v>13</v>
      </c>
      <c r="D28" s="15">
        <v>45133076730</v>
      </c>
      <c r="E28" s="8" t="s">
        <v>27</v>
      </c>
      <c r="H28" s="9">
        <v>3114</v>
      </c>
      <c r="I28" s="5" t="s">
        <v>28</v>
      </c>
      <c r="J28" s="5" t="s">
        <v>30</v>
      </c>
    </row>
    <row r="29" spans="1:10">
      <c r="A29" s="5" t="s">
        <v>26</v>
      </c>
      <c r="B29" s="6">
        <v>44926.875738750001</v>
      </c>
      <c r="C29" s="5" t="s">
        <v>13</v>
      </c>
      <c r="D29" s="15">
        <v>45153064884</v>
      </c>
      <c r="E29" s="8" t="s">
        <v>27</v>
      </c>
      <c r="H29" s="9">
        <v>1018</v>
      </c>
      <c r="I29" s="5" t="s">
        <v>28</v>
      </c>
      <c r="J29" s="5" t="s">
        <v>30</v>
      </c>
    </row>
    <row r="30" spans="1:10">
      <c r="A30" s="5" t="s">
        <v>26</v>
      </c>
      <c r="B30" s="6">
        <v>44926.875738750001</v>
      </c>
      <c r="C30" s="5" t="s">
        <v>13</v>
      </c>
      <c r="D30" s="7">
        <v>137568</v>
      </c>
      <c r="E30" s="8" t="s">
        <v>27</v>
      </c>
      <c r="H30" s="9">
        <v>24940.400000000001</v>
      </c>
      <c r="I30" s="5" t="s">
        <v>28</v>
      </c>
      <c r="J30" s="5" t="s">
        <v>32</v>
      </c>
    </row>
    <row r="31" spans="1:10">
      <c r="A31" s="5" t="s">
        <v>26</v>
      </c>
      <c r="B31" s="6">
        <v>44926.875738750001</v>
      </c>
      <c r="C31" s="5" t="s">
        <v>13</v>
      </c>
      <c r="D31" s="15">
        <v>45163159176</v>
      </c>
      <c r="E31" s="8" t="s">
        <v>27</v>
      </c>
      <c r="H31" s="9">
        <v>144.4</v>
      </c>
      <c r="I31" s="5" t="s">
        <v>28</v>
      </c>
      <c r="J31" s="5" t="s">
        <v>30</v>
      </c>
    </row>
    <row r="32" spans="1:10">
      <c r="A32" s="5" t="s">
        <v>26</v>
      </c>
      <c r="B32" s="6">
        <v>44926.875738750001</v>
      </c>
      <c r="C32" s="5" t="s">
        <v>13</v>
      </c>
      <c r="D32" s="7">
        <v>33756870</v>
      </c>
      <c r="E32" s="5" t="s">
        <v>31</v>
      </c>
      <c r="H32" s="9">
        <v>1512</v>
      </c>
      <c r="I32" s="5" t="s">
        <v>28</v>
      </c>
      <c r="J32" s="5" t="s">
        <v>33</v>
      </c>
    </row>
    <row r="33" spans="1:10">
      <c r="A33" s="5" t="s">
        <v>26</v>
      </c>
      <c r="B33" s="6">
        <v>44926.875738750001</v>
      </c>
      <c r="C33" s="5" t="s">
        <v>13</v>
      </c>
      <c r="D33" s="7">
        <v>33757439</v>
      </c>
      <c r="E33" s="5" t="s">
        <v>31</v>
      </c>
      <c r="H33" s="9">
        <v>21707</v>
      </c>
      <c r="I33" s="5" t="s">
        <v>28</v>
      </c>
      <c r="J33" s="5" t="s">
        <v>33</v>
      </c>
    </row>
    <row r="34" spans="1:10">
      <c r="A34" s="5" t="s">
        <v>26</v>
      </c>
      <c r="B34" s="6">
        <v>44926.875738750001</v>
      </c>
      <c r="C34" s="5" t="s">
        <v>13</v>
      </c>
      <c r="D34" s="7">
        <v>33764296</v>
      </c>
      <c r="E34" s="5" t="s">
        <v>31</v>
      </c>
      <c r="H34" s="9">
        <v>37096</v>
      </c>
      <c r="I34" s="5" t="s">
        <v>28</v>
      </c>
      <c r="J34" s="5" t="s">
        <v>33</v>
      </c>
    </row>
    <row r="35" spans="1:10">
      <c r="A35" s="5" t="s">
        <v>26</v>
      </c>
      <c r="B35" s="6">
        <v>44926.875738750001</v>
      </c>
      <c r="C35" s="5" t="s">
        <v>13</v>
      </c>
      <c r="D35" s="7">
        <v>3067336563</v>
      </c>
      <c r="E35" s="5" t="s">
        <v>31</v>
      </c>
      <c r="H35" s="9">
        <v>1543.21</v>
      </c>
      <c r="I35" s="5" t="s">
        <v>28</v>
      </c>
      <c r="J35" s="5" t="s">
        <v>33</v>
      </c>
    </row>
    <row r="36" spans="1:10">
      <c r="A36" s="5" t="s">
        <v>26</v>
      </c>
      <c r="B36" s="6">
        <v>44926.875738750001</v>
      </c>
      <c r="C36" s="5" t="s">
        <v>13</v>
      </c>
      <c r="D36" s="15">
        <v>45173137726</v>
      </c>
      <c r="E36" s="8" t="s">
        <v>27</v>
      </c>
      <c r="H36" s="9">
        <v>23904</v>
      </c>
      <c r="I36" s="5" t="s">
        <v>28</v>
      </c>
      <c r="J36" s="5" t="s">
        <v>29</v>
      </c>
    </row>
    <row r="37" spans="1:10">
      <c r="A37" s="5" t="s">
        <v>26</v>
      </c>
      <c r="B37" s="6">
        <v>44926.875738750001</v>
      </c>
      <c r="C37" s="5" t="s">
        <v>13</v>
      </c>
      <c r="D37" s="7">
        <v>2366875</v>
      </c>
      <c r="E37" s="8" t="s">
        <v>27</v>
      </c>
      <c r="H37" s="9">
        <v>35748</v>
      </c>
      <c r="I37" s="5" t="s">
        <v>28</v>
      </c>
      <c r="J37" s="5" t="s">
        <v>29</v>
      </c>
    </row>
    <row r="38" spans="1:10">
      <c r="A38" s="5" t="s">
        <v>26</v>
      </c>
      <c r="B38" s="6">
        <v>44926.875738750001</v>
      </c>
      <c r="C38" s="5" t="s">
        <v>13</v>
      </c>
      <c r="D38" s="15">
        <v>21560797006</v>
      </c>
      <c r="E38" s="8" t="s">
        <v>27</v>
      </c>
      <c r="H38" s="9">
        <v>2800</v>
      </c>
      <c r="I38" s="5" t="s">
        <v>28</v>
      </c>
      <c r="J38" s="5" t="s">
        <v>29</v>
      </c>
    </row>
    <row r="39" spans="1:10">
      <c r="A39" s="5" t="s">
        <v>26</v>
      </c>
      <c r="B39" s="6">
        <v>44926.875738750001</v>
      </c>
      <c r="C39" s="5" t="s">
        <v>13</v>
      </c>
      <c r="D39" s="7"/>
      <c r="E39" s="8"/>
      <c r="F39" s="9">
        <v>40507.4</v>
      </c>
      <c r="I39" s="10" t="s">
        <v>9</v>
      </c>
      <c r="J39" s="5" t="s">
        <v>33</v>
      </c>
    </row>
    <row r="40" spans="1:10">
      <c r="A40" s="5" t="s">
        <v>26</v>
      </c>
      <c r="B40" s="6">
        <v>44926.875738750001</v>
      </c>
      <c r="C40" s="5" t="s">
        <v>13</v>
      </c>
      <c r="D40" s="7"/>
      <c r="E40" s="8"/>
      <c r="F40" s="9">
        <v>0.6</v>
      </c>
      <c r="I40" s="10" t="s">
        <v>9</v>
      </c>
      <c r="J40" s="5" t="s">
        <v>30</v>
      </c>
    </row>
    <row r="41" spans="1:10">
      <c r="A41" s="5" t="s">
        <v>26</v>
      </c>
      <c r="B41" s="6">
        <v>44926.875738750001</v>
      </c>
      <c r="C41" s="5" t="s">
        <v>13</v>
      </c>
      <c r="D41" s="7"/>
      <c r="E41" s="8"/>
      <c r="F41" s="9">
        <v>1000</v>
      </c>
      <c r="I41" s="10" t="s">
        <v>9</v>
      </c>
      <c r="J41" s="5" t="s">
        <v>32</v>
      </c>
    </row>
    <row r="42" spans="1:10">
      <c r="A42" s="5" t="s">
        <v>26</v>
      </c>
      <c r="B42" s="6">
        <v>44926.875738750001</v>
      </c>
      <c r="C42" s="5" t="s">
        <v>13</v>
      </c>
      <c r="D42" s="7"/>
      <c r="E42" s="8"/>
      <c r="F42" s="9">
        <v>19982.2</v>
      </c>
      <c r="I42" s="10" t="s">
        <v>9</v>
      </c>
      <c r="J42" s="5" t="s">
        <v>29</v>
      </c>
    </row>
    <row r="43" spans="1:10">
      <c r="A43" s="11" t="s">
        <v>22</v>
      </c>
      <c r="B43" s="3"/>
      <c r="C43" s="3"/>
      <c r="D43" s="7"/>
      <c r="E43" s="8"/>
      <c r="F43" s="12">
        <f>SUM(F17:G42)</f>
        <v>61490.2</v>
      </c>
      <c r="H43" s="9"/>
      <c r="I43" s="10"/>
      <c r="J43" s="5"/>
    </row>
    <row r="44" spans="1:10" ht="15.75" customHeight="1">
      <c r="A44" s="13" t="s">
        <v>23</v>
      </c>
      <c r="B44" s="13" t="s">
        <v>24</v>
      </c>
      <c r="C44" s="13" t="s">
        <v>25</v>
      </c>
      <c r="D44" s="14">
        <v>112517521</v>
      </c>
      <c r="E44" s="8"/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34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48" t="s">
        <v>0</v>
      </c>
      <c r="B49" s="48" t="s">
        <v>2</v>
      </c>
      <c r="C49" s="48" t="s">
        <v>3</v>
      </c>
      <c r="D49" s="48" t="s">
        <v>4</v>
      </c>
      <c r="E49" s="48" t="s">
        <v>5</v>
      </c>
      <c r="F49" s="48" t="s">
        <v>6</v>
      </c>
      <c r="G49" s="50"/>
      <c r="H49" s="51"/>
      <c r="I49" s="48" t="s">
        <v>7</v>
      </c>
      <c r="J49" s="48" t="s">
        <v>8</v>
      </c>
    </row>
    <row r="50" spans="1:10">
      <c r="A50" s="49"/>
      <c r="B50" s="49"/>
      <c r="C50" s="49"/>
      <c r="D50" s="49"/>
      <c r="E50" s="49"/>
      <c r="F50" s="4" t="s">
        <v>9</v>
      </c>
      <c r="G50" s="4" t="s">
        <v>10</v>
      </c>
      <c r="H50" s="4" t="s">
        <v>11</v>
      </c>
      <c r="I50" s="49"/>
      <c r="J50" s="49"/>
    </row>
    <row r="51" spans="1:10">
      <c r="A51" s="17" t="s">
        <v>35</v>
      </c>
      <c r="B51" s="30"/>
      <c r="C51" s="30"/>
      <c r="D51" s="30"/>
    </row>
    <row r="52" spans="1:10">
      <c r="A52" s="11" t="s">
        <v>22</v>
      </c>
      <c r="B52" s="3"/>
      <c r="C52" s="3"/>
    </row>
    <row r="53" spans="1:10">
      <c r="A53" s="13" t="s">
        <v>23</v>
      </c>
      <c r="B53" s="13" t="s">
        <v>24</v>
      </c>
      <c r="C53" s="13" t="s">
        <v>25</v>
      </c>
    </row>
    <row r="54" spans="1:10">
      <c r="A54" s="29"/>
      <c r="B54" s="29"/>
      <c r="C54" s="29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48" t="s">
        <v>6</v>
      </c>
      <c r="G58" s="50"/>
      <c r="H58" s="51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37</v>
      </c>
      <c r="B60" s="6">
        <v>44929.484715925923</v>
      </c>
      <c r="C60" s="5" t="s">
        <v>13</v>
      </c>
      <c r="D60" s="10"/>
      <c r="E60" s="8"/>
      <c r="F60" s="9">
        <v>10623.5</v>
      </c>
      <c r="I60" s="10" t="s">
        <v>9</v>
      </c>
      <c r="J60" s="8" t="s">
        <v>14</v>
      </c>
    </row>
    <row r="61" spans="1:10">
      <c r="A61" s="5" t="s">
        <v>37</v>
      </c>
      <c r="B61" s="6">
        <v>44929.484715925923</v>
      </c>
      <c r="C61" s="5" t="s">
        <v>13</v>
      </c>
      <c r="D61" s="10"/>
      <c r="E61" s="8"/>
      <c r="F61" s="9">
        <v>2107</v>
      </c>
      <c r="I61" s="10" t="s">
        <v>9</v>
      </c>
      <c r="J61" s="5" t="s">
        <v>38</v>
      </c>
    </row>
    <row r="62" spans="1:10">
      <c r="A62" s="5" t="s">
        <v>37</v>
      </c>
      <c r="B62" s="6">
        <v>44929.484715925923</v>
      </c>
      <c r="C62" s="5" t="s">
        <v>13</v>
      </c>
      <c r="D62" s="10"/>
      <c r="E62" s="8"/>
      <c r="F62" s="9">
        <v>4378.8999999999996</v>
      </c>
      <c r="I62" s="10" t="s">
        <v>9</v>
      </c>
      <c r="J62" s="8" t="s">
        <v>39</v>
      </c>
    </row>
    <row r="63" spans="1:10">
      <c r="A63" s="5" t="s">
        <v>37</v>
      </c>
      <c r="B63" s="6">
        <v>44929.484715925923</v>
      </c>
      <c r="C63" s="5" t="s">
        <v>13</v>
      </c>
      <c r="D63" s="10"/>
      <c r="E63" s="8"/>
      <c r="F63" s="9">
        <v>8725.7000000000007</v>
      </c>
      <c r="I63" s="10" t="s">
        <v>9</v>
      </c>
      <c r="J63" s="5" t="s">
        <v>16</v>
      </c>
    </row>
    <row r="64" spans="1:10">
      <c r="A64" s="5" t="s">
        <v>37</v>
      </c>
      <c r="B64" s="6">
        <v>44929.484715925923</v>
      </c>
      <c r="C64" s="5" t="s">
        <v>13</v>
      </c>
      <c r="D64" s="10"/>
      <c r="E64" s="8"/>
      <c r="F64" s="9">
        <v>12199.4</v>
      </c>
      <c r="I64" s="10" t="s">
        <v>9</v>
      </c>
      <c r="J64" s="5" t="s">
        <v>17</v>
      </c>
    </row>
    <row r="65" spans="1:10">
      <c r="A65" s="5" t="s">
        <v>37</v>
      </c>
      <c r="B65" s="6">
        <v>44929.484715925923</v>
      </c>
      <c r="C65" s="5" t="s">
        <v>13</v>
      </c>
      <c r="D65" s="10"/>
      <c r="E65" s="8"/>
      <c r="F65" s="9">
        <v>733.1</v>
      </c>
      <c r="I65" s="10" t="s">
        <v>9</v>
      </c>
      <c r="J65" s="5" t="s">
        <v>40</v>
      </c>
    </row>
    <row r="66" spans="1:10">
      <c r="A66" s="5" t="s">
        <v>37</v>
      </c>
      <c r="B66" s="6">
        <v>44929.484715925923</v>
      </c>
      <c r="C66" s="5" t="s">
        <v>13</v>
      </c>
      <c r="D66" s="10"/>
      <c r="E66" s="8"/>
      <c r="F66" s="9">
        <v>6129.1</v>
      </c>
      <c r="I66" s="10" t="s">
        <v>9</v>
      </c>
      <c r="J66" s="5" t="s">
        <v>18</v>
      </c>
    </row>
    <row r="67" spans="1:10">
      <c r="A67" s="5" t="s">
        <v>37</v>
      </c>
      <c r="B67" s="6">
        <v>44929.484715925923</v>
      </c>
      <c r="C67" s="5" t="s">
        <v>13</v>
      </c>
      <c r="D67" s="10"/>
      <c r="E67" s="8"/>
      <c r="F67" s="9">
        <v>12346.2</v>
      </c>
      <c r="I67" s="10" t="s">
        <v>9</v>
      </c>
      <c r="J67" s="5" t="s">
        <v>19</v>
      </c>
    </row>
    <row r="68" spans="1:10">
      <c r="A68" s="5" t="s">
        <v>37</v>
      </c>
      <c r="B68" s="6">
        <v>44929.484715925923</v>
      </c>
      <c r="C68" s="5" t="s">
        <v>13</v>
      </c>
      <c r="D68" s="10"/>
      <c r="E68" s="8"/>
      <c r="F68" s="9">
        <v>11109.7</v>
      </c>
      <c r="I68" s="10" t="s">
        <v>9</v>
      </c>
      <c r="J68" s="5" t="s">
        <v>20</v>
      </c>
    </row>
    <row r="69" spans="1:10">
      <c r="A69" s="5" t="s">
        <v>37</v>
      </c>
      <c r="B69" s="6">
        <v>44929.484715925923</v>
      </c>
      <c r="C69" s="5" t="s">
        <v>13</v>
      </c>
      <c r="D69" s="10"/>
      <c r="E69" s="8"/>
      <c r="F69" s="9">
        <v>12915.2</v>
      </c>
      <c r="I69" s="10" t="s">
        <v>9</v>
      </c>
      <c r="J69" s="5" t="s">
        <v>21</v>
      </c>
    </row>
    <row r="70" spans="1:10">
      <c r="A70" s="5" t="s">
        <v>37</v>
      </c>
      <c r="B70" s="6">
        <v>44929.484715925923</v>
      </c>
      <c r="C70" s="5" t="s">
        <v>13</v>
      </c>
      <c r="D70" s="10"/>
      <c r="E70" s="8"/>
      <c r="F70" s="9">
        <v>7472.7</v>
      </c>
      <c r="I70" s="10" t="s">
        <v>9</v>
      </c>
      <c r="J70" s="8" t="s">
        <v>41</v>
      </c>
    </row>
    <row r="71" spans="1:10">
      <c r="A71" s="5" t="s">
        <v>37</v>
      </c>
      <c r="B71" s="6">
        <v>44929.484715925923</v>
      </c>
      <c r="C71" s="5" t="s">
        <v>13</v>
      </c>
      <c r="D71" s="10"/>
      <c r="E71" s="8"/>
      <c r="F71" s="9">
        <v>2863.5</v>
      </c>
      <c r="I71" s="10" t="s">
        <v>9</v>
      </c>
      <c r="J71" s="8" t="s">
        <v>42</v>
      </c>
    </row>
    <row r="72" spans="1:10">
      <c r="A72" s="5" t="s">
        <v>37</v>
      </c>
      <c r="B72" s="6">
        <v>44929.484715925923</v>
      </c>
      <c r="C72" s="5" t="s">
        <v>13</v>
      </c>
      <c r="D72" s="10"/>
      <c r="E72" s="8"/>
      <c r="F72" s="9">
        <v>8966.2999999999993</v>
      </c>
      <c r="I72" s="10" t="s">
        <v>9</v>
      </c>
      <c r="J72" s="8" t="s">
        <v>43</v>
      </c>
    </row>
    <row r="73" spans="1:10">
      <c r="A73" s="5" t="s">
        <v>37</v>
      </c>
      <c r="B73" s="6">
        <v>44929.484715925923</v>
      </c>
      <c r="C73" s="5" t="s">
        <v>13</v>
      </c>
      <c r="D73" s="10"/>
      <c r="E73" s="8"/>
      <c r="F73" s="9">
        <v>8141.9</v>
      </c>
      <c r="I73" s="10" t="s">
        <v>9</v>
      </c>
      <c r="J73" s="8" t="s">
        <v>44</v>
      </c>
    </row>
    <row r="74" spans="1:10">
      <c r="A74" s="5" t="s">
        <v>37</v>
      </c>
      <c r="B74" s="6">
        <v>44929.484715925923</v>
      </c>
      <c r="C74" s="5" t="s">
        <v>13</v>
      </c>
      <c r="D74" s="10"/>
      <c r="E74" s="8"/>
      <c r="F74" s="9">
        <v>7870.4</v>
      </c>
      <c r="I74" s="10" t="s">
        <v>9</v>
      </c>
      <c r="J74" s="8" t="s">
        <v>45</v>
      </c>
    </row>
    <row r="75" spans="1:10">
      <c r="A75" s="11" t="s">
        <v>22</v>
      </c>
      <c r="B75" s="3"/>
      <c r="C75" s="3"/>
      <c r="D75" s="7"/>
      <c r="E75" s="8"/>
      <c r="F75" s="12">
        <f>SUM(F60:G74)</f>
        <v>116582.59999999998</v>
      </c>
      <c r="H75" s="9"/>
      <c r="I75" s="10"/>
      <c r="J75" s="8"/>
    </row>
    <row r="76" spans="1:10" ht="15.75" customHeight="1">
      <c r="A76" s="13" t="s">
        <v>23</v>
      </c>
      <c r="B76" s="13" t="s">
        <v>24</v>
      </c>
      <c r="C76" s="13" t="s">
        <v>25</v>
      </c>
      <c r="D76" s="14">
        <v>112517522</v>
      </c>
      <c r="E76" s="8"/>
      <c r="H76" s="9"/>
      <c r="I76" s="10"/>
      <c r="J76" s="8"/>
    </row>
    <row r="77" spans="1:10">
      <c r="A77" s="5"/>
      <c r="B77" s="6"/>
      <c r="C77" s="5"/>
      <c r="D77" s="7"/>
      <c r="E77" s="8"/>
      <c r="H77" s="9"/>
      <c r="I77" s="10"/>
      <c r="J77" s="8"/>
    </row>
    <row r="78" spans="1:10">
      <c r="A78" s="5"/>
      <c r="B78" s="6"/>
      <c r="C78" s="5"/>
      <c r="D78" s="7"/>
      <c r="E78" s="8"/>
      <c r="H78" s="9"/>
      <c r="I78" s="10"/>
      <c r="J78" s="8"/>
    </row>
    <row r="79" spans="1:10">
      <c r="A79" s="5" t="s">
        <v>46</v>
      </c>
      <c r="B79" s="6">
        <v>44929.705907939817</v>
      </c>
      <c r="C79" s="5" t="s">
        <v>13</v>
      </c>
      <c r="D79" s="7">
        <v>5002468</v>
      </c>
      <c r="E79" s="5" t="s">
        <v>31</v>
      </c>
      <c r="H79" s="9">
        <v>76863.08</v>
      </c>
      <c r="I79" s="5" t="s">
        <v>28</v>
      </c>
      <c r="J79" s="5" t="s">
        <v>30</v>
      </c>
    </row>
    <row r="80" spans="1:10">
      <c r="A80" s="5" t="s">
        <v>46</v>
      </c>
      <c r="B80" s="6">
        <v>44929.705907939817</v>
      </c>
      <c r="C80" s="5" t="s">
        <v>13</v>
      </c>
      <c r="D80" s="15">
        <v>45173141404</v>
      </c>
      <c r="E80" s="8" t="s">
        <v>27</v>
      </c>
      <c r="H80" s="9">
        <v>1260</v>
      </c>
      <c r="I80" s="5" t="s">
        <v>28</v>
      </c>
      <c r="J80" s="5" t="s">
        <v>30</v>
      </c>
    </row>
    <row r="81" spans="1:10">
      <c r="A81" s="5" t="s">
        <v>46</v>
      </c>
      <c r="B81" s="6">
        <v>44929.705907939817</v>
      </c>
      <c r="C81" s="5" t="s">
        <v>13</v>
      </c>
      <c r="D81" s="7">
        <v>468523</v>
      </c>
      <c r="E81" s="8" t="s">
        <v>27</v>
      </c>
      <c r="H81" s="9">
        <v>33525.199999999997</v>
      </c>
      <c r="I81" s="5" t="s">
        <v>28</v>
      </c>
      <c r="J81" s="5" t="s">
        <v>32</v>
      </c>
    </row>
    <row r="82" spans="1:10">
      <c r="A82" s="5" t="s">
        <v>46</v>
      </c>
      <c r="B82" s="6">
        <v>44929.705907939817</v>
      </c>
      <c r="C82" s="5" t="s">
        <v>13</v>
      </c>
      <c r="D82" s="7">
        <v>236828</v>
      </c>
      <c r="E82" s="8" t="s">
        <v>27</v>
      </c>
      <c r="H82" s="9">
        <v>71440.3</v>
      </c>
      <c r="I82" s="5" t="s">
        <v>28</v>
      </c>
      <c r="J82" s="5" t="s">
        <v>29</v>
      </c>
    </row>
    <row r="83" spans="1:10">
      <c r="A83" s="5" t="s">
        <v>46</v>
      </c>
      <c r="B83" s="6">
        <v>44929.705907939817</v>
      </c>
      <c r="C83" s="5" t="s">
        <v>13</v>
      </c>
      <c r="D83" s="7"/>
      <c r="E83" s="8"/>
      <c r="F83" s="9">
        <v>736.4</v>
      </c>
      <c r="I83" s="10" t="s">
        <v>9</v>
      </c>
      <c r="J83" s="5" t="s">
        <v>30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8"/>
    </row>
    <row r="85" spans="1:10" ht="15.75" customHeight="1">
      <c r="A85" s="13" t="s">
        <v>23</v>
      </c>
      <c r="B85" s="13" t="s">
        <v>24</v>
      </c>
      <c r="C85" s="13" t="s">
        <v>25</v>
      </c>
      <c r="D85" s="14">
        <v>112519075</v>
      </c>
      <c r="E85" s="8"/>
      <c r="H85" s="9"/>
      <c r="I85" s="10"/>
      <c r="J85" s="8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47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48" t="s">
        <v>0</v>
      </c>
      <c r="B90" s="48" t="s">
        <v>2</v>
      </c>
      <c r="C90" s="48" t="s">
        <v>3</v>
      </c>
      <c r="D90" s="48" t="s">
        <v>4</v>
      </c>
      <c r="E90" s="48" t="s">
        <v>5</v>
      </c>
      <c r="F90" s="48" t="s">
        <v>6</v>
      </c>
      <c r="G90" s="50"/>
      <c r="H90" s="51"/>
      <c r="I90" s="48" t="s">
        <v>7</v>
      </c>
      <c r="J90" s="48" t="s">
        <v>8</v>
      </c>
    </row>
    <row r="91" spans="1:10">
      <c r="A91" s="49"/>
      <c r="B91" s="49"/>
      <c r="C91" s="49"/>
      <c r="D91" s="49"/>
      <c r="E91" s="49"/>
      <c r="F91" s="4" t="s">
        <v>9</v>
      </c>
      <c r="G91" s="4" t="s">
        <v>10</v>
      </c>
      <c r="H91" s="4" t="s">
        <v>11</v>
      </c>
      <c r="I91" s="49"/>
      <c r="J91" s="49"/>
    </row>
    <row r="92" spans="1:10">
      <c r="A92" s="5" t="s">
        <v>48</v>
      </c>
      <c r="B92" s="6">
        <v>44930.493678553241</v>
      </c>
      <c r="C92" s="5" t="s">
        <v>13</v>
      </c>
      <c r="D92" s="10"/>
      <c r="E92" s="8"/>
      <c r="F92" s="9">
        <v>4834.3999999999996</v>
      </c>
      <c r="I92" s="10" t="s">
        <v>9</v>
      </c>
      <c r="J92" s="8" t="s">
        <v>14</v>
      </c>
    </row>
    <row r="93" spans="1:10">
      <c r="A93" s="5" t="s">
        <v>48</v>
      </c>
      <c r="B93" s="6">
        <v>44930.493678553241</v>
      </c>
      <c r="C93" s="5" t="s">
        <v>13</v>
      </c>
      <c r="D93" s="10"/>
      <c r="E93" s="8"/>
      <c r="F93" s="9">
        <v>1060.8</v>
      </c>
      <c r="I93" s="10" t="s">
        <v>9</v>
      </c>
      <c r="J93" s="5" t="s">
        <v>15</v>
      </c>
    </row>
    <row r="94" spans="1:10">
      <c r="A94" s="5" t="s">
        <v>48</v>
      </c>
      <c r="B94" s="6">
        <v>44930.493678553241</v>
      </c>
      <c r="C94" s="5" t="s">
        <v>13</v>
      </c>
      <c r="D94" s="10"/>
      <c r="E94" s="8"/>
      <c r="F94" s="9">
        <v>1176</v>
      </c>
      <c r="I94" s="10" t="s">
        <v>9</v>
      </c>
      <c r="J94" s="8" t="s">
        <v>39</v>
      </c>
    </row>
    <row r="95" spans="1:10">
      <c r="A95" s="5" t="s">
        <v>48</v>
      </c>
      <c r="B95" s="6">
        <v>44930.493678553241</v>
      </c>
      <c r="C95" s="5" t="s">
        <v>13</v>
      </c>
      <c r="D95" s="10"/>
      <c r="E95" s="8"/>
      <c r="F95" s="9">
        <v>7204.6</v>
      </c>
      <c r="I95" s="10" t="s">
        <v>9</v>
      </c>
      <c r="J95" s="5" t="s">
        <v>16</v>
      </c>
    </row>
    <row r="96" spans="1:10">
      <c r="A96" s="5" t="s">
        <v>48</v>
      </c>
      <c r="B96" s="6">
        <v>44930.493678553241</v>
      </c>
      <c r="C96" s="5" t="s">
        <v>13</v>
      </c>
      <c r="D96" s="10"/>
      <c r="E96" s="8"/>
      <c r="F96" s="9">
        <v>4986.3</v>
      </c>
      <c r="I96" s="10" t="s">
        <v>9</v>
      </c>
      <c r="J96" s="5" t="s">
        <v>17</v>
      </c>
    </row>
    <row r="97" spans="1:10">
      <c r="A97" s="5" t="s">
        <v>48</v>
      </c>
      <c r="B97" s="6">
        <v>44930.493678553241</v>
      </c>
      <c r="C97" s="5" t="s">
        <v>13</v>
      </c>
      <c r="D97" s="10"/>
      <c r="E97" s="8"/>
      <c r="F97" s="9">
        <v>163.6</v>
      </c>
      <c r="I97" s="10" t="s">
        <v>9</v>
      </c>
      <c r="J97" s="5" t="s">
        <v>19</v>
      </c>
    </row>
    <row r="98" spans="1:10">
      <c r="A98" s="5" t="s">
        <v>48</v>
      </c>
      <c r="B98" s="6">
        <v>44930.493678553241</v>
      </c>
      <c r="C98" s="5" t="s">
        <v>13</v>
      </c>
      <c r="D98" s="10"/>
      <c r="E98" s="8"/>
      <c r="F98" s="9">
        <v>5464.9</v>
      </c>
      <c r="I98" s="10" t="s">
        <v>9</v>
      </c>
      <c r="J98" s="5" t="s">
        <v>20</v>
      </c>
    </row>
    <row r="99" spans="1:10">
      <c r="A99" s="5" t="s">
        <v>48</v>
      </c>
      <c r="B99" s="6">
        <v>44930.493678553241</v>
      </c>
      <c r="C99" s="5" t="s">
        <v>13</v>
      </c>
      <c r="D99" s="10"/>
      <c r="E99" s="8"/>
      <c r="F99" s="9">
        <v>11162.4</v>
      </c>
      <c r="I99" s="10" t="s">
        <v>9</v>
      </c>
      <c r="J99" s="5" t="s">
        <v>21</v>
      </c>
    </row>
    <row r="100" spans="1:10">
      <c r="A100" s="5" t="s">
        <v>48</v>
      </c>
      <c r="B100" s="6">
        <v>44930.493678553241</v>
      </c>
      <c r="C100" s="5" t="s">
        <v>13</v>
      </c>
      <c r="D100" s="10"/>
      <c r="E100" s="8"/>
      <c r="F100" s="9">
        <v>4573.8999999999996</v>
      </c>
      <c r="I100" s="10" t="s">
        <v>9</v>
      </c>
      <c r="J100" s="8" t="s">
        <v>41</v>
      </c>
    </row>
    <row r="101" spans="1:10">
      <c r="A101" s="11" t="s">
        <v>22</v>
      </c>
      <c r="B101" s="3"/>
      <c r="C101" s="3"/>
      <c r="D101" s="7"/>
      <c r="E101" s="8"/>
      <c r="F101" s="20">
        <f>SUM(F92:G100)</f>
        <v>40626.9</v>
      </c>
      <c r="H101" s="9"/>
      <c r="I101" s="10"/>
      <c r="J101" s="8"/>
    </row>
    <row r="102" spans="1:10" ht="15.75" customHeight="1">
      <c r="A102" s="13" t="s">
        <v>23</v>
      </c>
      <c r="B102" s="13" t="s">
        <v>24</v>
      </c>
      <c r="C102" s="13" t="s">
        <v>25</v>
      </c>
      <c r="D102" s="14">
        <v>112519076</v>
      </c>
      <c r="E102" s="8"/>
      <c r="H102" s="9"/>
      <c r="I102" s="10"/>
      <c r="J102" s="8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 t="s">
        <v>49</v>
      </c>
      <c r="B105" s="6">
        <v>44930.799778391207</v>
      </c>
      <c r="C105" s="5" t="s">
        <v>13</v>
      </c>
      <c r="D105" s="7">
        <v>33768807</v>
      </c>
      <c r="E105" s="5" t="s">
        <v>31</v>
      </c>
      <c r="H105" s="9">
        <v>16869.63</v>
      </c>
      <c r="I105" s="5" t="s">
        <v>28</v>
      </c>
      <c r="J105" s="5" t="s">
        <v>30</v>
      </c>
    </row>
    <row r="106" spans="1:10">
      <c r="A106" s="5" t="s">
        <v>49</v>
      </c>
      <c r="B106" s="6">
        <v>44930.799778391207</v>
      </c>
      <c r="C106" s="5" t="s">
        <v>13</v>
      </c>
      <c r="D106" s="7">
        <v>337688071</v>
      </c>
      <c r="E106" s="5" t="s">
        <v>31</v>
      </c>
      <c r="H106" s="9">
        <v>3130.37</v>
      </c>
      <c r="I106" s="5" t="s">
        <v>28</v>
      </c>
      <c r="J106" s="5" t="s">
        <v>30</v>
      </c>
    </row>
    <row r="107" spans="1:10">
      <c r="A107" s="5" t="s">
        <v>49</v>
      </c>
      <c r="B107" s="6">
        <v>44930.799778391207</v>
      </c>
      <c r="C107" s="5" t="s">
        <v>13</v>
      </c>
      <c r="D107" s="7">
        <v>33750509</v>
      </c>
      <c r="E107" s="5" t="s">
        <v>31</v>
      </c>
      <c r="H107" s="9">
        <v>60565.7</v>
      </c>
      <c r="I107" s="5" t="s">
        <v>28</v>
      </c>
      <c r="J107" s="5" t="s">
        <v>30</v>
      </c>
    </row>
    <row r="108" spans="1:10">
      <c r="A108" s="5" t="s">
        <v>49</v>
      </c>
      <c r="B108" s="6">
        <v>44930.799778391207</v>
      </c>
      <c r="C108" s="5" t="s">
        <v>13</v>
      </c>
      <c r="D108" s="7">
        <v>3067358696</v>
      </c>
      <c r="E108" s="5" t="s">
        <v>31</v>
      </c>
      <c r="H108" s="9">
        <v>33000</v>
      </c>
      <c r="I108" s="5" t="s">
        <v>28</v>
      </c>
      <c r="J108" s="5" t="s">
        <v>30</v>
      </c>
    </row>
    <row r="109" spans="1:10">
      <c r="A109" s="5" t="s">
        <v>49</v>
      </c>
      <c r="B109" s="6">
        <v>44930.799778391207</v>
      </c>
      <c r="C109" s="5" t="s">
        <v>13</v>
      </c>
      <c r="D109" s="15">
        <v>45163171525</v>
      </c>
      <c r="E109" s="8" t="s">
        <v>27</v>
      </c>
      <c r="H109" s="9">
        <v>2275.1999999999998</v>
      </c>
      <c r="I109" s="5" t="s">
        <v>28</v>
      </c>
      <c r="J109" s="5" t="s">
        <v>30</v>
      </c>
    </row>
    <row r="110" spans="1:10">
      <c r="A110" s="5" t="s">
        <v>49</v>
      </c>
      <c r="B110" s="6">
        <v>44930.799778391207</v>
      </c>
      <c r="C110" s="5" t="s">
        <v>13</v>
      </c>
      <c r="D110" s="15">
        <v>45153079333</v>
      </c>
      <c r="E110" s="8" t="s">
        <v>27</v>
      </c>
      <c r="H110" s="9">
        <v>900</v>
      </c>
      <c r="I110" s="5" t="s">
        <v>28</v>
      </c>
      <c r="J110" s="5" t="s">
        <v>30</v>
      </c>
    </row>
    <row r="111" spans="1:10">
      <c r="A111" s="5" t="s">
        <v>49</v>
      </c>
      <c r="B111" s="6">
        <v>44930.799778391207</v>
      </c>
      <c r="C111" s="5" t="s">
        <v>13</v>
      </c>
      <c r="D111" s="15">
        <v>51117368532</v>
      </c>
      <c r="E111" s="8" t="s">
        <v>27</v>
      </c>
      <c r="H111" s="9">
        <v>2773.7</v>
      </c>
      <c r="I111" s="5" t="s">
        <v>28</v>
      </c>
      <c r="J111" s="5" t="s">
        <v>29</v>
      </c>
    </row>
    <row r="112" spans="1:10">
      <c r="A112" s="5" t="s">
        <v>49</v>
      </c>
      <c r="B112" s="6">
        <v>44930.799778391207</v>
      </c>
      <c r="C112" s="5" t="s">
        <v>13</v>
      </c>
      <c r="D112" s="15">
        <v>45133082051</v>
      </c>
      <c r="E112" s="8" t="s">
        <v>27</v>
      </c>
      <c r="H112" s="9">
        <v>560</v>
      </c>
      <c r="I112" s="5" t="s">
        <v>28</v>
      </c>
      <c r="J112" s="5" t="s">
        <v>29</v>
      </c>
    </row>
    <row r="113" spans="1:10">
      <c r="A113" s="5" t="s">
        <v>49</v>
      </c>
      <c r="B113" s="6">
        <v>44930.799778391207</v>
      </c>
      <c r="C113" s="5" t="s">
        <v>13</v>
      </c>
      <c r="D113" s="7">
        <v>287720</v>
      </c>
      <c r="E113" s="8" t="s">
        <v>27</v>
      </c>
      <c r="H113" s="9">
        <v>6007.74</v>
      </c>
      <c r="I113" s="5" t="s">
        <v>28</v>
      </c>
      <c r="J113" s="5" t="s">
        <v>32</v>
      </c>
    </row>
    <row r="114" spans="1:10">
      <c r="A114" s="5" t="s">
        <v>49</v>
      </c>
      <c r="B114" s="6">
        <v>44930.799778391207</v>
      </c>
      <c r="C114" s="5" t="s">
        <v>13</v>
      </c>
      <c r="D114" s="7">
        <v>287724</v>
      </c>
      <c r="E114" s="8" t="s">
        <v>27</v>
      </c>
      <c r="H114" s="9">
        <v>19263.599999999999</v>
      </c>
      <c r="I114" s="5" t="s">
        <v>28</v>
      </c>
      <c r="J114" s="5" t="s">
        <v>32</v>
      </c>
    </row>
    <row r="115" spans="1:10">
      <c r="A115" s="5" t="s">
        <v>49</v>
      </c>
      <c r="B115" s="6">
        <v>44930.799778391207</v>
      </c>
      <c r="C115" s="5" t="s">
        <v>13</v>
      </c>
      <c r="D115" s="15">
        <v>45113229926</v>
      </c>
      <c r="E115" s="8" t="s">
        <v>27</v>
      </c>
      <c r="H115" s="9">
        <v>718.6</v>
      </c>
      <c r="I115" s="5" t="s">
        <v>28</v>
      </c>
      <c r="J115" s="5" t="s">
        <v>29</v>
      </c>
    </row>
    <row r="116" spans="1:10">
      <c r="A116" s="5" t="s">
        <v>49</v>
      </c>
      <c r="B116" s="6">
        <v>44930.799778391207</v>
      </c>
      <c r="C116" s="5" t="s">
        <v>13</v>
      </c>
      <c r="D116" s="15">
        <v>45153076420</v>
      </c>
      <c r="E116" s="8" t="s">
        <v>27</v>
      </c>
      <c r="H116" s="9">
        <v>1062.8399999999999</v>
      </c>
      <c r="I116" s="5" t="s">
        <v>28</v>
      </c>
      <c r="J116" s="5" t="s">
        <v>29</v>
      </c>
    </row>
    <row r="117" spans="1:10">
      <c r="A117" s="5" t="s">
        <v>49</v>
      </c>
      <c r="B117" s="6">
        <v>44930.799778391207</v>
      </c>
      <c r="C117" s="5" t="s">
        <v>13</v>
      </c>
      <c r="D117" s="15">
        <v>51517320952</v>
      </c>
      <c r="E117" s="8" t="s">
        <v>27</v>
      </c>
      <c r="H117" s="9">
        <v>8191.25</v>
      </c>
      <c r="I117" s="5" t="s">
        <v>28</v>
      </c>
      <c r="J117" s="5" t="s">
        <v>29</v>
      </c>
    </row>
    <row r="118" spans="1:10">
      <c r="A118" s="5" t="s">
        <v>49</v>
      </c>
      <c r="B118" s="6">
        <v>44930.799778391207</v>
      </c>
      <c r="C118" s="5" t="s">
        <v>13</v>
      </c>
      <c r="D118" s="7">
        <v>236977</v>
      </c>
      <c r="E118" s="8" t="s">
        <v>27</v>
      </c>
      <c r="H118" s="9">
        <v>23467.8</v>
      </c>
      <c r="I118" s="5" t="s">
        <v>28</v>
      </c>
      <c r="J118" s="5" t="s">
        <v>29</v>
      </c>
    </row>
    <row r="119" spans="1:10">
      <c r="A119" s="5" t="s">
        <v>49</v>
      </c>
      <c r="B119" s="6">
        <v>44930.799778391207</v>
      </c>
      <c r="C119" s="5" t="s">
        <v>13</v>
      </c>
      <c r="D119" s="7">
        <v>236976</v>
      </c>
      <c r="E119" s="8" t="s">
        <v>50</v>
      </c>
      <c r="H119" s="9">
        <v>2088</v>
      </c>
      <c r="I119" s="5" t="s">
        <v>28</v>
      </c>
      <c r="J119" s="5" t="s">
        <v>29</v>
      </c>
    </row>
    <row r="120" spans="1:10">
      <c r="A120" s="5" t="s">
        <v>49</v>
      </c>
      <c r="B120" s="6">
        <v>44930.799778391207</v>
      </c>
      <c r="C120" s="5" t="s">
        <v>13</v>
      </c>
      <c r="D120" s="7"/>
      <c r="E120" s="8"/>
      <c r="F120" s="9">
        <v>677.4</v>
      </c>
      <c r="I120" s="10" t="s">
        <v>9</v>
      </c>
      <c r="J120" s="8" t="s">
        <v>14</v>
      </c>
    </row>
    <row r="121" spans="1:10">
      <c r="A121" s="5" t="s">
        <v>49</v>
      </c>
      <c r="B121" s="6">
        <v>44930.799778391207</v>
      </c>
      <c r="C121" s="5" t="s">
        <v>13</v>
      </c>
      <c r="D121" s="7"/>
      <c r="E121" s="8"/>
      <c r="F121" s="9">
        <v>6124.4</v>
      </c>
      <c r="I121" s="10" t="s">
        <v>9</v>
      </c>
      <c r="J121" s="5" t="s">
        <v>38</v>
      </c>
    </row>
    <row r="122" spans="1:10">
      <c r="A122" s="5" t="s">
        <v>49</v>
      </c>
      <c r="B122" s="6">
        <v>44930.799778391207</v>
      </c>
      <c r="C122" s="5" t="s">
        <v>13</v>
      </c>
      <c r="D122" s="7"/>
      <c r="E122" s="8"/>
      <c r="F122" s="9">
        <v>984</v>
      </c>
      <c r="I122" s="10" t="s">
        <v>9</v>
      </c>
      <c r="J122" s="5" t="s">
        <v>15</v>
      </c>
    </row>
    <row r="123" spans="1:10">
      <c r="A123" s="5" t="s">
        <v>49</v>
      </c>
      <c r="B123" s="6">
        <v>44930.799778391207</v>
      </c>
      <c r="C123" s="5" t="s">
        <v>13</v>
      </c>
      <c r="D123" s="7"/>
      <c r="E123" s="8"/>
      <c r="F123" s="9">
        <v>1423.3</v>
      </c>
      <c r="I123" s="10" t="s">
        <v>9</v>
      </c>
      <c r="J123" s="8" t="s">
        <v>39</v>
      </c>
    </row>
    <row r="124" spans="1:10">
      <c r="A124" s="5" t="s">
        <v>49</v>
      </c>
      <c r="B124" s="6">
        <v>44930.799778391207</v>
      </c>
      <c r="C124" s="5" t="s">
        <v>13</v>
      </c>
      <c r="D124" s="7"/>
      <c r="E124" s="8"/>
      <c r="F124" s="9">
        <v>5083.1000000000004</v>
      </c>
      <c r="I124" s="10" t="s">
        <v>9</v>
      </c>
      <c r="J124" s="5" t="s">
        <v>17</v>
      </c>
    </row>
    <row r="125" spans="1:10">
      <c r="A125" s="5" t="s">
        <v>49</v>
      </c>
      <c r="B125" s="6">
        <v>44930.799778391207</v>
      </c>
      <c r="C125" s="5" t="s">
        <v>13</v>
      </c>
      <c r="D125" s="7"/>
      <c r="E125" s="8"/>
      <c r="F125" s="9">
        <v>9447.9</v>
      </c>
      <c r="I125" s="10" t="s">
        <v>9</v>
      </c>
      <c r="J125" s="5" t="s">
        <v>40</v>
      </c>
    </row>
    <row r="126" spans="1:10">
      <c r="A126" s="5" t="s">
        <v>49</v>
      </c>
      <c r="B126" s="6">
        <v>44930.799778391207</v>
      </c>
      <c r="C126" s="5" t="s">
        <v>13</v>
      </c>
      <c r="D126" s="7"/>
      <c r="E126" s="8"/>
      <c r="F126" s="9">
        <v>7958.7</v>
      </c>
      <c r="I126" s="10" t="s">
        <v>9</v>
      </c>
      <c r="J126" s="5" t="s">
        <v>21</v>
      </c>
    </row>
    <row r="127" spans="1:10">
      <c r="A127" s="5" t="s">
        <v>49</v>
      </c>
      <c r="B127" s="6">
        <v>44930.799778391207</v>
      </c>
      <c r="C127" s="5" t="s">
        <v>13</v>
      </c>
      <c r="D127" s="7"/>
      <c r="E127" s="8"/>
      <c r="F127" s="9">
        <v>18322.400000000001</v>
      </c>
      <c r="I127" s="10" t="s">
        <v>9</v>
      </c>
      <c r="J127" s="8" t="s">
        <v>42</v>
      </c>
    </row>
    <row r="128" spans="1:10">
      <c r="A128" s="5" t="s">
        <v>49</v>
      </c>
      <c r="B128" s="6">
        <v>44930.799778391207</v>
      </c>
      <c r="C128" s="5" t="s">
        <v>13</v>
      </c>
      <c r="D128" s="7"/>
      <c r="E128" s="8"/>
      <c r="F128" s="9">
        <v>11864</v>
      </c>
      <c r="I128" s="10" t="s">
        <v>9</v>
      </c>
      <c r="J128" s="8" t="s">
        <v>43</v>
      </c>
    </row>
    <row r="129" spans="1:10">
      <c r="A129" s="5" t="s">
        <v>49</v>
      </c>
      <c r="B129" s="6">
        <v>44930.799778391207</v>
      </c>
      <c r="C129" s="5" t="s">
        <v>13</v>
      </c>
      <c r="D129" s="7"/>
      <c r="E129" s="8"/>
      <c r="F129" s="9">
        <v>2853.2</v>
      </c>
      <c r="I129" s="10" t="s">
        <v>9</v>
      </c>
      <c r="J129" s="8" t="s">
        <v>44</v>
      </c>
    </row>
    <row r="130" spans="1:10">
      <c r="A130" s="5" t="s">
        <v>49</v>
      </c>
      <c r="B130" s="6">
        <v>44930.799778391207</v>
      </c>
      <c r="C130" s="5" t="s">
        <v>13</v>
      </c>
      <c r="D130" s="7"/>
      <c r="E130" s="8"/>
      <c r="F130" s="9">
        <v>18189.3</v>
      </c>
      <c r="I130" s="10" t="s">
        <v>9</v>
      </c>
      <c r="J130" s="8" t="s">
        <v>45</v>
      </c>
    </row>
    <row r="131" spans="1:10">
      <c r="A131" s="5" t="s">
        <v>49</v>
      </c>
      <c r="B131" s="6">
        <v>44930.799778391207</v>
      </c>
      <c r="C131" s="5" t="s">
        <v>13</v>
      </c>
      <c r="D131" s="7"/>
      <c r="E131" s="8"/>
      <c r="F131" s="9">
        <v>2499.8000000000002</v>
      </c>
      <c r="I131" s="10" t="s">
        <v>9</v>
      </c>
      <c r="J131" s="8" t="s">
        <v>51</v>
      </c>
    </row>
    <row r="132" spans="1:10">
      <c r="A132" s="11" t="s">
        <v>22</v>
      </c>
      <c r="B132" s="3"/>
      <c r="C132" s="3"/>
      <c r="D132" s="7"/>
      <c r="E132" s="8"/>
      <c r="F132" s="21">
        <f>SUM(F105:G131)</f>
        <v>85427.5</v>
      </c>
      <c r="H132" s="9"/>
      <c r="I132" s="10"/>
      <c r="J132" s="8"/>
    </row>
    <row r="133" spans="1:10" ht="15.75" customHeight="1">
      <c r="A133" s="13" t="s">
        <v>23</v>
      </c>
      <c r="B133" s="13" t="s">
        <v>24</v>
      </c>
      <c r="C133" s="13" t="s">
        <v>25</v>
      </c>
      <c r="D133" s="14">
        <v>112521067</v>
      </c>
      <c r="E133" s="8"/>
      <c r="H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52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48" t="s">
        <v>0</v>
      </c>
      <c r="B138" s="48" t="s">
        <v>2</v>
      </c>
      <c r="C138" s="48" t="s">
        <v>3</v>
      </c>
      <c r="D138" s="48" t="s">
        <v>4</v>
      </c>
      <c r="E138" s="48" t="s">
        <v>5</v>
      </c>
      <c r="F138" s="48" t="s">
        <v>6</v>
      </c>
      <c r="G138" s="50"/>
      <c r="H138" s="51"/>
      <c r="I138" s="48" t="s">
        <v>7</v>
      </c>
      <c r="J138" s="48" t="s">
        <v>8</v>
      </c>
    </row>
    <row r="139" spans="1:10">
      <c r="A139" s="49"/>
      <c r="B139" s="49"/>
      <c r="C139" s="49"/>
      <c r="D139" s="49"/>
      <c r="E139" s="49"/>
      <c r="F139" s="4" t="s">
        <v>9</v>
      </c>
      <c r="G139" s="4" t="s">
        <v>10</v>
      </c>
      <c r="H139" s="4" t="s">
        <v>11</v>
      </c>
      <c r="I139" s="49"/>
      <c r="J139" s="49"/>
    </row>
    <row r="140" spans="1:10">
      <c r="A140" s="5" t="s">
        <v>53</v>
      </c>
      <c r="B140" s="6">
        <v>44931.481354421303</v>
      </c>
      <c r="C140" s="5" t="s">
        <v>13</v>
      </c>
      <c r="D140" s="10"/>
      <c r="E140" s="8"/>
      <c r="F140" s="9">
        <v>15835.4</v>
      </c>
      <c r="I140" s="10" t="s">
        <v>9</v>
      </c>
      <c r="J140" s="5" t="s">
        <v>16</v>
      </c>
    </row>
    <row r="141" spans="1:10">
      <c r="A141" s="5" t="s">
        <v>53</v>
      </c>
      <c r="B141" s="6">
        <v>44931.481354421303</v>
      </c>
      <c r="C141" s="5" t="s">
        <v>13</v>
      </c>
      <c r="D141" s="10"/>
      <c r="E141" s="8"/>
      <c r="F141" s="9">
        <v>7798.6</v>
      </c>
      <c r="I141" s="10" t="s">
        <v>9</v>
      </c>
      <c r="J141" s="5" t="s">
        <v>18</v>
      </c>
    </row>
    <row r="142" spans="1:10">
      <c r="A142" s="5" t="s">
        <v>53</v>
      </c>
      <c r="B142" s="6">
        <v>44931.481354421303</v>
      </c>
      <c r="C142" s="5" t="s">
        <v>13</v>
      </c>
      <c r="D142" s="10"/>
      <c r="E142" s="8"/>
      <c r="F142" s="9">
        <v>26008.1</v>
      </c>
      <c r="I142" s="10" t="s">
        <v>9</v>
      </c>
      <c r="J142" s="5" t="s">
        <v>19</v>
      </c>
    </row>
    <row r="143" spans="1:10">
      <c r="A143" s="5" t="s">
        <v>53</v>
      </c>
      <c r="B143" s="6">
        <v>44931.481354421303</v>
      </c>
      <c r="C143" s="5" t="s">
        <v>13</v>
      </c>
      <c r="D143" s="10"/>
      <c r="E143" s="8"/>
      <c r="F143" s="9">
        <v>16033.2</v>
      </c>
      <c r="I143" s="10" t="s">
        <v>9</v>
      </c>
      <c r="J143" s="5" t="s">
        <v>20</v>
      </c>
    </row>
    <row r="144" spans="1:10">
      <c r="A144" s="5" t="s">
        <v>53</v>
      </c>
      <c r="B144" s="6">
        <v>44931.481354421303</v>
      </c>
      <c r="C144" s="5" t="s">
        <v>13</v>
      </c>
      <c r="D144" s="10"/>
      <c r="E144" s="8"/>
      <c r="F144" s="9">
        <v>5363.6</v>
      </c>
      <c r="I144" s="10" t="s">
        <v>9</v>
      </c>
      <c r="J144" s="8" t="s">
        <v>41</v>
      </c>
    </row>
    <row r="145" spans="1:10">
      <c r="A145" s="5" t="s">
        <v>53</v>
      </c>
      <c r="B145" s="6">
        <v>44931.481354421303</v>
      </c>
      <c r="C145" s="5" t="s">
        <v>13</v>
      </c>
      <c r="D145" s="10"/>
      <c r="E145" s="8"/>
      <c r="F145" s="9">
        <v>9505</v>
      </c>
      <c r="I145" s="10" t="s">
        <v>9</v>
      </c>
      <c r="J145" s="8" t="s">
        <v>44</v>
      </c>
    </row>
    <row r="146" spans="1:10">
      <c r="A146" s="11" t="s">
        <v>22</v>
      </c>
      <c r="B146" s="3"/>
      <c r="C146" s="3"/>
      <c r="D146" s="7"/>
      <c r="E146" s="8"/>
      <c r="F146" s="37">
        <f>SUM(F140:G145)</f>
        <v>80543.900000000009</v>
      </c>
      <c r="H146" s="9"/>
      <c r="I146" s="10"/>
      <c r="J146" s="5"/>
    </row>
    <row r="147" spans="1:10" ht="15.75" customHeight="1">
      <c r="A147" s="13" t="s">
        <v>23</v>
      </c>
      <c r="B147" s="13" t="s">
        <v>24</v>
      </c>
      <c r="C147" s="13" t="s">
        <v>25</v>
      </c>
      <c r="D147" s="14">
        <v>112521068</v>
      </c>
      <c r="E147" s="8"/>
      <c r="H147" s="9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  <row r="149" spans="1:10">
      <c r="A149" s="5"/>
      <c r="B149" s="6"/>
      <c r="C149" s="5"/>
      <c r="D149" s="7"/>
      <c r="E149" s="8"/>
      <c r="H149" s="9"/>
      <c r="I149" s="10"/>
      <c r="J149" s="5"/>
    </row>
    <row r="150" spans="1:10">
      <c r="A150" s="5" t="s">
        <v>54</v>
      </c>
      <c r="B150" s="6">
        <v>44931.732404374998</v>
      </c>
      <c r="C150" s="5" t="s">
        <v>13</v>
      </c>
      <c r="D150" s="15">
        <v>51117374877</v>
      </c>
      <c r="E150" s="8" t="s">
        <v>27</v>
      </c>
      <c r="H150" s="9">
        <v>284</v>
      </c>
      <c r="I150" s="5" t="s">
        <v>28</v>
      </c>
      <c r="J150" s="5" t="s">
        <v>30</v>
      </c>
    </row>
    <row r="151" spans="1:10">
      <c r="A151" s="5" t="s">
        <v>54</v>
      </c>
      <c r="B151" s="6">
        <v>44931.732404374998</v>
      </c>
      <c r="C151" s="5" t="s">
        <v>13</v>
      </c>
      <c r="D151" s="15">
        <v>45163173422</v>
      </c>
      <c r="E151" s="8" t="s">
        <v>27</v>
      </c>
      <c r="H151" s="9">
        <v>406.5</v>
      </c>
      <c r="I151" s="5" t="s">
        <v>28</v>
      </c>
      <c r="J151" s="5" t="s">
        <v>30</v>
      </c>
    </row>
    <row r="152" spans="1:10">
      <c r="A152" s="5" t="s">
        <v>54</v>
      </c>
      <c r="B152" s="6">
        <v>44931.732404374998</v>
      </c>
      <c r="C152" s="5" t="s">
        <v>13</v>
      </c>
      <c r="D152" s="15">
        <v>51117373369</v>
      </c>
      <c r="E152" s="8" t="s">
        <v>27</v>
      </c>
      <c r="H152" s="9">
        <v>182</v>
      </c>
      <c r="I152" s="5" t="s">
        <v>28</v>
      </c>
      <c r="J152" s="5" t="s">
        <v>30</v>
      </c>
    </row>
    <row r="153" spans="1:10">
      <c r="A153" s="5" t="s">
        <v>54</v>
      </c>
      <c r="B153" s="6">
        <v>44931.732404374998</v>
      </c>
      <c r="C153" s="5" t="s">
        <v>13</v>
      </c>
      <c r="D153" s="15">
        <v>45123215722</v>
      </c>
      <c r="E153" s="8" t="s">
        <v>27</v>
      </c>
      <c r="H153" s="9">
        <v>177.3</v>
      </c>
      <c r="I153" s="5" t="s">
        <v>28</v>
      </c>
      <c r="J153" s="5" t="s">
        <v>30</v>
      </c>
    </row>
    <row r="154" spans="1:10">
      <c r="A154" s="5" t="s">
        <v>54</v>
      </c>
      <c r="B154" s="6">
        <v>44931.732404374998</v>
      </c>
      <c r="C154" s="5" t="s">
        <v>13</v>
      </c>
      <c r="D154" s="15">
        <v>45113228726</v>
      </c>
      <c r="E154" s="8" t="s">
        <v>27</v>
      </c>
      <c r="H154" s="9">
        <v>1176.1300000000001</v>
      </c>
      <c r="I154" s="5" t="s">
        <v>28</v>
      </c>
      <c r="J154" s="5" t="s">
        <v>29</v>
      </c>
    </row>
    <row r="155" spans="1:10">
      <c r="A155" s="5" t="s">
        <v>54</v>
      </c>
      <c r="B155" s="6">
        <v>44931.732404374998</v>
      </c>
      <c r="C155" s="5" t="s">
        <v>13</v>
      </c>
      <c r="D155" s="15">
        <v>51517332500</v>
      </c>
      <c r="E155" s="8" t="s">
        <v>27</v>
      </c>
      <c r="H155" s="9">
        <v>1059.55</v>
      </c>
      <c r="I155" s="5" t="s">
        <v>28</v>
      </c>
      <c r="J155" s="5" t="s">
        <v>30</v>
      </c>
    </row>
    <row r="156" spans="1:10">
      <c r="A156" s="5" t="s">
        <v>54</v>
      </c>
      <c r="B156" s="6">
        <v>44931.732404374998</v>
      </c>
      <c r="C156" s="5" t="s">
        <v>13</v>
      </c>
      <c r="D156" s="15">
        <v>51217413918</v>
      </c>
      <c r="E156" s="8" t="s">
        <v>27</v>
      </c>
      <c r="H156" s="9">
        <v>170</v>
      </c>
      <c r="I156" s="5" t="s">
        <v>28</v>
      </c>
      <c r="J156" s="5" t="s">
        <v>30</v>
      </c>
    </row>
    <row r="157" spans="1:10">
      <c r="A157" s="5" t="s">
        <v>54</v>
      </c>
      <c r="B157" s="6">
        <v>44931.732404374998</v>
      </c>
      <c r="C157" s="5" t="s">
        <v>13</v>
      </c>
      <c r="D157" s="15">
        <v>45163175964</v>
      </c>
      <c r="E157" s="8" t="s">
        <v>27</v>
      </c>
      <c r="H157" s="9">
        <v>474.4</v>
      </c>
      <c r="I157" s="5" t="s">
        <v>28</v>
      </c>
      <c r="J157" s="5" t="s">
        <v>30</v>
      </c>
    </row>
    <row r="158" spans="1:10">
      <c r="A158" s="5" t="s">
        <v>54</v>
      </c>
      <c r="B158" s="6">
        <v>44931.732404374998</v>
      </c>
      <c r="C158" s="5" t="s">
        <v>13</v>
      </c>
      <c r="D158" s="15">
        <v>45153081970</v>
      </c>
      <c r="E158" s="8" t="s">
        <v>27</v>
      </c>
      <c r="H158" s="9">
        <v>606</v>
      </c>
      <c r="I158" s="5" t="s">
        <v>28</v>
      </c>
      <c r="J158" s="5" t="s">
        <v>30</v>
      </c>
    </row>
    <row r="159" spans="1:10">
      <c r="A159" s="5" t="s">
        <v>54</v>
      </c>
      <c r="B159" s="6">
        <v>44931.732404374998</v>
      </c>
      <c r="C159" s="5" t="s">
        <v>13</v>
      </c>
      <c r="D159" s="15">
        <v>53612217731</v>
      </c>
      <c r="E159" s="8" t="s">
        <v>27</v>
      </c>
      <c r="H159" s="9">
        <v>226.8</v>
      </c>
      <c r="I159" s="5" t="s">
        <v>28</v>
      </c>
      <c r="J159" s="5" t="s">
        <v>30</v>
      </c>
    </row>
    <row r="160" spans="1:10">
      <c r="A160" s="5" t="s">
        <v>54</v>
      </c>
      <c r="B160" s="6">
        <v>44931.732404374998</v>
      </c>
      <c r="C160" s="5" t="s">
        <v>13</v>
      </c>
      <c r="D160" s="15">
        <v>45123217819</v>
      </c>
      <c r="E160" s="8" t="s">
        <v>27</v>
      </c>
      <c r="H160" s="9">
        <v>604</v>
      </c>
      <c r="I160" s="5" t="s">
        <v>28</v>
      </c>
      <c r="J160" s="5" t="s">
        <v>30</v>
      </c>
    </row>
    <row r="161" spans="1:10">
      <c r="A161" s="5" t="s">
        <v>54</v>
      </c>
      <c r="B161" s="6">
        <v>44931.732404374998</v>
      </c>
      <c r="C161" s="5" t="s">
        <v>13</v>
      </c>
      <c r="D161" s="7">
        <v>237115</v>
      </c>
      <c r="E161" s="8" t="s">
        <v>27</v>
      </c>
      <c r="H161" s="9">
        <v>23921.5</v>
      </c>
      <c r="I161" s="5" t="s">
        <v>28</v>
      </c>
      <c r="J161" s="5" t="s">
        <v>29</v>
      </c>
    </row>
    <row r="162" spans="1:10">
      <c r="A162" s="5" t="s">
        <v>54</v>
      </c>
      <c r="B162" s="6">
        <v>44931.732404374998</v>
      </c>
      <c r="C162" s="5" t="s">
        <v>13</v>
      </c>
      <c r="D162" s="7">
        <v>298164</v>
      </c>
      <c r="E162" s="8" t="s">
        <v>27</v>
      </c>
      <c r="H162" s="9">
        <v>6157.3</v>
      </c>
      <c r="I162" s="5" t="s">
        <v>28</v>
      </c>
      <c r="J162" s="5" t="s">
        <v>32</v>
      </c>
    </row>
    <row r="163" spans="1:10">
      <c r="A163" s="5" t="s">
        <v>54</v>
      </c>
      <c r="B163" s="6">
        <v>44931.732404374998</v>
      </c>
      <c r="C163" s="5" t="s">
        <v>13</v>
      </c>
      <c r="D163" s="7">
        <v>298165</v>
      </c>
      <c r="E163" s="8" t="s">
        <v>27</v>
      </c>
      <c r="H163" s="9">
        <v>844.4</v>
      </c>
      <c r="I163" s="5" t="s">
        <v>28</v>
      </c>
      <c r="J163" s="5" t="s">
        <v>32</v>
      </c>
    </row>
    <row r="164" spans="1:10">
      <c r="A164" s="5" t="s">
        <v>54</v>
      </c>
      <c r="B164" s="6">
        <v>44931.732404374998</v>
      </c>
      <c r="C164" s="5" t="s">
        <v>13</v>
      </c>
      <c r="D164" s="7">
        <v>298166</v>
      </c>
      <c r="E164" s="8" t="s">
        <v>27</v>
      </c>
      <c r="H164" s="9">
        <v>6000</v>
      </c>
      <c r="I164" s="5" t="s">
        <v>28</v>
      </c>
      <c r="J164" s="5" t="s">
        <v>32</v>
      </c>
    </row>
    <row r="165" spans="1:10">
      <c r="A165" s="5" t="s">
        <v>54</v>
      </c>
      <c r="B165" s="6">
        <v>44931.732404374998</v>
      </c>
      <c r="C165" s="5" t="s">
        <v>13</v>
      </c>
      <c r="D165" s="7">
        <v>298167</v>
      </c>
      <c r="E165" s="8" t="s">
        <v>27</v>
      </c>
      <c r="H165" s="9">
        <v>15075.59</v>
      </c>
      <c r="I165" s="5" t="s">
        <v>28</v>
      </c>
      <c r="J165" s="5" t="s">
        <v>32</v>
      </c>
    </row>
    <row r="166" spans="1:10">
      <c r="A166" s="5" t="s">
        <v>54</v>
      </c>
      <c r="B166" s="6">
        <v>44931.732404374998</v>
      </c>
      <c r="C166" s="5" t="s">
        <v>13</v>
      </c>
      <c r="D166" s="7">
        <v>298170</v>
      </c>
      <c r="E166" s="8" t="s">
        <v>27</v>
      </c>
      <c r="H166" s="9">
        <v>7249.2</v>
      </c>
      <c r="I166" s="5" t="s">
        <v>28</v>
      </c>
      <c r="J166" s="5" t="s">
        <v>32</v>
      </c>
    </row>
    <row r="167" spans="1:10">
      <c r="A167" s="5" t="s">
        <v>54</v>
      </c>
      <c r="B167" s="6">
        <v>44931.732404374998</v>
      </c>
      <c r="C167" s="5" t="s">
        <v>13</v>
      </c>
      <c r="D167" s="7">
        <v>298168</v>
      </c>
      <c r="E167" s="8" t="s">
        <v>27</v>
      </c>
      <c r="H167" s="9">
        <v>1456.15</v>
      </c>
      <c r="I167" s="5" t="s">
        <v>28</v>
      </c>
      <c r="J167" s="5" t="s">
        <v>32</v>
      </c>
    </row>
    <row r="168" spans="1:10">
      <c r="A168" s="5" t="s">
        <v>54</v>
      </c>
      <c r="B168" s="6">
        <v>44931.732404374998</v>
      </c>
      <c r="C168" s="5" t="s">
        <v>13</v>
      </c>
      <c r="D168" s="7"/>
      <c r="E168" s="8"/>
      <c r="F168" s="9">
        <v>6463.2</v>
      </c>
      <c r="I168" s="10" t="s">
        <v>9</v>
      </c>
      <c r="J168" s="8" t="s">
        <v>14</v>
      </c>
    </row>
    <row r="169" spans="1:10">
      <c r="A169" s="5" t="s">
        <v>54</v>
      </c>
      <c r="B169" s="6">
        <v>44931.732404374998</v>
      </c>
      <c r="C169" s="5" t="s">
        <v>13</v>
      </c>
      <c r="D169" s="7"/>
      <c r="E169" s="8"/>
      <c r="F169" s="9">
        <v>2087.6999999999998</v>
      </c>
      <c r="I169" s="10" t="s">
        <v>9</v>
      </c>
      <c r="J169" s="5" t="s">
        <v>38</v>
      </c>
    </row>
    <row r="170" spans="1:10">
      <c r="A170" s="5" t="s">
        <v>54</v>
      </c>
      <c r="B170" s="6">
        <v>44931.732404374998</v>
      </c>
      <c r="C170" s="5" t="s">
        <v>13</v>
      </c>
      <c r="D170" s="7"/>
      <c r="E170" s="8"/>
      <c r="F170" s="9">
        <v>7925.8</v>
      </c>
      <c r="I170" s="10" t="s">
        <v>9</v>
      </c>
      <c r="J170" s="5" t="s">
        <v>15</v>
      </c>
    </row>
    <row r="171" spans="1:10">
      <c r="A171" s="5" t="s">
        <v>54</v>
      </c>
      <c r="B171" s="6">
        <v>44931.732404374998</v>
      </c>
      <c r="C171" s="5" t="s">
        <v>13</v>
      </c>
      <c r="D171" s="7"/>
      <c r="E171" s="8"/>
      <c r="F171" s="9">
        <v>4337.5</v>
      </c>
      <c r="I171" s="10" t="s">
        <v>9</v>
      </c>
      <c r="J171" s="8" t="s">
        <v>39</v>
      </c>
    </row>
    <row r="172" spans="1:10">
      <c r="A172" s="5" t="s">
        <v>54</v>
      </c>
      <c r="B172" s="6">
        <v>44931.732404374998</v>
      </c>
      <c r="C172" s="5" t="s">
        <v>13</v>
      </c>
      <c r="D172" s="7"/>
      <c r="E172" s="8"/>
      <c r="F172" s="9">
        <v>1227.0999999999999</v>
      </c>
      <c r="I172" s="10" t="s">
        <v>9</v>
      </c>
      <c r="J172" s="5" t="s">
        <v>40</v>
      </c>
    </row>
    <row r="173" spans="1:10">
      <c r="A173" s="5" t="s">
        <v>54</v>
      </c>
      <c r="B173" s="6">
        <v>44931.732404374998</v>
      </c>
      <c r="C173" s="5" t="s">
        <v>13</v>
      </c>
      <c r="D173" s="7"/>
      <c r="E173" s="8"/>
      <c r="F173" s="9">
        <v>8475.2999999999993</v>
      </c>
      <c r="I173" s="10" t="s">
        <v>9</v>
      </c>
      <c r="J173" s="5" t="s">
        <v>18</v>
      </c>
    </row>
    <row r="174" spans="1:10">
      <c r="A174" s="5" t="s">
        <v>54</v>
      </c>
      <c r="B174" s="6">
        <v>44931.732404374998</v>
      </c>
      <c r="C174" s="5" t="s">
        <v>13</v>
      </c>
      <c r="D174" s="7"/>
      <c r="E174" s="8"/>
      <c r="F174" s="9">
        <v>0.1</v>
      </c>
      <c r="I174" s="10" t="s">
        <v>9</v>
      </c>
      <c r="J174" s="5" t="s">
        <v>30</v>
      </c>
    </row>
    <row r="175" spans="1:10">
      <c r="A175" s="5" t="s">
        <v>54</v>
      </c>
      <c r="B175" s="6">
        <v>44931.732404374998</v>
      </c>
      <c r="C175" s="5" t="s">
        <v>13</v>
      </c>
      <c r="D175" s="7"/>
      <c r="E175" s="8"/>
      <c r="F175" s="9">
        <v>6081.4</v>
      </c>
      <c r="I175" s="10" t="s">
        <v>9</v>
      </c>
      <c r="J175" s="8" t="s">
        <v>43</v>
      </c>
    </row>
    <row r="176" spans="1:10">
      <c r="A176" s="5" t="s">
        <v>54</v>
      </c>
      <c r="B176" s="6">
        <v>44931.732404374998</v>
      </c>
      <c r="C176" s="5" t="s">
        <v>13</v>
      </c>
      <c r="D176" s="7"/>
      <c r="E176" s="8"/>
      <c r="F176" s="9">
        <v>5048.6000000000004</v>
      </c>
      <c r="I176" s="10" t="s">
        <v>9</v>
      </c>
      <c r="J176" s="8" t="s">
        <v>45</v>
      </c>
    </row>
    <row r="177" spans="1:10">
      <c r="A177" s="5" t="s">
        <v>54</v>
      </c>
      <c r="B177" s="6">
        <v>44931.732404374998</v>
      </c>
      <c r="C177" s="5" t="s">
        <v>13</v>
      </c>
      <c r="D177" s="7"/>
      <c r="E177" s="8"/>
      <c r="F177" s="9">
        <v>2335.5</v>
      </c>
      <c r="I177" s="10" t="s">
        <v>9</v>
      </c>
      <c r="J177" s="8" t="s">
        <v>51</v>
      </c>
    </row>
    <row r="178" spans="1:10">
      <c r="A178" s="11" t="s">
        <v>22</v>
      </c>
      <c r="B178" s="3"/>
      <c r="C178" s="3"/>
      <c r="D178" s="7"/>
      <c r="E178" s="8"/>
      <c r="F178" s="37">
        <f>SUM(F150:G177)</f>
        <v>43982.2</v>
      </c>
      <c r="H178" s="9"/>
      <c r="I178" s="10"/>
      <c r="J178" s="5"/>
    </row>
    <row r="179" spans="1:10" ht="15.75" customHeight="1">
      <c r="A179" s="13" t="s">
        <v>23</v>
      </c>
      <c r="B179" s="13" t="s">
        <v>24</v>
      </c>
      <c r="C179" s="13" t="s">
        <v>25</v>
      </c>
      <c r="D179" s="14">
        <v>112542650</v>
      </c>
      <c r="E179" s="8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55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48" t="s">
        <v>0</v>
      </c>
      <c r="B184" s="48" t="s">
        <v>2</v>
      </c>
      <c r="C184" s="48" t="s">
        <v>3</v>
      </c>
      <c r="D184" s="48" t="s">
        <v>4</v>
      </c>
      <c r="E184" s="48" t="s">
        <v>5</v>
      </c>
      <c r="F184" s="48" t="s">
        <v>6</v>
      </c>
      <c r="G184" s="50"/>
      <c r="H184" s="51"/>
      <c r="I184" s="48" t="s">
        <v>7</v>
      </c>
      <c r="J184" s="48" t="s">
        <v>8</v>
      </c>
    </row>
    <row r="185" spans="1:10">
      <c r="A185" s="49"/>
      <c r="B185" s="49"/>
      <c r="C185" s="49"/>
      <c r="D185" s="49"/>
      <c r="E185" s="49"/>
      <c r="F185" s="4" t="s">
        <v>9</v>
      </c>
      <c r="G185" s="4" t="s">
        <v>10</v>
      </c>
      <c r="H185" s="4" t="s">
        <v>11</v>
      </c>
      <c r="I185" s="49"/>
      <c r="J185" s="49"/>
    </row>
    <row r="186" spans="1:10">
      <c r="A186" s="5" t="s">
        <v>56</v>
      </c>
      <c r="B186" s="6">
        <v>44932.475221608787</v>
      </c>
      <c r="C186" s="5" t="s">
        <v>13</v>
      </c>
      <c r="D186" s="10"/>
      <c r="E186" s="8"/>
      <c r="F186" s="9">
        <v>8015.5</v>
      </c>
      <c r="I186" s="10" t="s">
        <v>9</v>
      </c>
      <c r="J186" s="5" t="s">
        <v>38</v>
      </c>
    </row>
    <row r="187" spans="1:10">
      <c r="A187" s="5" t="s">
        <v>56</v>
      </c>
      <c r="B187" s="6">
        <v>44932.475221608787</v>
      </c>
      <c r="C187" s="5" t="s">
        <v>13</v>
      </c>
      <c r="D187" s="10"/>
      <c r="E187" s="8"/>
      <c r="F187" s="9">
        <v>9094.4</v>
      </c>
      <c r="I187" s="10" t="s">
        <v>9</v>
      </c>
      <c r="J187" s="5" t="s">
        <v>16</v>
      </c>
    </row>
    <row r="188" spans="1:10">
      <c r="A188" s="5" t="s">
        <v>56</v>
      </c>
      <c r="B188" s="6">
        <v>44932.475221608787</v>
      </c>
      <c r="C188" s="5" t="s">
        <v>13</v>
      </c>
      <c r="D188" s="10"/>
      <c r="E188" s="8"/>
      <c r="F188" s="9">
        <v>15482.4</v>
      </c>
      <c r="I188" s="10" t="s">
        <v>9</v>
      </c>
      <c r="J188" s="5" t="s">
        <v>17</v>
      </c>
    </row>
    <row r="189" spans="1:10">
      <c r="A189" s="5" t="s">
        <v>56</v>
      </c>
      <c r="B189" s="6">
        <v>44932.475221608787</v>
      </c>
      <c r="C189" s="5" t="s">
        <v>13</v>
      </c>
      <c r="D189" s="10"/>
      <c r="E189" s="8"/>
      <c r="F189" s="9">
        <v>6853.8</v>
      </c>
      <c r="I189" s="10" t="s">
        <v>9</v>
      </c>
      <c r="J189" s="5" t="s">
        <v>18</v>
      </c>
    </row>
    <row r="190" spans="1:10">
      <c r="A190" s="5" t="s">
        <v>56</v>
      </c>
      <c r="B190" s="6">
        <v>44932.475221608787</v>
      </c>
      <c r="C190" s="5" t="s">
        <v>13</v>
      </c>
      <c r="D190" s="10"/>
      <c r="E190" s="8"/>
      <c r="F190" s="9">
        <v>12646.9</v>
      </c>
      <c r="I190" s="10" t="s">
        <v>9</v>
      </c>
      <c r="J190" s="5" t="s">
        <v>19</v>
      </c>
    </row>
    <row r="191" spans="1:10">
      <c r="A191" s="5" t="s">
        <v>56</v>
      </c>
      <c r="B191" s="6">
        <v>44932.475221608787</v>
      </c>
      <c r="C191" s="5" t="s">
        <v>13</v>
      </c>
      <c r="D191" s="10"/>
      <c r="E191" s="8"/>
      <c r="F191" s="9">
        <v>12411.4</v>
      </c>
      <c r="I191" s="10" t="s">
        <v>9</v>
      </c>
      <c r="J191" s="5" t="s">
        <v>20</v>
      </c>
    </row>
    <row r="192" spans="1:10">
      <c r="A192" s="5" t="s">
        <v>56</v>
      </c>
      <c r="B192" s="6">
        <v>44932.475221608787</v>
      </c>
      <c r="C192" s="5" t="s">
        <v>13</v>
      </c>
      <c r="D192" s="10"/>
      <c r="E192" s="8"/>
      <c r="F192" s="9">
        <v>9652</v>
      </c>
      <c r="I192" s="10" t="s">
        <v>9</v>
      </c>
      <c r="J192" s="5" t="s">
        <v>21</v>
      </c>
    </row>
    <row r="193" spans="1:10">
      <c r="A193" s="5" t="s">
        <v>56</v>
      </c>
      <c r="B193" s="6">
        <v>44932.475221608787</v>
      </c>
      <c r="C193" s="5" t="s">
        <v>13</v>
      </c>
      <c r="D193" s="10"/>
      <c r="E193" s="8"/>
      <c r="F193" s="9">
        <v>7287.4</v>
      </c>
      <c r="I193" s="10" t="s">
        <v>9</v>
      </c>
      <c r="J193" s="8" t="s">
        <v>41</v>
      </c>
    </row>
    <row r="194" spans="1:10">
      <c r="A194" s="5" t="s">
        <v>56</v>
      </c>
      <c r="B194" s="6">
        <v>44932.475221608787</v>
      </c>
      <c r="C194" s="5" t="s">
        <v>13</v>
      </c>
      <c r="D194" s="10"/>
      <c r="E194" s="8"/>
      <c r="F194" s="9">
        <v>11547.2</v>
      </c>
      <c r="I194" s="10" t="s">
        <v>9</v>
      </c>
      <c r="J194" s="8" t="s">
        <v>42</v>
      </c>
    </row>
    <row r="195" spans="1:10">
      <c r="A195" s="5" t="s">
        <v>56</v>
      </c>
      <c r="B195" s="6">
        <v>44932.475221608787</v>
      </c>
      <c r="C195" s="5" t="s">
        <v>13</v>
      </c>
      <c r="D195" s="10"/>
      <c r="E195" s="8"/>
      <c r="F195" s="9">
        <v>6220.5</v>
      </c>
      <c r="I195" s="10" t="s">
        <v>9</v>
      </c>
      <c r="J195" s="8" t="s">
        <v>44</v>
      </c>
    </row>
    <row r="196" spans="1:10">
      <c r="A196" s="11" t="s">
        <v>22</v>
      </c>
      <c r="B196" s="3"/>
      <c r="C196" s="3"/>
      <c r="D196" s="7"/>
      <c r="E196" s="8"/>
      <c r="F196" s="37">
        <f>SUM(F186:G195)</f>
        <v>99211.5</v>
      </c>
      <c r="H196" s="9"/>
      <c r="I196" s="10"/>
      <c r="J196" s="5"/>
    </row>
    <row r="197" spans="1:10" ht="15.75" customHeight="1">
      <c r="A197" s="13" t="s">
        <v>23</v>
      </c>
      <c r="B197" s="13" t="s">
        <v>24</v>
      </c>
      <c r="C197" s="13" t="s">
        <v>25</v>
      </c>
      <c r="D197" s="14">
        <v>112542784</v>
      </c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5"/>
      <c r="B199" s="6"/>
      <c r="C199" s="5"/>
      <c r="D199" s="7"/>
      <c r="E199" s="8"/>
      <c r="H199" s="9"/>
      <c r="I199" s="10"/>
      <c r="J199" s="5"/>
    </row>
    <row r="200" spans="1:10">
      <c r="A200" s="5" t="s">
        <v>57</v>
      </c>
      <c r="B200" s="6">
        <v>44932.733889664349</v>
      </c>
      <c r="C200" s="5" t="s">
        <v>13</v>
      </c>
      <c r="D200" s="7"/>
      <c r="E200" s="8"/>
      <c r="G200" s="9">
        <v>9602.14</v>
      </c>
      <c r="I200" s="10" t="s">
        <v>10</v>
      </c>
      <c r="J200" s="5" t="s">
        <v>29</v>
      </c>
    </row>
    <row r="201" spans="1:10">
      <c r="A201" s="5" t="s">
        <v>57</v>
      </c>
      <c r="B201" s="6">
        <v>44932.733889664349</v>
      </c>
      <c r="C201" s="5" t="s">
        <v>13</v>
      </c>
      <c r="D201" s="15">
        <v>45173146191</v>
      </c>
      <c r="E201" s="8" t="s">
        <v>27</v>
      </c>
      <c r="H201" s="9">
        <v>1088.06</v>
      </c>
      <c r="I201" s="5" t="s">
        <v>28</v>
      </c>
      <c r="J201" s="5" t="s">
        <v>29</v>
      </c>
    </row>
    <row r="202" spans="1:10">
      <c r="A202" s="5" t="s">
        <v>57</v>
      </c>
      <c r="B202" s="6">
        <v>44932.733889664349</v>
      </c>
      <c r="C202" s="5" t="s">
        <v>13</v>
      </c>
      <c r="D202" s="15">
        <v>80460448525</v>
      </c>
      <c r="E202" s="8" t="s">
        <v>27</v>
      </c>
      <c r="H202" s="9">
        <v>1115.44</v>
      </c>
      <c r="I202" s="5" t="s">
        <v>28</v>
      </c>
      <c r="J202" s="5" t="s">
        <v>29</v>
      </c>
    </row>
    <row r="203" spans="1:10">
      <c r="A203" s="5" t="s">
        <v>57</v>
      </c>
      <c r="B203" s="6">
        <v>44932.733889664349</v>
      </c>
      <c r="C203" s="5" t="s">
        <v>13</v>
      </c>
      <c r="D203" s="15">
        <v>45173151616</v>
      </c>
      <c r="E203" s="8" t="s">
        <v>27</v>
      </c>
      <c r="H203" s="9">
        <v>962.8</v>
      </c>
      <c r="I203" s="5" t="s">
        <v>28</v>
      </c>
      <c r="J203" s="5" t="s">
        <v>30</v>
      </c>
    </row>
    <row r="204" spans="1:10">
      <c r="A204" s="5" t="s">
        <v>57</v>
      </c>
      <c r="B204" s="6">
        <v>44932.733889664349</v>
      </c>
      <c r="C204" s="5" t="s">
        <v>13</v>
      </c>
      <c r="D204" s="15">
        <v>45173149361</v>
      </c>
      <c r="E204" s="8" t="s">
        <v>27</v>
      </c>
      <c r="H204" s="9">
        <v>150.5</v>
      </c>
      <c r="I204" s="5" t="s">
        <v>28</v>
      </c>
      <c r="J204" s="5" t="s">
        <v>30</v>
      </c>
    </row>
    <row r="205" spans="1:10">
      <c r="A205" s="5" t="s">
        <v>57</v>
      </c>
      <c r="B205" s="6">
        <v>44932.733889664349</v>
      </c>
      <c r="C205" s="5" t="s">
        <v>13</v>
      </c>
      <c r="D205" s="15">
        <v>51217420763</v>
      </c>
      <c r="E205" s="8" t="s">
        <v>27</v>
      </c>
      <c r="H205" s="9">
        <v>150.87</v>
      </c>
      <c r="I205" s="5" t="s">
        <v>28</v>
      </c>
      <c r="J205" s="5" t="s">
        <v>30</v>
      </c>
    </row>
    <row r="206" spans="1:10">
      <c r="A206" s="5" t="s">
        <v>57</v>
      </c>
      <c r="B206" s="6">
        <v>44932.733889664349</v>
      </c>
      <c r="C206" s="5" t="s">
        <v>13</v>
      </c>
      <c r="D206" s="15">
        <v>45133088512</v>
      </c>
      <c r="E206" s="8" t="s">
        <v>27</v>
      </c>
      <c r="H206" s="9">
        <v>69.3</v>
      </c>
      <c r="I206" s="5" t="s">
        <v>28</v>
      </c>
      <c r="J206" s="5" t="s">
        <v>30</v>
      </c>
    </row>
    <row r="207" spans="1:10">
      <c r="A207" s="5" t="s">
        <v>57</v>
      </c>
      <c r="B207" s="6">
        <v>44932.733889664349</v>
      </c>
      <c r="C207" s="5" t="s">
        <v>13</v>
      </c>
      <c r="D207" s="15">
        <v>45143456023</v>
      </c>
      <c r="E207" s="8" t="s">
        <v>27</v>
      </c>
      <c r="H207" s="9">
        <v>404.69</v>
      </c>
      <c r="I207" s="5" t="s">
        <v>28</v>
      </c>
      <c r="J207" s="5" t="s">
        <v>30</v>
      </c>
    </row>
    <row r="208" spans="1:10">
      <c r="A208" s="5" t="s">
        <v>57</v>
      </c>
      <c r="B208" s="6">
        <v>44932.733889664349</v>
      </c>
      <c r="C208" s="5" t="s">
        <v>13</v>
      </c>
      <c r="D208" s="15">
        <v>45163176781</v>
      </c>
      <c r="E208" s="8" t="s">
        <v>27</v>
      </c>
      <c r="H208" s="9">
        <v>4672.5</v>
      </c>
      <c r="I208" s="5" t="s">
        <v>28</v>
      </c>
      <c r="J208" s="5" t="s">
        <v>30</v>
      </c>
    </row>
    <row r="209" spans="1:10">
      <c r="A209" s="5" t="s">
        <v>57</v>
      </c>
      <c r="B209" s="6">
        <v>44932.733889664349</v>
      </c>
      <c r="C209" s="5" t="s">
        <v>13</v>
      </c>
      <c r="D209" s="15">
        <v>51217420565</v>
      </c>
      <c r="E209" s="8" t="s">
        <v>27</v>
      </c>
      <c r="H209" s="9">
        <v>277440</v>
      </c>
      <c r="I209" s="5" t="s">
        <v>28</v>
      </c>
      <c r="J209" s="5" t="s">
        <v>30</v>
      </c>
    </row>
    <row r="210" spans="1:10">
      <c r="A210" s="5" t="s">
        <v>57</v>
      </c>
      <c r="B210" s="6">
        <v>44932.733889664349</v>
      </c>
      <c r="C210" s="5" t="s">
        <v>13</v>
      </c>
      <c r="D210" s="15">
        <v>51117385086</v>
      </c>
      <c r="E210" s="8" t="s">
        <v>27</v>
      </c>
      <c r="H210" s="9">
        <v>8288.56</v>
      </c>
      <c r="I210" s="5" t="s">
        <v>28</v>
      </c>
      <c r="J210" s="5" t="s">
        <v>29</v>
      </c>
    </row>
    <row r="211" spans="1:10">
      <c r="A211" s="5" t="s">
        <v>57</v>
      </c>
      <c r="B211" s="6">
        <v>44932.733889664349</v>
      </c>
      <c r="C211" s="5" t="s">
        <v>13</v>
      </c>
      <c r="D211" s="7">
        <v>34360165</v>
      </c>
      <c r="E211" s="5" t="s">
        <v>31</v>
      </c>
      <c r="H211" s="9">
        <v>580</v>
      </c>
      <c r="I211" s="5" t="s">
        <v>28</v>
      </c>
      <c r="J211" s="5" t="s">
        <v>30</v>
      </c>
    </row>
    <row r="212" spans="1:10">
      <c r="A212" s="5" t="s">
        <v>57</v>
      </c>
      <c r="B212" s="6">
        <v>44932.733889664349</v>
      </c>
      <c r="C212" s="5" t="s">
        <v>13</v>
      </c>
      <c r="D212" s="15">
        <v>45153085387</v>
      </c>
      <c r="E212" s="8" t="s">
        <v>27</v>
      </c>
      <c r="H212" s="9">
        <v>1.99</v>
      </c>
      <c r="I212" s="5" t="s">
        <v>28</v>
      </c>
      <c r="J212" s="5" t="s">
        <v>30</v>
      </c>
    </row>
    <row r="213" spans="1:10">
      <c r="A213" s="5" t="s">
        <v>57</v>
      </c>
      <c r="B213" s="6">
        <v>44932.733889664349</v>
      </c>
      <c r="C213" s="5" t="s">
        <v>13</v>
      </c>
      <c r="D213" s="7">
        <v>138095</v>
      </c>
      <c r="E213" s="8" t="s">
        <v>27</v>
      </c>
      <c r="H213" s="9">
        <v>12695.1</v>
      </c>
      <c r="I213" s="5" t="s">
        <v>28</v>
      </c>
      <c r="J213" s="5" t="s">
        <v>29</v>
      </c>
    </row>
    <row r="214" spans="1:10">
      <c r="A214" s="5" t="s">
        <v>57</v>
      </c>
      <c r="B214" s="6">
        <v>44932.733889664349</v>
      </c>
      <c r="C214" s="5" t="s">
        <v>13</v>
      </c>
      <c r="D214" s="7">
        <v>456943</v>
      </c>
      <c r="E214" s="8" t="s">
        <v>27</v>
      </c>
      <c r="H214" s="9">
        <v>40656.400000000001</v>
      </c>
      <c r="I214" s="5" t="s">
        <v>28</v>
      </c>
      <c r="J214" s="5" t="s">
        <v>32</v>
      </c>
    </row>
    <row r="215" spans="1:10">
      <c r="A215" s="5" t="s">
        <v>57</v>
      </c>
      <c r="B215" s="6">
        <v>44932.733889664349</v>
      </c>
      <c r="C215" s="5" t="s">
        <v>13</v>
      </c>
      <c r="D215" s="7"/>
      <c r="E215" s="8"/>
      <c r="F215" s="9">
        <v>9040.7000000000007</v>
      </c>
      <c r="I215" s="10" t="s">
        <v>9</v>
      </c>
      <c r="J215" s="8" t="s">
        <v>39</v>
      </c>
    </row>
    <row r="216" spans="1:10">
      <c r="A216" s="5" t="s">
        <v>57</v>
      </c>
      <c r="B216" s="6">
        <v>44932.733889664349</v>
      </c>
      <c r="C216" s="5" t="s">
        <v>13</v>
      </c>
      <c r="D216" s="7"/>
      <c r="E216" s="8"/>
      <c r="F216" s="9">
        <v>0.3</v>
      </c>
      <c r="I216" s="10" t="s">
        <v>9</v>
      </c>
      <c r="J216" s="5" t="s">
        <v>30</v>
      </c>
    </row>
    <row r="217" spans="1:10">
      <c r="A217" s="5" t="s">
        <v>57</v>
      </c>
      <c r="B217" s="6">
        <v>44932.733889664349</v>
      </c>
      <c r="C217" s="5" t="s">
        <v>13</v>
      </c>
      <c r="D217" s="7"/>
      <c r="E217" s="8"/>
      <c r="F217" s="9">
        <v>4908.1000000000004</v>
      </c>
      <c r="I217" s="10" t="s">
        <v>9</v>
      </c>
      <c r="J217" s="8" t="s">
        <v>45</v>
      </c>
    </row>
    <row r="218" spans="1:10">
      <c r="A218" s="11" t="s">
        <v>22</v>
      </c>
      <c r="B218" s="3"/>
      <c r="C218" s="3"/>
      <c r="D218" s="7"/>
      <c r="E218" s="8"/>
      <c r="F218" s="37">
        <f>SUM(F200:G217)</f>
        <v>23551.239999999998</v>
      </c>
      <c r="H218" s="9"/>
      <c r="I218" s="10"/>
      <c r="J218" s="5"/>
    </row>
    <row r="219" spans="1:10" ht="15.75" customHeight="1">
      <c r="A219" s="13" t="s">
        <v>23</v>
      </c>
      <c r="B219" s="13" t="s">
        <v>24</v>
      </c>
      <c r="C219" s="13" t="s">
        <v>25</v>
      </c>
      <c r="D219" s="14">
        <v>112563545</v>
      </c>
      <c r="E219" s="8"/>
      <c r="H219" s="9"/>
      <c r="I219" s="10"/>
      <c r="J219" s="5"/>
    </row>
    <row r="220" spans="1:10">
      <c r="A220" s="5"/>
      <c r="B220" s="6"/>
      <c r="C220" s="5"/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58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48" t="s">
        <v>0</v>
      </c>
      <c r="B224" s="48" t="s">
        <v>2</v>
      </c>
      <c r="C224" s="48" t="s">
        <v>3</v>
      </c>
      <c r="D224" s="48" t="s">
        <v>4</v>
      </c>
      <c r="E224" s="48" t="s">
        <v>5</v>
      </c>
      <c r="F224" s="48" t="s">
        <v>6</v>
      </c>
      <c r="G224" s="50"/>
      <c r="H224" s="51"/>
      <c r="I224" s="48" t="s">
        <v>7</v>
      </c>
      <c r="J224" s="48" t="s">
        <v>8</v>
      </c>
    </row>
    <row r="225" spans="1:10">
      <c r="A225" s="49"/>
      <c r="B225" s="49"/>
      <c r="C225" s="49"/>
      <c r="D225" s="49"/>
      <c r="E225" s="49"/>
      <c r="F225" s="4" t="s">
        <v>9</v>
      </c>
      <c r="G225" s="4" t="s">
        <v>10</v>
      </c>
      <c r="H225" s="4" t="s">
        <v>11</v>
      </c>
      <c r="I225" s="49"/>
      <c r="J225" s="49"/>
    </row>
    <row r="226" spans="1:10">
      <c r="A226" s="5" t="s">
        <v>59</v>
      </c>
      <c r="B226" s="6">
        <v>44933.565955821759</v>
      </c>
      <c r="C226" s="5" t="s">
        <v>13</v>
      </c>
      <c r="D226" s="15">
        <v>80520567547</v>
      </c>
      <c r="E226" s="8" t="s">
        <v>27</v>
      </c>
      <c r="H226" s="9">
        <v>816</v>
      </c>
      <c r="I226" s="5" t="s">
        <v>28</v>
      </c>
      <c r="J226" s="5" t="s">
        <v>29</v>
      </c>
    </row>
    <row r="227" spans="1:10">
      <c r="A227" s="5" t="s">
        <v>59</v>
      </c>
      <c r="B227" s="6">
        <v>44933.565955821759</v>
      </c>
      <c r="C227" s="5" t="s">
        <v>13</v>
      </c>
      <c r="D227" s="15">
        <v>45153085532</v>
      </c>
      <c r="E227" s="8" t="s">
        <v>27</v>
      </c>
      <c r="H227" s="9">
        <v>1081.29</v>
      </c>
      <c r="I227" s="5" t="s">
        <v>28</v>
      </c>
      <c r="J227" s="5" t="s">
        <v>29</v>
      </c>
    </row>
    <row r="228" spans="1:10">
      <c r="A228" s="5" t="s">
        <v>59</v>
      </c>
      <c r="B228" s="6">
        <v>44933.565955821759</v>
      </c>
      <c r="C228" s="5" t="s">
        <v>13</v>
      </c>
      <c r="D228" s="15">
        <v>45153084564</v>
      </c>
      <c r="E228" s="8" t="s">
        <v>27</v>
      </c>
      <c r="H228" s="9">
        <v>5871</v>
      </c>
      <c r="I228" s="5" t="s">
        <v>28</v>
      </c>
      <c r="J228" s="5" t="s">
        <v>30</v>
      </c>
    </row>
    <row r="229" spans="1:10">
      <c r="A229" s="5" t="s">
        <v>59</v>
      </c>
      <c r="B229" s="6">
        <v>44933.565955821759</v>
      </c>
      <c r="C229" s="5" t="s">
        <v>13</v>
      </c>
      <c r="D229" s="7">
        <v>439602</v>
      </c>
      <c r="E229" s="8" t="s">
        <v>27</v>
      </c>
      <c r="H229" s="9">
        <v>11122.9</v>
      </c>
      <c r="I229" s="5" t="s">
        <v>28</v>
      </c>
      <c r="J229" s="5" t="s">
        <v>29</v>
      </c>
    </row>
    <row r="230" spans="1:10">
      <c r="A230" s="5" t="s">
        <v>59</v>
      </c>
      <c r="B230" s="6">
        <v>44933.565955821759</v>
      </c>
      <c r="C230" s="5" t="s">
        <v>13</v>
      </c>
      <c r="D230" s="7">
        <v>439600</v>
      </c>
      <c r="E230" s="8" t="s">
        <v>50</v>
      </c>
      <c r="H230" s="9">
        <v>2784</v>
      </c>
      <c r="I230" s="5" t="s">
        <v>28</v>
      </c>
      <c r="J230" s="5" t="s">
        <v>29</v>
      </c>
    </row>
    <row r="231" spans="1:10">
      <c r="A231" s="5" t="s">
        <v>59</v>
      </c>
      <c r="B231" s="6">
        <v>44933.565955821759</v>
      </c>
      <c r="C231" s="5" t="s">
        <v>13</v>
      </c>
      <c r="D231" s="7">
        <v>200498</v>
      </c>
      <c r="E231" s="8" t="s">
        <v>27</v>
      </c>
      <c r="H231" s="9">
        <v>17889.7</v>
      </c>
      <c r="I231" s="5" t="s">
        <v>28</v>
      </c>
      <c r="J231" s="5" t="s">
        <v>32</v>
      </c>
    </row>
    <row r="232" spans="1:10">
      <c r="A232" s="5" t="s">
        <v>59</v>
      </c>
      <c r="B232" s="6">
        <v>44933.565955821759</v>
      </c>
      <c r="C232" s="5" t="s">
        <v>13</v>
      </c>
      <c r="D232" s="7"/>
      <c r="E232" s="8"/>
      <c r="F232" s="9">
        <v>9979.9</v>
      </c>
      <c r="I232" s="10" t="s">
        <v>9</v>
      </c>
      <c r="J232" s="8" t="s">
        <v>14</v>
      </c>
    </row>
    <row r="233" spans="1:10">
      <c r="A233" s="5" t="s">
        <v>59</v>
      </c>
      <c r="B233" s="6">
        <v>44933.565955821759</v>
      </c>
      <c r="C233" s="5" t="s">
        <v>13</v>
      </c>
      <c r="D233" s="7"/>
      <c r="E233" s="8"/>
      <c r="F233" s="9">
        <v>5765.1</v>
      </c>
      <c r="I233" s="10" t="s">
        <v>9</v>
      </c>
      <c r="J233" s="5" t="s">
        <v>38</v>
      </c>
    </row>
    <row r="234" spans="1:10">
      <c r="A234" s="5" t="s">
        <v>59</v>
      </c>
      <c r="B234" s="6">
        <v>44933.565955821759</v>
      </c>
      <c r="C234" s="5" t="s">
        <v>13</v>
      </c>
      <c r="D234" s="7"/>
      <c r="E234" s="8"/>
      <c r="F234" s="9">
        <v>4444.5</v>
      </c>
      <c r="I234" s="10" t="s">
        <v>9</v>
      </c>
      <c r="J234" s="5" t="s">
        <v>15</v>
      </c>
    </row>
    <row r="235" spans="1:10">
      <c r="A235" s="5" t="s">
        <v>59</v>
      </c>
      <c r="B235" s="6">
        <v>44933.565955821759</v>
      </c>
      <c r="C235" s="5" t="s">
        <v>13</v>
      </c>
      <c r="D235" s="7"/>
      <c r="E235" s="8"/>
      <c r="F235" s="9">
        <v>10232.299999999999</v>
      </c>
      <c r="I235" s="10" t="s">
        <v>9</v>
      </c>
      <c r="J235" s="5" t="s">
        <v>16</v>
      </c>
    </row>
    <row r="236" spans="1:10">
      <c r="A236" s="5" t="s">
        <v>59</v>
      </c>
      <c r="B236" s="6">
        <v>44933.565955821759</v>
      </c>
      <c r="C236" s="5" t="s">
        <v>13</v>
      </c>
      <c r="D236" s="7"/>
      <c r="E236" s="8"/>
      <c r="F236" s="9">
        <v>11723.2</v>
      </c>
      <c r="I236" s="10" t="s">
        <v>9</v>
      </c>
      <c r="J236" s="5" t="s">
        <v>17</v>
      </c>
    </row>
    <row r="237" spans="1:10">
      <c r="A237" s="5" t="s">
        <v>59</v>
      </c>
      <c r="B237" s="6">
        <v>44933.565955821759</v>
      </c>
      <c r="C237" s="5" t="s">
        <v>13</v>
      </c>
      <c r="D237" s="7"/>
      <c r="E237" s="8"/>
      <c r="F237" s="9">
        <v>171.6</v>
      </c>
      <c r="I237" s="10" t="s">
        <v>9</v>
      </c>
      <c r="J237" s="5" t="s">
        <v>40</v>
      </c>
    </row>
    <row r="238" spans="1:10">
      <c r="A238" s="5" t="s">
        <v>59</v>
      </c>
      <c r="B238" s="6">
        <v>44933.565955821759</v>
      </c>
      <c r="C238" s="5" t="s">
        <v>13</v>
      </c>
      <c r="D238" s="7"/>
      <c r="E238" s="8"/>
      <c r="F238" s="9">
        <v>9187.9</v>
      </c>
      <c r="I238" s="10" t="s">
        <v>9</v>
      </c>
      <c r="J238" s="5" t="s">
        <v>18</v>
      </c>
    </row>
    <row r="239" spans="1:10">
      <c r="A239" s="5" t="s">
        <v>59</v>
      </c>
      <c r="B239" s="6">
        <v>44933.565955821759</v>
      </c>
      <c r="C239" s="5" t="s">
        <v>13</v>
      </c>
      <c r="D239" s="7"/>
      <c r="E239" s="8"/>
      <c r="F239" s="9">
        <v>17243.2</v>
      </c>
      <c r="I239" s="10" t="s">
        <v>9</v>
      </c>
      <c r="J239" s="5" t="s">
        <v>19</v>
      </c>
    </row>
    <row r="240" spans="1:10">
      <c r="A240" s="5" t="s">
        <v>59</v>
      </c>
      <c r="B240" s="6">
        <v>44933.565955821759</v>
      </c>
      <c r="C240" s="5" t="s">
        <v>13</v>
      </c>
      <c r="D240" s="7"/>
      <c r="E240" s="8"/>
      <c r="F240" s="9">
        <v>4913.6000000000004</v>
      </c>
      <c r="I240" s="10" t="s">
        <v>9</v>
      </c>
      <c r="J240" s="5" t="s">
        <v>20</v>
      </c>
    </row>
    <row r="241" spans="1:10">
      <c r="A241" s="5" t="s">
        <v>59</v>
      </c>
      <c r="B241" s="6">
        <v>44933.565955821759</v>
      </c>
      <c r="C241" s="5" t="s">
        <v>13</v>
      </c>
      <c r="D241" s="7"/>
      <c r="E241" s="8"/>
      <c r="F241" s="9">
        <v>16391.3</v>
      </c>
      <c r="I241" s="10" t="s">
        <v>9</v>
      </c>
      <c r="J241" s="5" t="s">
        <v>21</v>
      </c>
    </row>
    <row r="242" spans="1:10">
      <c r="A242" s="5" t="s">
        <v>59</v>
      </c>
      <c r="B242" s="6">
        <v>44933.565955821759</v>
      </c>
      <c r="C242" s="5" t="s">
        <v>13</v>
      </c>
      <c r="D242" s="7"/>
      <c r="E242" s="8"/>
      <c r="F242" s="9">
        <v>10909.6</v>
      </c>
      <c r="I242" s="10" t="s">
        <v>9</v>
      </c>
      <c r="J242" s="8" t="s">
        <v>41</v>
      </c>
    </row>
    <row r="243" spans="1:10">
      <c r="A243" s="5" t="s">
        <v>59</v>
      </c>
      <c r="B243" s="6">
        <v>44933.565955821759</v>
      </c>
      <c r="C243" s="5" t="s">
        <v>13</v>
      </c>
      <c r="D243" s="7"/>
      <c r="E243" s="8"/>
      <c r="F243" s="9">
        <v>5317.1</v>
      </c>
      <c r="I243" s="10" t="s">
        <v>9</v>
      </c>
      <c r="J243" s="8" t="s">
        <v>42</v>
      </c>
    </row>
    <row r="244" spans="1:10">
      <c r="A244" s="5" t="s">
        <v>59</v>
      </c>
      <c r="B244" s="6">
        <v>44933.565955821759</v>
      </c>
      <c r="C244" s="5" t="s">
        <v>13</v>
      </c>
      <c r="D244" s="7"/>
      <c r="E244" s="8"/>
      <c r="F244" s="9">
        <v>10487.8</v>
      </c>
      <c r="I244" s="10" t="s">
        <v>9</v>
      </c>
      <c r="J244" s="8" t="s">
        <v>43</v>
      </c>
    </row>
    <row r="245" spans="1:10">
      <c r="A245" s="5" t="s">
        <v>59</v>
      </c>
      <c r="B245" s="6">
        <v>44933.565955821759</v>
      </c>
      <c r="C245" s="5" t="s">
        <v>13</v>
      </c>
      <c r="D245" s="7"/>
      <c r="E245" s="8"/>
      <c r="F245" s="9">
        <v>11429</v>
      </c>
      <c r="I245" s="10" t="s">
        <v>9</v>
      </c>
      <c r="J245" s="8" t="s">
        <v>44</v>
      </c>
    </row>
    <row r="246" spans="1:10">
      <c r="A246" s="5" t="s">
        <v>59</v>
      </c>
      <c r="B246" s="6">
        <v>44933.565955821759</v>
      </c>
      <c r="C246" s="5" t="s">
        <v>13</v>
      </c>
      <c r="D246" s="7"/>
      <c r="E246" s="8"/>
      <c r="F246" s="9">
        <v>1934.2</v>
      </c>
      <c r="I246" s="10" t="s">
        <v>9</v>
      </c>
      <c r="J246" s="8" t="s">
        <v>51</v>
      </c>
    </row>
    <row r="247" spans="1:10">
      <c r="A247" s="11" t="s">
        <v>22</v>
      </c>
      <c r="B247" s="3"/>
      <c r="C247" s="3"/>
      <c r="D247" s="7"/>
      <c r="E247" s="8"/>
      <c r="F247" s="37">
        <f>SUM(F226:G246)</f>
        <v>130130.30000000002</v>
      </c>
      <c r="H247" s="9"/>
      <c r="I247" s="10"/>
      <c r="J247" s="5"/>
    </row>
    <row r="248" spans="1:10" ht="15.75" customHeight="1">
      <c r="A248" s="13" t="s">
        <v>23</v>
      </c>
      <c r="B248" s="13" t="s">
        <v>24</v>
      </c>
      <c r="C248" s="13" t="s">
        <v>25</v>
      </c>
      <c r="D248" s="14">
        <v>112563548</v>
      </c>
      <c r="E248" s="8"/>
      <c r="H248" s="9"/>
      <c r="I248" s="10"/>
      <c r="J248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60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48" t="s">
        <v>0</v>
      </c>
      <c r="B253" s="48" t="s">
        <v>2</v>
      </c>
      <c r="C253" s="48" t="s">
        <v>3</v>
      </c>
      <c r="D253" s="48" t="s">
        <v>4</v>
      </c>
      <c r="E253" s="48" t="s">
        <v>5</v>
      </c>
      <c r="F253" s="48" t="s">
        <v>6</v>
      </c>
      <c r="G253" s="50"/>
      <c r="H253" s="51"/>
      <c r="I253" s="48" t="s">
        <v>7</v>
      </c>
      <c r="J253" s="48" t="s">
        <v>8</v>
      </c>
    </row>
    <row r="254" spans="1:10">
      <c r="A254" s="49"/>
      <c r="B254" s="49"/>
      <c r="C254" s="49"/>
      <c r="D254" s="49"/>
      <c r="E254" s="49"/>
      <c r="F254" s="4" t="s">
        <v>9</v>
      </c>
      <c r="G254" s="4" t="s">
        <v>10</v>
      </c>
      <c r="H254" s="4" t="s">
        <v>11</v>
      </c>
      <c r="I254" s="49"/>
      <c r="J254" s="49"/>
    </row>
    <row r="255" spans="1:10">
      <c r="A255" s="5" t="s">
        <v>61</v>
      </c>
      <c r="B255" s="6">
        <v>44935.51509054398</v>
      </c>
      <c r="C255" s="5" t="s">
        <v>13</v>
      </c>
      <c r="D255" s="7"/>
      <c r="E255" s="8"/>
      <c r="F255" s="9">
        <v>9911.2999999999993</v>
      </c>
      <c r="I255" s="10" t="s">
        <v>9</v>
      </c>
      <c r="J255" s="8" t="s">
        <v>14</v>
      </c>
    </row>
    <row r="256" spans="1:10">
      <c r="A256" s="5" t="s">
        <v>61</v>
      </c>
      <c r="B256" s="6">
        <v>44935.51509054398</v>
      </c>
      <c r="C256" s="5" t="s">
        <v>13</v>
      </c>
      <c r="D256" s="7"/>
      <c r="E256" s="8"/>
      <c r="F256" s="9">
        <v>3687</v>
      </c>
      <c r="I256" s="10" t="s">
        <v>9</v>
      </c>
      <c r="J256" s="5" t="s">
        <v>38</v>
      </c>
    </row>
    <row r="257" spans="1:10">
      <c r="A257" s="5" t="s">
        <v>61</v>
      </c>
      <c r="B257" s="6">
        <v>44935.51509054398</v>
      </c>
      <c r="C257" s="5" t="s">
        <v>13</v>
      </c>
      <c r="D257" s="7"/>
      <c r="E257" s="8"/>
      <c r="F257" s="9">
        <v>808.1</v>
      </c>
      <c r="I257" s="10" t="s">
        <v>9</v>
      </c>
      <c r="J257" s="5" t="s">
        <v>15</v>
      </c>
    </row>
    <row r="258" spans="1:10">
      <c r="A258" s="5" t="s">
        <v>61</v>
      </c>
      <c r="B258" s="6">
        <v>44935.51509054398</v>
      </c>
      <c r="C258" s="5" t="s">
        <v>13</v>
      </c>
      <c r="D258" s="7"/>
      <c r="E258" s="8"/>
      <c r="F258" s="9">
        <v>10715</v>
      </c>
      <c r="I258" s="10" t="s">
        <v>9</v>
      </c>
      <c r="J258" s="8" t="s">
        <v>39</v>
      </c>
    </row>
    <row r="259" spans="1:10">
      <c r="A259" s="5" t="s">
        <v>61</v>
      </c>
      <c r="B259" s="6">
        <v>44935.51509054398</v>
      </c>
      <c r="C259" s="5" t="s">
        <v>13</v>
      </c>
      <c r="D259" s="7"/>
      <c r="E259" s="8"/>
      <c r="F259" s="9">
        <v>8196.7000000000007</v>
      </c>
      <c r="I259" s="10" t="s">
        <v>9</v>
      </c>
      <c r="J259" s="5" t="s">
        <v>16</v>
      </c>
    </row>
    <row r="260" spans="1:10">
      <c r="A260" s="5" t="s">
        <v>61</v>
      </c>
      <c r="B260" s="6">
        <v>44935.51509054398</v>
      </c>
      <c r="C260" s="5" t="s">
        <v>13</v>
      </c>
      <c r="D260" s="7"/>
      <c r="E260" s="8"/>
      <c r="F260" s="9">
        <v>1609</v>
      </c>
      <c r="I260" s="10" t="s">
        <v>9</v>
      </c>
      <c r="J260" s="5" t="s">
        <v>17</v>
      </c>
    </row>
    <row r="261" spans="1:10">
      <c r="A261" s="5" t="s">
        <v>61</v>
      </c>
      <c r="B261" s="6">
        <v>44935.51509054398</v>
      </c>
      <c r="C261" s="5" t="s">
        <v>13</v>
      </c>
      <c r="D261" s="7"/>
      <c r="E261" s="8"/>
      <c r="F261" s="9">
        <v>4361</v>
      </c>
      <c r="I261" s="10" t="s">
        <v>9</v>
      </c>
      <c r="J261" s="5" t="s">
        <v>18</v>
      </c>
    </row>
    <row r="262" spans="1:10">
      <c r="A262" s="5" t="s">
        <v>61</v>
      </c>
      <c r="B262" s="6">
        <v>44935.51509054398</v>
      </c>
      <c r="C262" s="5" t="s">
        <v>13</v>
      </c>
      <c r="D262" s="7"/>
      <c r="E262" s="8"/>
      <c r="F262" s="9">
        <v>15610.7</v>
      </c>
      <c r="I262" s="10" t="s">
        <v>9</v>
      </c>
      <c r="J262" s="5" t="s">
        <v>19</v>
      </c>
    </row>
    <row r="263" spans="1:10">
      <c r="A263" s="5" t="s">
        <v>61</v>
      </c>
      <c r="B263" s="6">
        <v>44935.51509054398</v>
      </c>
      <c r="C263" s="5" t="s">
        <v>13</v>
      </c>
      <c r="D263" s="7"/>
      <c r="E263" s="8"/>
      <c r="F263" s="9">
        <v>22753.8</v>
      </c>
      <c r="I263" s="10" t="s">
        <v>9</v>
      </c>
      <c r="J263" s="5" t="s">
        <v>20</v>
      </c>
    </row>
    <row r="264" spans="1:10">
      <c r="A264" s="5" t="s">
        <v>61</v>
      </c>
      <c r="B264" s="6">
        <v>44935.51509054398</v>
      </c>
      <c r="C264" s="5" t="s">
        <v>13</v>
      </c>
      <c r="D264" s="7"/>
      <c r="E264" s="8"/>
      <c r="F264" s="9">
        <v>15587.1</v>
      </c>
      <c r="I264" s="10" t="s">
        <v>9</v>
      </c>
      <c r="J264" s="5" t="s">
        <v>21</v>
      </c>
    </row>
    <row r="265" spans="1:10">
      <c r="A265" s="5" t="s">
        <v>61</v>
      </c>
      <c r="B265" s="6">
        <v>44935.51509054398</v>
      </c>
      <c r="C265" s="5" t="s">
        <v>13</v>
      </c>
      <c r="D265" s="7"/>
      <c r="E265" s="8"/>
      <c r="F265" s="9">
        <v>9245.7999999999993</v>
      </c>
      <c r="I265" s="10" t="s">
        <v>9</v>
      </c>
      <c r="J265" s="8" t="s">
        <v>41</v>
      </c>
    </row>
    <row r="266" spans="1:10">
      <c r="A266" s="5" t="s">
        <v>61</v>
      </c>
      <c r="B266" s="6">
        <v>44935.51509054398</v>
      </c>
      <c r="C266" s="5" t="s">
        <v>13</v>
      </c>
      <c r="D266" s="7"/>
      <c r="E266" s="8"/>
      <c r="F266" s="9">
        <v>6777.5</v>
      </c>
      <c r="I266" s="10" t="s">
        <v>9</v>
      </c>
      <c r="J266" s="8" t="s">
        <v>42</v>
      </c>
    </row>
    <row r="267" spans="1:10">
      <c r="A267" s="5" t="s">
        <v>61</v>
      </c>
      <c r="B267" s="6">
        <v>44935.51509054398</v>
      </c>
      <c r="C267" s="5" t="s">
        <v>13</v>
      </c>
      <c r="D267" s="7"/>
      <c r="E267" s="8"/>
      <c r="F267" s="9">
        <v>6640.9</v>
      </c>
      <c r="I267" s="10" t="s">
        <v>9</v>
      </c>
      <c r="J267" s="8" t="s">
        <v>43</v>
      </c>
    </row>
    <row r="268" spans="1:10">
      <c r="A268" s="5" t="s">
        <v>61</v>
      </c>
      <c r="B268" s="6">
        <v>44935.51509054398</v>
      </c>
      <c r="C268" s="5" t="s">
        <v>13</v>
      </c>
      <c r="D268" s="7"/>
      <c r="E268" s="8"/>
      <c r="F268" s="9">
        <v>5523.3</v>
      </c>
      <c r="I268" s="10" t="s">
        <v>9</v>
      </c>
      <c r="J268" s="8" t="s">
        <v>44</v>
      </c>
    </row>
    <row r="269" spans="1:10">
      <c r="A269" s="5" t="s">
        <v>61</v>
      </c>
      <c r="B269" s="6">
        <v>44935.51509054398</v>
      </c>
      <c r="C269" s="5" t="s">
        <v>13</v>
      </c>
      <c r="D269" s="7"/>
      <c r="E269" s="8"/>
      <c r="F269" s="9">
        <v>4432.6000000000004</v>
      </c>
      <c r="I269" s="10" t="s">
        <v>9</v>
      </c>
      <c r="J269" s="8" t="s">
        <v>45</v>
      </c>
    </row>
    <row r="270" spans="1:10">
      <c r="A270" s="11" t="s">
        <v>22</v>
      </c>
      <c r="B270" s="3"/>
      <c r="C270" s="3"/>
      <c r="D270" s="7"/>
      <c r="E270" s="8"/>
      <c r="F270" s="37">
        <f>SUM(F255:G269)</f>
        <v>125859.80000000002</v>
      </c>
      <c r="H270" s="9"/>
      <c r="I270" s="10"/>
      <c r="J270" s="5"/>
    </row>
    <row r="271" spans="1:10" ht="15.75" customHeight="1">
      <c r="A271" s="13" t="s">
        <v>23</v>
      </c>
      <c r="B271" s="13" t="s">
        <v>24</v>
      </c>
      <c r="C271" s="13" t="s">
        <v>25</v>
      </c>
      <c r="D271" s="14">
        <v>112563552</v>
      </c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 t="s">
        <v>62</v>
      </c>
      <c r="B274" s="6">
        <v>44935.755371388892</v>
      </c>
      <c r="C274" s="5" t="s">
        <v>13</v>
      </c>
      <c r="D274" s="15">
        <v>45173152322</v>
      </c>
      <c r="E274" s="8" t="s">
        <v>27</v>
      </c>
      <c r="H274" s="9">
        <v>16247.5</v>
      </c>
      <c r="I274" s="5" t="s">
        <v>28</v>
      </c>
      <c r="J274" s="5" t="s">
        <v>30</v>
      </c>
    </row>
    <row r="275" spans="1:10">
      <c r="A275" s="5" t="s">
        <v>62</v>
      </c>
      <c r="B275" s="6">
        <v>44935.755371388892</v>
      </c>
      <c r="C275" s="5" t="s">
        <v>13</v>
      </c>
      <c r="D275" s="15">
        <v>45133091632</v>
      </c>
      <c r="E275" s="8" t="s">
        <v>27</v>
      </c>
      <c r="H275" s="9">
        <v>1829.6</v>
      </c>
      <c r="I275" s="5" t="s">
        <v>28</v>
      </c>
      <c r="J275" s="5" t="s">
        <v>30</v>
      </c>
    </row>
    <row r="276" spans="1:10">
      <c r="A276" s="5" t="s">
        <v>62</v>
      </c>
      <c r="B276" s="6">
        <v>44935.755371388892</v>
      </c>
      <c r="C276" s="5" t="s">
        <v>13</v>
      </c>
      <c r="D276" s="15">
        <v>45133092973</v>
      </c>
      <c r="E276" s="8" t="s">
        <v>27</v>
      </c>
      <c r="H276" s="9">
        <v>2268</v>
      </c>
      <c r="I276" s="5" t="s">
        <v>28</v>
      </c>
      <c r="J276" s="5" t="s">
        <v>30</v>
      </c>
    </row>
    <row r="277" spans="1:10">
      <c r="A277" s="5" t="s">
        <v>62</v>
      </c>
      <c r="B277" s="6">
        <v>44935.755371388892</v>
      </c>
      <c r="C277" s="5" t="s">
        <v>13</v>
      </c>
      <c r="D277" s="15">
        <v>45163181002</v>
      </c>
      <c r="E277" s="8" t="s">
        <v>27</v>
      </c>
      <c r="H277" s="9">
        <v>339.84</v>
      </c>
      <c r="I277" s="5" t="s">
        <v>28</v>
      </c>
      <c r="J277" s="5" t="s">
        <v>30</v>
      </c>
    </row>
    <row r="278" spans="1:10">
      <c r="A278" s="5" t="s">
        <v>62</v>
      </c>
      <c r="B278" s="6">
        <v>44935.755371388892</v>
      </c>
      <c r="C278" s="5" t="s">
        <v>13</v>
      </c>
      <c r="D278" s="15">
        <v>45143460843</v>
      </c>
      <c r="E278" s="8" t="s">
        <v>27</v>
      </c>
      <c r="H278" s="9">
        <v>54</v>
      </c>
      <c r="I278" s="5" t="s">
        <v>28</v>
      </c>
      <c r="J278" s="5" t="s">
        <v>30</v>
      </c>
    </row>
    <row r="279" spans="1:10">
      <c r="A279" s="5" t="s">
        <v>62</v>
      </c>
      <c r="B279" s="6">
        <v>44935.755371388892</v>
      </c>
      <c r="C279" s="5" t="s">
        <v>13</v>
      </c>
      <c r="D279" s="15">
        <v>45133093758</v>
      </c>
      <c r="E279" s="8" t="s">
        <v>27</v>
      </c>
      <c r="H279" s="9">
        <v>90.1</v>
      </c>
      <c r="I279" s="5" t="s">
        <v>28</v>
      </c>
      <c r="J279" s="5" t="s">
        <v>30</v>
      </c>
    </row>
    <row r="280" spans="1:10">
      <c r="A280" s="5" t="s">
        <v>62</v>
      </c>
      <c r="B280" s="6">
        <v>44935.755371388892</v>
      </c>
      <c r="C280" s="5" t="s">
        <v>13</v>
      </c>
      <c r="D280" s="15">
        <v>45163181268</v>
      </c>
      <c r="E280" s="8" t="s">
        <v>27</v>
      </c>
      <c r="H280" s="9">
        <v>5694.63</v>
      </c>
      <c r="I280" s="5" t="s">
        <v>28</v>
      </c>
      <c r="J280" s="5" t="s">
        <v>30</v>
      </c>
    </row>
    <row r="281" spans="1:10">
      <c r="A281" s="5" t="s">
        <v>62</v>
      </c>
      <c r="B281" s="6">
        <v>44935.755371388892</v>
      </c>
      <c r="C281" s="5" t="s">
        <v>13</v>
      </c>
      <c r="D281" s="15">
        <v>45153091009</v>
      </c>
      <c r="E281" s="8" t="s">
        <v>27</v>
      </c>
      <c r="H281" s="9">
        <v>5346</v>
      </c>
      <c r="I281" s="5" t="s">
        <v>28</v>
      </c>
      <c r="J281" s="5" t="s">
        <v>32</v>
      </c>
    </row>
    <row r="282" spans="1:10">
      <c r="A282" s="5" t="s">
        <v>62</v>
      </c>
      <c r="B282" s="6">
        <v>44935.755371388892</v>
      </c>
      <c r="C282" s="5" t="s">
        <v>13</v>
      </c>
      <c r="D282" s="7">
        <v>200709</v>
      </c>
      <c r="E282" s="8" t="s">
        <v>27</v>
      </c>
      <c r="H282" s="9">
        <v>10504.5</v>
      </c>
      <c r="I282" s="5" t="s">
        <v>28</v>
      </c>
      <c r="J282" s="5" t="s">
        <v>32</v>
      </c>
    </row>
    <row r="283" spans="1:10">
      <c r="A283" s="5" t="s">
        <v>62</v>
      </c>
      <c r="B283" s="6">
        <v>44935.755371388892</v>
      </c>
      <c r="C283" s="5" t="s">
        <v>13</v>
      </c>
      <c r="D283" s="7">
        <v>200707</v>
      </c>
      <c r="E283" s="8" t="s">
        <v>27</v>
      </c>
      <c r="H283" s="9">
        <v>100</v>
      </c>
      <c r="I283" s="5" t="s">
        <v>28</v>
      </c>
      <c r="J283" s="5" t="s">
        <v>32</v>
      </c>
    </row>
    <row r="284" spans="1:10">
      <c r="A284" s="5" t="s">
        <v>62</v>
      </c>
      <c r="B284" s="6">
        <v>44935.755371388892</v>
      </c>
      <c r="C284" s="5" t="s">
        <v>13</v>
      </c>
      <c r="D284" s="7">
        <v>234184</v>
      </c>
      <c r="E284" s="8" t="s">
        <v>27</v>
      </c>
      <c r="H284" s="9">
        <v>2400</v>
      </c>
      <c r="I284" s="5" t="s">
        <v>28</v>
      </c>
      <c r="J284" s="5" t="s">
        <v>32</v>
      </c>
    </row>
    <row r="285" spans="1:10">
      <c r="A285" s="5" t="s">
        <v>62</v>
      </c>
      <c r="B285" s="6">
        <v>44935.755371388892</v>
      </c>
      <c r="C285" s="5" t="s">
        <v>13</v>
      </c>
      <c r="D285" s="15">
        <v>45153086701</v>
      </c>
      <c r="E285" s="8" t="s">
        <v>27</v>
      </c>
      <c r="H285" s="9">
        <v>359.44</v>
      </c>
      <c r="I285" s="5" t="s">
        <v>28</v>
      </c>
      <c r="J285" s="5" t="s">
        <v>30</v>
      </c>
    </row>
    <row r="286" spans="1:10">
      <c r="A286" s="5" t="s">
        <v>62</v>
      </c>
      <c r="B286" s="6">
        <v>44935.755371388892</v>
      </c>
      <c r="C286" s="5" t="s">
        <v>13</v>
      </c>
      <c r="D286" s="15">
        <v>45113243924</v>
      </c>
      <c r="E286" s="8" t="s">
        <v>27</v>
      </c>
      <c r="H286" s="9">
        <v>668.21</v>
      </c>
      <c r="I286" s="5" t="s">
        <v>28</v>
      </c>
      <c r="J286" s="5" t="s">
        <v>30</v>
      </c>
    </row>
    <row r="287" spans="1:10">
      <c r="A287" s="5" t="s">
        <v>62</v>
      </c>
      <c r="B287" s="6">
        <v>44935.755371388892</v>
      </c>
      <c r="C287" s="5" t="s">
        <v>13</v>
      </c>
      <c r="D287" s="15">
        <v>51217436553</v>
      </c>
      <c r="E287" s="8" t="s">
        <v>27</v>
      </c>
      <c r="H287" s="9">
        <v>208.9</v>
      </c>
      <c r="I287" s="5" t="s">
        <v>28</v>
      </c>
      <c r="J287" s="5" t="s">
        <v>30</v>
      </c>
    </row>
    <row r="288" spans="1:10">
      <c r="A288" s="5" t="s">
        <v>62</v>
      </c>
      <c r="B288" s="6">
        <v>44935.755371388892</v>
      </c>
      <c r="C288" s="5" t="s">
        <v>13</v>
      </c>
      <c r="D288" s="15">
        <v>51317313862</v>
      </c>
      <c r="E288" s="8" t="s">
        <v>27</v>
      </c>
      <c r="H288" s="9">
        <v>9561.93</v>
      </c>
      <c r="I288" s="5" t="s">
        <v>28</v>
      </c>
      <c r="J288" s="5" t="s">
        <v>30</v>
      </c>
    </row>
    <row r="289" spans="1:10">
      <c r="A289" s="5" t="s">
        <v>62</v>
      </c>
      <c r="B289" s="6">
        <v>44935.755371388892</v>
      </c>
      <c r="C289" s="5" t="s">
        <v>13</v>
      </c>
      <c r="D289" s="15">
        <v>451731490141</v>
      </c>
      <c r="E289" s="5" t="s">
        <v>63</v>
      </c>
      <c r="H289" s="9">
        <v>1375.46</v>
      </c>
      <c r="I289" s="5" t="s">
        <v>28</v>
      </c>
      <c r="J289" s="5" t="s">
        <v>29</v>
      </c>
    </row>
    <row r="290" spans="1:10">
      <c r="A290" s="5" t="s">
        <v>62</v>
      </c>
      <c r="B290" s="6">
        <v>44935.755371388892</v>
      </c>
      <c r="C290" s="5" t="s">
        <v>13</v>
      </c>
      <c r="D290" s="15">
        <v>451731490142</v>
      </c>
      <c r="E290" s="5" t="s">
        <v>63</v>
      </c>
      <c r="H290" s="9">
        <v>109.4</v>
      </c>
      <c r="I290" s="5" t="s">
        <v>28</v>
      </c>
      <c r="J290" s="5" t="s">
        <v>29</v>
      </c>
    </row>
    <row r="291" spans="1:10">
      <c r="A291" s="5" t="s">
        <v>62</v>
      </c>
      <c r="B291" s="6">
        <v>44935.755371388892</v>
      </c>
      <c r="C291" s="5" t="s">
        <v>13</v>
      </c>
      <c r="D291" s="15">
        <v>45153088016</v>
      </c>
      <c r="E291" s="8" t="s">
        <v>27</v>
      </c>
      <c r="H291" s="9">
        <v>32166.66</v>
      </c>
      <c r="I291" s="5" t="s">
        <v>28</v>
      </c>
      <c r="J291" s="5" t="s">
        <v>29</v>
      </c>
    </row>
    <row r="292" spans="1:10">
      <c r="A292" s="5" t="s">
        <v>62</v>
      </c>
      <c r="B292" s="6">
        <v>44935.755371388892</v>
      </c>
      <c r="C292" s="5" t="s">
        <v>13</v>
      </c>
      <c r="D292" s="7">
        <v>237527</v>
      </c>
      <c r="E292" s="8" t="s">
        <v>27</v>
      </c>
      <c r="H292" s="9">
        <v>15312.9</v>
      </c>
      <c r="I292" s="5" t="s">
        <v>28</v>
      </c>
      <c r="J292" s="5" t="s">
        <v>29</v>
      </c>
    </row>
    <row r="293" spans="1:10">
      <c r="A293" s="5" t="s">
        <v>62</v>
      </c>
      <c r="B293" s="6">
        <v>44935.755371388892</v>
      </c>
      <c r="C293" s="5" t="s">
        <v>13</v>
      </c>
      <c r="D293" s="7"/>
      <c r="E293" s="8"/>
      <c r="F293" s="9">
        <v>6031.1</v>
      </c>
      <c r="I293" s="10" t="s">
        <v>9</v>
      </c>
      <c r="J293" s="5" t="s">
        <v>38</v>
      </c>
    </row>
    <row r="294" spans="1:10">
      <c r="A294" s="5" t="s">
        <v>62</v>
      </c>
      <c r="B294" s="6">
        <v>44935.755371388892</v>
      </c>
      <c r="C294" s="5" t="s">
        <v>13</v>
      </c>
      <c r="D294" s="7"/>
      <c r="E294" s="8"/>
      <c r="F294" s="9">
        <v>12455.8</v>
      </c>
      <c r="I294" s="10" t="s">
        <v>9</v>
      </c>
      <c r="J294" s="5" t="s">
        <v>16</v>
      </c>
    </row>
    <row r="295" spans="1:10">
      <c r="A295" s="5" t="s">
        <v>62</v>
      </c>
      <c r="B295" s="6">
        <v>44935.755371388892</v>
      </c>
      <c r="C295" s="5" t="s">
        <v>13</v>
      </c>
      <c r="D295" s="7"/>
      <c r="E295" s="8"/>
      <c r="F295" s="9">
        <v>4418.3</v>
      </c>
      <c r="I295" s="10" t="s">
        <v>9</v>
      </c>
      <c r="J295" s="5" t="s">
        <v>17</v>
      </c>
    </row>
    <row r="296" spans="1:10">
      <c r="A296" s="5" t="s">
        <v>62</v>
      </c>
      <c r="B296" s="6">
        <v>44935.755371388892</v>
      </c>
      <c r="C296" s="5" t="s">
        <v>13</v>
      </c>
      <c r="D296" s="7"/>
      <c r="E296" s="8"/>
      <c r="F296" s="9">
        <v>15138</v>
      </c>
      <c r="I296" s="10" t="s">
        <v>9</v>
      </c>
      <c r="J296" s="5" t="s">
        <v>21</v>
      </c>
    </row>
    <row r="297" spans="1:10">
      <c r="A297" s="5" t="s">
        <v>62</v>
      </c>
      <c r="B297" s="6">
        <v>44935.755371388892</v>
      </c>
      <c r="C297" s="5" t="s">
        <v>13</v>
      </c>
      <c r="D297" s="7"/>
      <c r="E297" s="8"/>
      <c r="F297" s="9">
        <v>0.4</v>
      </c>
      <c r="I297" s="10" t="s">
        <v>9</v>
      </c>
      <c r="J297" s="5" t="s">
        <v>30</v>
      </c>
    </row>
    <row r="298" spans="1:10">
      <c r="A298" s="5" t="s">
        <v>62</v>
      </c>
      <c r="B298" s="6">
        <v>44935.755371388892</v>
      </c>
      <c r="C298" s="5" t="s">
        <v>13</v>
      </c>
      <c r="D298" s="7"/>
      <c r="E298" s="8"/>
      <c r="F298" s="9">
        <v>5716.2</v>
      </c>
      <c r="I298" s="10" t="s">
        <v>9</v>
      </c>
      <c r="J298" s="8" t="s">
        <v>44</v>
      </c>
    </row>
    <row r="299" spans="1:10">
      <c r="A299" s="5" t="s">
        <v>62</v>
      </c>
      <c r="B299" s="6">
        <v>44935.755371388892</v>
      </c>
      <c r="C299" s="5" t="s">
        <v>13</v>
      </c>
      <c r="D299" s="7"/>
      <c r="E299" s="8"/>
      <c r="F299" s="9">
        <v>9492</v>
      </c>
      <c r="I299" s="10" t="s">
        <v>9</v>
      </c>
      <c r="J299" s="8" t="s">
        <v>45</v>
      </c>
    </row>
    <row r="300" spans="1:10">
      <c r="A300" s="11" t="s">
        <v>22</v>
      </c>
      <c r="B300" s="3"/>
      <c r="C300" s="3"/>
      <c r="D300" s="7"/>
      <c r="E300" s="8"/>
      <c r="F300" s="37">
        <f>SUM(F274:G299)</f>
        <v>53251.799999999996</v>
      </c>
      <c r="H300" s="9"/>
      <c r="I300" s="10"/>
      <c r="J300" s="5"/>
    </row>
    <row r="301" spans="1:10" ht="15.75" customHeight="1">
      <c r="A301" s="13" t="s">
        <v>23</v>
      </c>
      <c r="B301" s="13" t="s">
        <v>24</v>
      </c>
      <c r="C301" s="13" t="s">
        <v>25</v>
      </c>
      <c r="D301" s="14">
        <v>112569688</v>
      </c>
      <c r="E301" s="8"/>
      <c r="H301" s="9"/>
      <c r="I301" s="10"/>
      <c r="J301" s="5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1">
      <c r="A305" s="3" t="s">
        <v>64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1">
      <c r="A306" s="48" t="s">
        <v>0</v>
      </c>
      <c r="B306" s="48" t="s">
        <v>2</v>
      </c>
      <c r="C306" s="48" t="s">
        <v>3</v>
      </c>
      <c r="D306" s="48" t="s">
        <v>4</v>
      </c>
      <c r="E306" s="48" t="s">
        <v>5</v>
      </c>
      <c r="F306" s="48" t="s">
        <v>6</v>
      </c>
      <c r="G306" s="50"/>
      <c r="H306" s="51"/>
      <c r="I306" s="48" t="s">
        <v>7</v>
      </c>
      <c r="J306" s="48" t="s">
        <v>8</v>
      </c>
    </row>
    <row r="307" spans="1:11">
      <c r="A307" s="49"/>
      <c r="B307" s="49"/>
      <c r="C307" s="49"/>
      <c r="D307" s="49"/>
      <c r="E307" s="49"/>
      <c r="F307" s="4" t="s">
        <v>9</v>
      </c>
      <c r="G307" s="4" t="s">
        <v>10</v>
      </c>
      <c r="H307" s="4" t="s">
        <v>11</v>
      </c>
      <c r="I307" s="49"/>
      <c r="J307" s="49"/>
    </row>
    <row r="308" spans="1:11">
      <c r="A308" s="5" t="s">
        <v>65</v>
      </c>
      <c r="B308" s="6">
        <v>44936.467033877307</v>
      </c>
      <c r="C308" s="5" t="s">
        <v>13</v>
      </c>
      <c r="D308" s="10"/>
      <c r="E308" s="8"/>
      <c r="F308" s="9">
        <v>13431.7</v>
      </c>
      <c r="I308" s="10" t="s">
        <v>9</v>
      </c>
      <c r="J308" s="8" t="s">
        <v>14</v>
      </c>
    </row>
    <row r="309" spans="1:11">
      <c r="A309" s="5" t="s">
        <v>65</v>
      </c>
      <c r="B309" s="6">
        <v>44936.467033877307</v>
      </c>
      <c r="C309" s="5" t="s">
        <v>13</v>
      </c>
      <c r="D309" s="10"/>
      <c r="E309" s="8"/>
      <c r="F309" s="9">
        <v>15561</v>
      </c>
      <c r="I309" s="10" t="s">
        <v>9</v>
      </c>
      <c r="J309" s="5" t="s">
        <v>18</v>
      </c>
    </row>
    <row r="310" spans="1:11">
      <c r="A310" s="5" t="s">
        <v>65</v>
      </c>
      <c r="B310" s="6">
        <v>44936.467033877307</v>
      </c>
      <c r="C310" s="5" t="s">
        <v>13</v>
      </c>
      <c r="D310" s="10"/>
      <c r="E310" s="8"/>
      <c r="F310" s="9">
        <v>10225.700000000001</v>
      </c>
      <c r="I310" s="10" t="s">
        <v>9</v>
      </c>
      <c r="J310" s="5" t="s">
        <v>19</v>
      </c>
    </row>
    <row r="311" spans="1:11">
      <c r="A311" s="5" t="s">
        <v>65</v>
      </c>
      <c r="B311" s="6">
        <v>44936.467033877307</v>
      </c>
      <c r="C311" s="5" t="s">
        <v>13</v>
      </c>
      <c r="D311" s="10"/>
      <c r="E311" s="8"/>
      <c r="F311" s="9">
        <v>5641.6</v>
      </c>
      <c r="I311" s="10" t="s">
        <v>9</v>
      </c>
      <c r="J311" s="8" t="s">
        <v>41</v>
      </c>
    </row>
    <row r="312" spans="1:11">
      <c r="A312" s="5" t="s">
        <v>65</v>
      </c>
      <c r="B312" s="6">
        <v>44936.467033877307</v>
      </c>
      <c r="C312" s="5" t="s">
        <v>13</v>
      </c>
      <c r="D312" s="10"/>
      <c r="E312" s="8"/>
      <c r="F312" s="9">
        <v>3426.2</v>
      </c>
      <c r="I312" s="10" t="s">
        <v>9</v>
      </c>
      <c r="J312" s="8" t="s">
        <v>42</v>
      </c>
    </row>
    <row r="313" spans="1:11">
      <c r="A313" s="5" t="s">
        <v>65</v>
      </c>
      <c r="B313" s="6">
        <v>44936.467033877307</v>
      </c>
      <c r="C313" s="5" t="s">
        <v>13</v>
      </c>
      <c r="D313" s="10"/>
      <c r="E313" s="8"/>
      <c r="F313" s="9">
        <v>9472</v>
      </c>
      <c r="I313" s="10" t="s">
        <v>9</v>
      </c>
      <c r="J313" s="8" t="s">
        <v>43</v>
      </c>
    </row>
    <row r="314" spans="1:11">
      <c r="A314" s="5" t="s">
        <v>65</v>
      </c>
      <c r="B314" s="6">
        <v>44936.467033877307</v>
      </c>
      <c r="C314" s="5" t="s">
        <v>13</v>
      </c>
      <c r="D314" s="10"/>
      <c r="E314" s="8"/>
      <c r="F314" s="9">
        <v>6955.8</v>
      </c>
      <c r="I314" s="10" t="s">
        <v>9</v>
      </c>
      <c r="J314" s="8" t="s">
        <v>51</v>
      </c>
    </row>
    <row r="315" spans="1:11">
      <c r="A315" s="11" t="s">
        <v>22</v>
      </c>
      <c r="B315" s="3"/>
      <c r="C315" s="3"/>
      <c r="D315" s="7"/>
      <c r="E315" s="8"/>
      <c r="F315" s="12">
        <f>SUM(F308:G314)</f>
        <v>64714</v>
      </c>
      <c r="H315" s="9"/>
      <c r="I315" s="10"/>
      <c r="J315" s="5"/>
    </row>
    <row r="316" spans="1:11" ht="15.75" customHeight="1">
      <c r="A316" s="13" t="s">
        <v>23</v>
      </c>
      <c r="B316" s="13" t="s">
        <v>24</v>
      </c>
      <c r="C316" s="13" t="s">
        <v>25</v>
      </c>
      <c r="D316" s="14">
        <v>112569689</v>
      </c>
      <c r="E316" s="8"/>
      <c r="H316" s="9"/>
      <c r="I316" s="10"/>
      <c r="J316" s="5"/>
    </row>
    <row r="317" spans="1:11" ht="15.75">
      <c r="A317" s="5"/>
      <c r="B317" s="6"/>
      <c r="C317" s="5"/>
      <c r="D317" s="7"/>
      <c r="E317" s="8"/>
      <c r="H317" s="9"/>
      <c r="I317" s="10"/>
      <c r="J317" s="5"/>
      <c r="K317" s="14"/>
    </row>
    <row r="318" spans="1:11">
      <c r="A318" s="5"/>
      <c r="B318" s="6"/>
      <c r="C318" s="5"/>
      <c r="D318" s="7"/>
      <c r="E318" s="8"/>
      <c r="H318" s="9"/>
      <c r="I318" s="10"/>
      <c r="J318" s="5"/>
    </row>
    <row r="319" spans="1:11">
      <c r="A319" s="5" t="s">
        <v>66</v>
      </c>
      <c r="B319" s="6">
        <v>44936.738811365743</v>
      </c>
      <c r="C319" s="5" t="s">
        <v>13</v>
      </c>
      <c r="D319" s="15">
        <v>517172402111</v>
      </c>
      <c r="E319" s="8" t="s">
        <v>27</v>
      </c>
      <c r="H319" s="9">
        <v>2472.16</v>
      </c>
      <c r="I319" s="5" t="s">
        <v>28</v>
      </c>
      <c r="J319" s="5" t="s">
        <v>30</v>
      </c>
    </row>
    <row r="320" spans="1:11">
      <c r="A320" s="5" t="s">
        <v>67</v>
      </c>
      <c r="B320" s="6">
        <v>44936.738811365743</v>
      </c>
      <c r="C320" s="5" t="s">
        <v>13</v>
      </c>
      <c r="D320" s="15">
        <v>52116733738</v>
      </c>
      <c r="E320" s="8" t="s">
        <v>27</v>
      </c>
      <c r="H320" s="9">
        <v>235</v>
      </c>
      <c r="I320" s="5" t="s">
        <v>28</v>
      </c>
      <c r="J320" s="5" t="s">
        <v>29</v>
      </c>
    </row>
    <row r="321" spans="1:10">
      <c r="A321" s="5" t="s">
        <v>67</v>
      </c>
      <c r="B321" s="6">
        <v>44936.738811365743</v>
      </c>
      <c r="C321" s="5" t="s">
        <v>13</v>
      </c>
      <c r="D321" s="15">
        <v>45123231628</v>
      </c>
      <c r="E321" s="8" t="s">
        <v>27</v>
      </c>
      <c r="H321" s="9">
        <v>3044.2</v>
      </c>
      <c r="I321" s="5" t="s">
        <v>28</v>
      </c>
      <c r="J321" s="5" t="s">
        <v>29</v>
      </c>
    </row>
    <row r="322" spans="1:10">
      <c r="A322" s="5" t="s">
        <v>67</v>
      </c>
      <c r="B322" s="6">
        <v>44936.738811365743</v>
      </c>
      <c r="C322" s="5" t="s">
        <v>13</v>
      </c>
      <c r="D322" s="15">
        <v>51717240211</v>
      </c>
      <c r="E322" s="8" t="s">
        <v>27</v>
      </c>
      <c r="H322" s="9">
        <v>490.46</v>
      </c>
      <c r="I322" s="5" t="s">
        <v>28</v>
      </c>
      <c r="J322" s="5" t="s">
        <v>30</v>
      </c>
    </row>
    <row r="323" spans="1:10">
      <c r="A323" s="5" t="s">
        <v>67</v>
      </c>
      <c r="B323" s="6">
        <v>44936.738811365743</v>
      </c>
      <c r="C323" s="5" t="s">
        <v>13</v>
      </c>
      <c r="D323" s="15">
        <v>517172402112</v>
      </c>
      <c r="E323" s="8" t="s">
        <v>27</v>
      </c>
      <c r="H323" s="9">
        <v>199.01</v>
      </c>
      <c r="I323" s="5" t="s">
        <v>28</v>
      </c>
      <c r="J323" s="5" t="s">
        <v>30</v>
      </c>
    </row>
    <row r="324" spans="1:10">
      <c r="A324" s="5" t="s">
        <v>67</v>
      </c>
      <c r="B324" s="6">
        <v>44936.738811365743</v>
      </c>
      <c r="C324" s="5" t="s">
        <v>13</v>
      </c>
      <c r="D324" s="15">
        <v>517172402113</v>
      </c>
      <c r="E324" s="8" t="s">
        <v>27</v>
      </c>
      <c r="H324" s="9">
        <v>320.60000000000002</v>
      </c>
      <c r="I324" s="5" t="s">
        <v>28</v>
      </c>
      <c r="J324" s="5" t="s">
        <v>30</v>
      </c>
    </row>
    <row r="325" spans="1:10">
      <c r="A325" s="5" t="s">
        <v>67</v>
      </c>
      <c r="B325" s="6">
        <v>44936.738811365743</v>
      </c>
      <c r="C325" s="5" t="s">
        <v>13</v>
      </c>
      <c r="D325" s="15">
        <v>517172402114</v>
      </c>
      <c r="E325" s="8" t="s">
        <v>27</v>
      </c>
      <c r="H325" s="9">
        <v>1491.1</v>
      </c>
      <c r="I325" s="5" t="s">
        <v>28</v>
      </c>
      <c r="J325" s="5" t="s">
        <v>30</v>
      </c>
    </row>
    <row r="326" spans="1:10">
      <c r="A326" s="5" t="s">
        <v>67</v>
      </c>
      <c r="B326" s="6">
        <v>44936.738811365743</v>
      </c>
      <c r="C326" s="5" t="s">
        <v>13</v>
      </c>
      <c r="D326" s="15">
        <v>517172402115</v>
      </c>
      <c r="E326" s="8" t="s">
        <v>27</v>
      </c>
      <c r="H326" s="9">
        <v>1523.77</v>
      </c>
      <c r="I326" s="5" t="s">
        <v>28</v>
      </c>
      <c r="J326" s="5" t="s">
        <v>30</v>
      </c>
    </row>
    <row r="327" spans="1:10">
      <c r="A327" s="5" t="s">
        <v>67</v>
      </c>
      <c r="B327" s="6">
        <v>44936.738811365743</v>
      </c>
      <c r="C327" s="5" t="s">
        <v>13</v>
      </c>
      <c r="D327" s="15">
        <v>517172402116</v>
      </c>
      <c r="E327" s="8" t="s">
        <v>27</v>
      </c>
      <c r="H327" s="9">
        <v>662.06</v>
      </c>
      <c r="I327" s="5" t="s">
        <v>28</v>
      </c>
      <c r="J327" s="5" t="s">
        <v>30</v>
      </c>
    </row>
    <row r="328" spans="1:10">
      <c r="A328" s="5" t="s">
        <v>67</v>
      </c>
      <c r="B328" s="6">
        <v>44936.738811365743</v>
      </c>
      <c r="C328" s="5" t="s">
        <v>13</v>
      </c>
      <c r="D328" s="15">
        <v>517172402117</v>
      </c>
      <c r="E328" s="8" t="s">
        <v>27</v>
      </c>
      <c r="H328" s="9">
        <v>90300.68</v>
      </c>
      <c r="I328" s="5" t="s">
        <v>28</v>
      </c>
      <c r="J328" s="5" t="s">
        <v>30</v>
      </c>
    </row>
    <row r="329" spans="1:10">
      <c r="A329" s="5" t="s">
        <v>67</v>
      </c>
      <c r="B329" s="6">
        <v>44936.738811365743</v>
      </c>
      <c r="C329" s="5" t="s">
        <v>13</v>
      </c>
      <c r="D329" s="15">
        <v>517172402118</v>
      </c>
      <c r="E329" s="8" t="s">
        <v>27</v>
      </c>
      <c r="H329" s="9">
        <v>2043.17</v>
      </c>
      <c r="I329" s="5" t="s">
        <v>28</v>
      </c>
      <c r="J329" s="5" t="s">
        <v>30</v>
      </c>
    </row>
    <row r="330" spans="1:10">
      <c r="A330" s="5" t="s">
        <v>67</v>
      </c>
      <c r="B330" s="6">
        <v>44936.738811365743</v>
      </c>
      <c r="C330" s="5" t="s">
        <v>13</v>
      </c>
      <c r="D330" s="7">
        <v>237718</v>
      </c>
      <c r="E330" s="8" t="s">
        <v>27</v>
      </c>
      <c r="H330" s="9">
        <v>13976.5</v>
      </c>
      <c r="I330" s="5" t="s">
        <v>28</v>
      </c>
      <c r="J330" s="5" t="s">
        <v>29</v>
      </c>
    </row>
    <row r="331" spans="1:10">
      <c r="A331" s="5" t="s">
        <v>67</v>
      </c>
      <c r="B331" s="6">
        <v>44936.738811365743</v>
      </c>
      <c r="C331" s="5" t="s">
        <v>13</v>
      </c>
      <c r="D331" s="7">
        <v>200947</v>
      </c>
      <c r="E331" s="8" t="s">
        <v>27</v>
      </c>
      <c r="H331" s="9">
        <v>42068.4</v>
      </c>
      <c r="I331" s="5" t="s">
        <v>28</v>
      </c>
      <c r="J331" s="5" t="s">
        <v>32</v>
      </c>
    </row>
    <row r="332" spans="1:10">
      <c r="A332" s="5" t="s">
        <v>67</v>
      </c>
      <c r="B332" s="6">
        <v>44936.738811365743</v>
      </c>
      <c r="C332" s="5" t="s">
        <v>13</v>
      </c>
      <c r="D332" s="7">
        <v>200945</v>
      </c>
      <c r="E332" s="8" t="s">
        <v>27</v>
      </c>
      <c r="H332" s="9">
        <v>5757.54</v>
      </c>
      <c r="I332" s="5" t="s">
        <v>28</v>
      </c>
      <c r="J332" s="5" t="s">
        <v>32</v>
      </c>
    </row>
    <row r="333" spans="1:10">
      <c r="A333" s="5" t="s">
        <v>67</v>
      </c>
      <c r="B333" s="6">
        <v>44936.738811365743</v>
      </c>
      <c r="C333" s="5" t="s">
        <v>13</v>
      </c>
      <c r="D333" s="7">
        <v>3083513458</v>
      </c>
      <c r="E333" s="5" t="s">
        <v>31</v>
      </c>
      <c r="H333" s="9">
        <v>31005</v>
      </c>
      <c r="I333" s="5" t="s">
        <v>28</v>
      </c>
      <c r="J333" s="5" t="s">
        <v>30</v>
      </c>
    </row>
    <row r="334" spans="1:10">
      <c r="A334" s="5" t="s">
        <v>67</v>
      </c>
      <c r="B334" s="6">
        <v>44936.738811365743</v>
      </c>
      <c r="C334" s="5" t="s">
        <v>13</v>
      </c>
      <c r="D334" s="7"/>
      <c r="E334" s="8"/>
      <c r="F334" s="9">
        <v>5116.5</v>
      </c>
      <c r="I334" s="10" t="s">
        <v>9</v>
      </c>
      <c r="J334" s="8" t="s">
        <v>14</v>
      </c>
    </row>
    <row r="335" spans="1:10">
      <c r="A335" s="5" t="s">
        <v>67</v>
      </c>
      <c r="B335" s="6">
        <v>44936.738811365743</v>
      </c>
      <c r="C335" s="5" t="s">
        <v>13</v>
      </c>
      <c r="D335" s="7"/>
      <c r="E335" s="8"/>
      <c r="F335" s="9">
        <v>6870.8</v>
      </c>
      <c r="I335" s="10" t="s">
        <v>9</v>
      </c>
      <c r="J335" s="8" t="s">
        <v>39</v>
      </c>
    </row>
    <row r="336" spans="1:10">
      <c r="A336" s="5" t="s">
        <v>67</v>
      </c>
      <c r="B336" s="6">
        <v>44936.738811365743</v>
      </c>
      <c r="C336" s="5" t="s">
        <v>13</v>
      </c>
      <c r="D336" s="7"/>
      <c r="E336" s="8"/>
      <c r="F336" s="9">
        <v>18948.599999999999</v>
      </c>
      <c r="I336" s="10" t="s">
        <v>9</v>
      </c>
      <c r="J336" s="5" t="s">
        <v>17</v>
      </c>
    </row>
    <row r="337" spans="1:10">
      <c r="A337" s="5" t="s">
        <v>67</v>
      </c>
      <c r="B337" s="6">
        <v>44936.738811365743</v>
      </c>
      <c r="C337" s="5" t="s">
        <v>13</v>
      </c>
      <c r="D337" s="7"/>
      <c r="E337" s="8"/>
      <c r="F337" s="9">
        <v>7614.6</v>
      </c>
      <c r="I337" s="10" t="s">
        <v>9</v>
      </c>
      <c r="J337" s="8" t="s">
        <v>45</v>
      </c>
    </row>
    <row r="338" spans="1:10">
      <c r="A338" s="11" t="s">
        <v>22</v>
      </c>
      <c r="B338" s="3"/>
      <c r="C338" s="3"/>
      <c r="D338" s="7"/>
      <c r="E338" s="8"/>
      <c r="F338" s="12">
        <f>SUM(F319:G337)</f>
        <v>38550.5</v>
      </c>
      <c r="H338" s="9"/>
      <c r="I338" s="10"/>
      <c r="J338" s="5"/>
    </row>
    <row r="339" spans="1:10">
      <c r="A339" s="13" t="s">
        <v>23</v>
      </c>
      <c r="B339" s="13" t="s">
        <v>24</v>
      </c>
      <c r="C339" s="13" t="s">
        <v>25</v>
      </c>
      <c r="D339" s="7"/>
      <c r="E339" s="8"/>
      <c r="H339" s="9"/>
      <c r="I339" s="10"/>
      <c r="J339" s="5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J86"/>
  <sheetViews>
    <sheetView topLeftCell="A67" workbookViewId="0">
      <selection activeCell="D85" sqref="D8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245</v>
      </c>
      <c r="B5" s="6">
        <v>44926.669782199067</v>
      </c>
      <c r="C5" s="5" t="s">
        <v>246</v>
      </c>
      <c r="D5" s="7"/>
      <c r="E5" s="8"/>
      <c r="F5" s="9">
        <v>288.88</v>
      </c>
      <c r="I5" s="10" t="s">
        <v>9</v>
      </c>
      <c r="J5" s="5" t="s">
        <v>246</v>
      </c>
    </row>
    <row r="6" spans="1:10">
      <c r="A6" s="5" t="s">
        <v>245</v>
      </c>
      <c r="B6" s="6">
        <v>44926.669782199067</v>
      </c>
      <c r="C6" s="5" t="s">
        <v>246</v>
      </c>
      <c r="D6" s="7"/>
      <c r="E6" s="8"/>
      <c r="H6" s="9">
        <v>133.21</v>
      </c>
      <c r="I6" s="5" t="s">
        <v>70</v>
      </c>
      <c r="J6" s="5" t="s">
        <v>246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112517540</v>
      </c>
      <c r="E8" s="14">
        <v>112517732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247</v>
      </c>
      <c r="B24" s="6">
        <v>44929.795903321763</v>
      </c>
      <c r="C24" s="5" t="s">
        <v>246</v>
      </c>
      <c r="D24" s="7"/>
      <c r="E24" s="8"/>
      <c r="F24" s="9">
        <v>642.17999999999995</v>
      </c>
      <c r="I24" s="10" t="s">
        <v>9</v>
      </c>
      <c r="J24" s="5" t="s">
        <v>246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112518943</v>
      </c>
      <c r="E26" s="14">
        <v>112519147</v>
      </c>
      <c r="H26" s="9"/>
      <c r="I26" s="10"/>
      <c r="J26" s="8"/>
    </row>
    <row r="27" spans="1:10">
      <c r="A27" s="5"/>
      <c r="B27" s="6"/>
      <c r="C27" s="5"/>
      <c r="D27" s="7"/>
      <c r="E27" s="8"/>
      <c r="H27" s="9"/>
      <c r="I27" s="10"/>
      <c r="J27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48" t="s">
        <v>6</v>
      </c>
      <c r="G31" s="50"/>
      <c r="H31" s="51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248</v>
      </c>
      <c r="B33" s="6">
        <v>44930.79966034722</v>
      </c>
      <c r="C33" s="5" t="s">
        <v>246</v>
      </c>
      <c r="D33" s="7"/>
      <c r="E33" s="8"/>
      <c r="F33" s="9">
        <v>3412.25</v>
      </c>
      <c r="I33" s="10" t="s">
        <v>9</v>
      </c>
      <c r="J33" s="5" t="s">
        <v>246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112539397</v>
      </c>
      <c r="E35" s="14">
        <v>112556923</v>
      </c>
      <c r="H35" s="9"/>
      <c r="I35" s="10"/>
      <c r="J35" s="8"/>
    </row>
    <row r="36" spans="1:10" ht="15.75" customHeight="1">
      <c r="D36" s="43">
        <v>112521193</v>
      </c>
      <c r="E36" s="22">
        <v>112521521</v>
      </c>
      <c r="F36" s="44" t="s">
        <v>204</v>
      </c>
    </row>
    <row r="37" spans="1:10">
      <c r="A37" s="17" t="s">
        <v>249</v>
      </c>
      <c r="B37" s="17"/>
      <c r="C37" s="17"/>
      <c r="D37" s="17"/>
      <c r="E37" s="17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52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48" t="s">
        <v>6</v>
      </c>
      <c r="G42" s="50"/>
      <c r="H42" s="51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250</v>
      </c>
      <c r="B44" s="6">
        <v>44931.800043726849</v>
      </c>
      <c r="C44" s="5" t="s">
        <v>251</v>
      </c>
      <c r="D44" s="7"/>
      <c r="E44" s="8"/>
      <c r="F44" s="9">
        <v>866.12</v>
      </c>
      <c r="I44" s="10" t="s">
        <v>9</v>
      </c>
      <c r="J44" s="5" t="s">
        <v>246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112539642</v>
      </c>
      <c r="E46" s="14">
        <v>112556924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55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48" t="s">
        <v>0</v>
      </c>
      <c r="B51" s="48" t="s">
        <v>2</v>
      </c>
      <c r="C51" s="48" t="s">
        <v>3</v>
      </c>
      <c r="D51" s="48" t="s">
        <v>4</v>
      </c>
      <c r="E51" s="48" t="s">
        <v>5</v>
      </c>
      <c r="F51" s="48" t="s">
        <v>6</v>
      </c>
      <c r="G51" s="50"/>
      <c r="H51" s="51"/>
      <c r="I51" s="48" t="s">
        <v>7</v>
      </c>
      <c r="J51" s="48" t="s">
        <v>8</v>
      </c>
    </row>
    <row r="52" spans="1:10">
      <c r="A52" s="49"/>
      <c r="B52" s="49"/>
      <c r="C52" s="49"/>
      <c r="D52" s="49"/>
      <c r="E52" s="49"/>
      <c r="F52" s="4" t="s">
        <v>9</v>
      </c>
      <c r="G52" s="4" t="s">
        <v>10</v>
      </c>
      <c r="H52" s="4" t="s">
        <v>11</v>
      </c>
      <c r="I52" s="49"/>
      <c r="J52" s="49"/>
    </row>
    <row r="53" spans="1:10">
      <c r="A53" s="5" t="s">
        <v>252</v>
      </c>
      <c r="B53" s="6">
        <v>44932.795698506947</v>
      </c>
      <c r="C53" s="5" t="s">
        <v>246</v>
      </c>
      <c r="D53" s="7"/>
      <c r="E53" s="8"/>
      <c r="F53" s="9">
        <v>363.43</v>
      </c>
      <c r="I53" s="10" t="s">
        <v>9</v>
      </c>
      <c r="J53" s="5" t="s">
        <v>246</v>
      </c>
    </row>
    <row r="54" spans="1:10">
      <c r="A54" s="5" t="s">
        <v>252</v>
      </c>
      <c r="B54" s="6">
        <v>44932.795698506947</v>
      </c>
      <c r="C54" s="5" t="s">
        <v>246</v>
      </c>
      <c r="D54" s="7"/>
      <c r="E54" s="8"/>
      <c r="H54" s="9">
        <v>81.569999999999993</v>
      </c>
      <c r="I54" s="5" t="s">
        <v>70</v>
      </c>
      <c r="J54" s="5" t="s">
        <v>246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28">
        <v>112539868</v>
      </c>
      <c r="E56" s="14">
        <v>112556925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48" t="s">
        <v>6</v>
      </c>
      <c r="G61" s="50"/>
      <c r="H61" s="51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253</v>
      </c>
      <c r="B63" s="6">
        <v>44933.585776041669</v>
      </c>
      <c r="C63" s="5" t="s">
        <v>246</v>
      </c>
      <c r="D63" s="7"/>
      <c r="E63" s="8"/>
      <c r="F63" s="9">
        <v>1166.1099999999999</v>
      </c>
      <c r="I63" s="10" t="s">
        <v>9</v>
      </c>
      <c r="J63" s="5" t="s">
        <v>246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 customHeight="1">
      <c r="A65" s="13" t="s">
        <v>23</v>
      </c>
      <c r="B65" s="13" t="s">
        <v>24</v>
      </c>
      <c r="C65" s="13" t="s">
        <v>25</v>
      </c>
      <c r="D65" s="28">
        <v>112563517</v>
      </c>
      <c r="E65" s="14">
        <v>112563584</v>
      </c>
      <c r="H65" s="9"/>
      <c r="I65" s="10"/>
      <c r="J65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48" t="s">
        <v>6</v>
      </c>
      <c r="G70" s="50"/>
      <c r="H70" s="51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254</v>
      </c>
      <c r="B72" s="6">
        <v>44935.79957758102</v>
      </c>
      <c r="C72" s="5" t="s">
        <v>246</v>
      </c>
      <c r="D72" s="7"/>
      <c r="E72" s="8"/>
      <c r="F72" s="9">
        <v>358.78</v>
      </c>
      <c r="I72" s="10" t="s">
        <v>9</v>
      </c>
      <c r="J72" s="5" t="s">
        <v>246</v>
      </c>
    </row>
    <row r="73" spans="1:10">
      <c r="A73" s="5" t="s">
        <v>254</v>
      </c>
      <c r="B73" s="6">
        <v>44935.79957758102</v>
      </c>
      <c r="C73" s="5" t="s">
        <v>246</v>
      </c>
      <c r="D73" s="7"/>
      <c r="E73" s="8"/>
      <c r="H73" s="9">
        <v>71.599999999999994</v>
      </c>
      <c r="I73" s="5" t="s">
        <v>70</v>
      </c>
      <c r="J73" s="5" t="s">
        <v>246</v>
      </c>
    </row>
    <row r="74" spans="1:10">
      <c r="A74" s="11" t="s">
        <v>22</v>
      </c>
      <c r="B74" s="3"/>
      <c r="C74" s="3"/>
      <c r="D74" s="7"/>
      <c r="E74" s="8"/>
      <c r="H74" s="9"/>
      <c r="I74" s="10"/>
      <c r="J74" s="5"/>
    </row>
    <row r="75" spans="1:10">
      <c r="A75" s="13" t="s">
        <v>23</v>
      </c>
      <c r="B75" s="13" t="s">
        <v>24</v>
      </c>
      <c r="C75" s="13" t="s">
        <v>25</v>
      </c>
      <c r="D75" s="47" t="s">
        <v>255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64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48" t="s">
        <v>0</v>
      </c>
      <c r="B80" s="48" t="s">
        <v>2</v>
      </c>
      <c r="C80" s="48" t="s">
        <v>3</v>
      </c>
      <c r="D80" s="48" t="s">
        <v>4</v>
      </c>
      <c r="E80" s="48" t="s">
        <v>5</v>
      </c>
      <c r="F80" s="48" t="s">
        <v>6</v>
      </c>
      <c r="G80" s="50"/>
      <c r="H80" s="51"/>
      <c r="I80" s="48" t="s">
        <v>7</v>
      </c>
      <c r="J80" s="48" t="s">
        <v>8</v>
      </c>
    </row>
    <row r="81" spans="1:10">
      <c r="A81" s="49"/>
      <c r="B81" s="49"/>
      <c r="C81" s="49"/>
      <c r="D81" s="49"/>
      <c r="E81" s="49"/>
      <c r="F81" s="4" t="s">
        <v>9</v>
      </c>
      <c r="G81" s="4" t="s">
        <v>10</v>
      </c>
      <c r="H81" s="4" t="s">
        <v>11</v>
      </c>
      <c r="I81" s="49"/>
      <c r="J81" s="49"/>
    </row>
    <row r="82" spans="1:10">
      <c r="A82" s="5" t="s">
        <v>256</v>
      </c>
      <c r="B82" s="6">
        <v>44936.799269629628</v>
      </c>
      <c r="C82" s="5" t="s">
        <v>246</v>
      </c>
      <c r="D82" s="7"/>
      <c r="E82" s="8"/>
      <c r="F82" s="9">
        <v>1038.5899999999999</v>
      </c>
      <c r="I82" s="10" t="s">
        <v>9</v>
      </c>
      <c r="J82" s="5" t="s">
        <v>246</v>
      </c>
    </row>
    <row r="83" spans="1:10">
      <c r="A83" s="5" t="s">
        <v>256</v>
      </c>
      <c r="B83" s="6">
        <v>44936.799269629628</v>
      </c>
      <c r="C83" s="5" t="s">
        <v>246</v>
      </c>
      <c r="D83" s="7"/>
      <c r="E83" s="8"/>
      <c r="H83" s="9">
        <v>257.39999999999998</v>
      </c>
      <c r="I83" s="5" t="s">
        <v>70</v>
      </c>
      <c r="J83" s="5" t="s">
        <v>246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>
      <c r="A85" s="13" t="s">
        <v>23</v>
      </c>
      <c r="B85" s="13" t="s">
        <v>24</v>
      </c>
      <c r="C85" s="13" t="s">
        <v>25</v>
      </c>
      <c r="D85" s="7"/>
      <c r="E85" s="8"/>
      <c r="H85" s="9"/>
      <c r="I85" s="10"/>
      <c r="J85" s="5"/>
    </row>
    <row r="86" spans="1:10">
      <c r="A86" s="5"/>
      <c r="B86" s="6"/>
      <c r="C86" s="5"/>
      <c r="D86" s="7"/>
      <c r="E86" s="8"/>
      <c r="H86" s="9"/>
      <c r="I86" s="10"/>
      <c r="J86" s="5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J173"/>
  <sheetViews>
    <sheetView topLeftCell="A163" workbookViewId="0">
      <selection activeCell="D173" sqref="D17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257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258</v>
      </c>
      <c r="B5" s="6">
        <v>44924.632892175927</v>
      </c>
      <c r="C5" s="5" t="s">
        <v>259</v>
      </c>
      <c r="D5" s="7">
        <v>3062118587</v>
      </c>
      <c r="E5" s="5" t="s">
        <v>31</v>
      </c>
      <c r="H5" s="9">
        <v>882.09</v>
      </c>
      <c r="I5" s="5" t="s">
        <v>28</v>
      </c>
      <c r="J5" s="5" t="s">
        <v>260</v>
      </c>
    </row>
    <row r="6" spans="1:10">
      <c r="A6" s="5" t="s">
        <v>258</v>
      </c>
      <c r="B6" s="6">
        <v>44924.632892175927</v>
      </c>
      <c r="C6" s="5" t="s">
        <v>259</v>
      </c>
      <c r="D6" s="7">
        <v>3063460428</v>
      </c>
      <c r="E6" s="5" t="s">
        <v>31</v>
      </c>
      <c r="H6" s="9">
        <v>327.42</v>
      </c>
      <c r="I6" s="5" t="s">
        <v>28</v>
      </c>
      <c r="J6" s="5" t="s">
        <v>260</v>
      </c>
    </row>
    <row r="7" spans="1:10">
      <c r="A7" s="5" t="s">
        <v>258</v>
      </c>
      <c r="B7" s="6">
        <v>44924.632892175927</v>
      </c>
      <c r="C7" s="5" t="s">
        <v>259</v>
      </c>
      <c r="D7" s="7">
        <v>10725305</v>
      </c>
      <c r="E7" s="8" t="s">
        <v>261</v>
      </c>
      <c r="H7" s="9">
        <v>608.4</v>
      </c>
      <c r="I7" s="5" t="s">
        <v>28</v>
      </c>
      <c r="J7" s="8" t="s">
        <v>262</v>
      </c>
    </row>
    <row r="8" spans="1:10">
      <c r="A8" s="5" t="s">
        <v>258</v>
      </c>
      <c r="B8" s="6">
        <v>44924.632892175927</v>
      </c>
      <c r="C8" s="5" t="s">
        <v>259</v>
      </c>
      <c r="D8" s="7">
        <v>43439586</v>
      </c>
      <c r="E8" s="8" t="s">
        <v>261</v>
      </c>
      <c r="H8" s="9">
        <v>708.28</v>
      </c>
      <c r="I8" s="5" t="s">
        <v>28</v>
      </c>
      <c r="J8" s="8" t="s">
        <v>262</v>
      </c>
    </row>
    <row r="9" spans="1:10">
      <c r="A9" s="5" t="s">
        <v>258</v>
      </c>
      <c r="B9" s="6">
        <v>44924.632892175927</v>
      </c>
      <c r="C9" s="5" t="s">
        <v>259</v>
      </c>
      <c r="D9" s="7">
        <v>10711556</v>
      </c>
      <c r="E9" s="8" t="s">
        <v>261</v>
      </c>
      <c r="H9" s="9">
        <v>1188.2</v>
      </c>
      <c r="I9" s="5" t="s">
        <v>28</v>
      </c>
      <c r="J9" s="8" t="s">
        <v>262</v>
      </c>
    </row>
    <row r="10" spans="1:10">
      <c r="A10" s="5" t="s">
        <v>258</v>
      </c>
      <c r="B10" s="6">
        <v>44924.632892175927</v>
      </c>
      <c r="C10" s="5" t="s">
        <v>259</v>
      </c>
      <c r="D10" s="7">
        <v>4929287</v>
      </c>
      <c r="E10" s="5" t="s">
        <v>31</v>
      </c>
      <c r="H10" s="9">
        <v>16340.46</v>
      </c>
      <c r="I10" s="5" t="s">
        <v>28</v>
      </c>
      <c r="J10" s="8" t="s">
        <v>263</v>
      </c>
    </row>
    <row r="11" spans="1:10">
      <c r="A11" s="5" t="s">
        <v>258</v>
      </c>
      <c r="B11" s="6">
        <v>44924.632892175927</v>
      </c>
      <c r="C11" s="5" t="s">
        <v>259</v>
      </c>
      <c r="D11" s="7"/>
      <c r="E11" s="8"/>
      <c r="F11" s="9">
        <v>23515.5</v>
      </c>
      <c r="I11" s="10" t="s">
        <v>9</v>
      </c>
      <c r="J11" s="5" t="s">
        <v>264</v>
      </c>
    </row>
    <row r="12" spans="1:10">
      <c r="A12" s="5" t="s">
        <v>258</v>
      </c>
      <c r="B12" s="6">
        <v>44924.632892175927</v>
      </c>
      <c r="C12" s="5" t="s">
        <v>259</v>
      </c>
      <c r="D12" s="7"/>
      <c r="E12" s="8"/>
      <c r="F12" s="9">
        <v>15589.5</v>
      </c>
      <c r="I12" s="10" t="s">
        <v>9</v>
      </c>
      <c r="J12" s="8" t="s">
        <v>262</v>
      </c>
    </row>
    <row r="13" spans="1:10">
      <c r="A13" s="5" t="s">
        <v>258</v>
      </c>
      <c r="B13" s="6">
        <v>44924.632892175927</v>
      </c>
      <c r="C13" s="5" t="s">
        <v>259</v>
      </c>
      <c r="D13" s="7"/>
      <c r="E13" s="8"/>
      <c r="F13" s="9">
        <v>55836</v>
      </c>
      <c r="I13" s="10" t="s">
        <v>9</v>
      </c>
      <c r="J13" s="5" t="s">
        <v>260</v>
      </c>
    </row>
    <row r="14" spans="1:10">
      <c r="A14" s="5" t="s">
        <v>258</v>
      </c>
      <c r="B14" s="6">
        <v>44924.632892175927</v>
      </c>
      <c r="C14" s="5" t="s">
        <v>259</v>
      </c>
      <c r="D14" s="7"/>
      <c r="E14" s="8"/>
      <c r="F14" s="9">
        <v>55030.2</v>
      </c>
      <c r="I14" s="10" t="s">
        <v>9</v>
      </c>
      <c r="J14" s="5" t="s">
        <v>265</v>
      </c>
    </row>
    <row r="15" spans="1:10">
      <c r="A15" s="11" t="s">
        <v>22</v>
      </c>
      <c r="B15" s="3"/>
      <c r="C15" s="3"/>
      <c r="D15" s="7"/>
      <c r="E15" s="8"/>
      <c r="F15" s="32">
        <f>SUM(F5:G14)</f>
        <v>149971.20000000001</v>
      </c>
      <c r="H15" s="9"/>
      <c r="I15" s="10"/>
      <c r="J15" s="5"/>
    </row>
    <row r="16" spans="1:10" ht="15.75" customHeight="1">
      <c r="A16" s="13" t="s">
        <v>23</v>
      </c>
      <c r="B16" s="13" t="s">
        <v>24</v>
      </c>
      <c r="C16" s="13" t="s">
        <v>25</v>
      </c>
      <c r="D16" s="14">
        <v>112519442</v>
      </c>
      <c r="E16" s="22">
        <v>112516684</v>
      </c>
      <c r="F16" s="31" t="s">
        <v>266</v>
      </c>
      <c r="H16" s="9"/>
      <c r="I16" s="10"/>
      <c r="J16" s="5"/>
    </row>
    <row r="17" spans="1:10" ht="15.75" customHeight="1">
      <c r="D17" s="34">
        <v>112519535</v>
      </c>
      <c r="E17" s="35" t="s">
        <v>267</v>
      </c>
    </row>
    <row r="18" spans="1:10">
      <c r="A18" s="17" t="s">
        <v>268</v>
      </c>
      <c r="B18" s="17"/>
      <c r="C18" s="17"/>
      <c r="D18" s="17"/>
    </row>
    <row r="19" spans="1:10">
      <c r="A19" s="17" t="s">
        <v>269</v>
      </c>
      <c r="B19" s="30"/>
      <c r="C19" s="30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270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48" t="s">
        <v>0</v>
      </c>
      <c r="B23" s="48" t="s">
        <v>2</v>
      </c>
      <c r="C23" s="48" t="s">
        <v>3</v>
      </c>
      <c r="D23" s="48" t="s">
        <v>4</v>
      </c>
      <c r="E23" s="48" t="s">
        <v>5</v>
      </c>
      <c r="F23" s="48" t="s">
        <v>6</v>
      </c>
      <c r="G23" s="50"/>
      <c r="H23" s="51"/>
      <c r="I23" s="48" t="s">
        <v>7</v>
      </c>
      <c r="J23" s="48" t="s">
        <v>8</v>
      </c>
    </row>
    <row r="24" spans="1:10">
      <c r="A24" s="49"/>
      <c r="B24" s="49"/>
      <c r="C24" s="49"/>
      <c r="D24" s="49"/>
      <c r="E24" s="49"/>
      <c r="F24" s="4" t="s">
        <v>9</v>
      </c>
      <c r="G24" s="4" t="s">
        <v>10</v>
      </c>
      <c r="H24" s="4" t="s">
        <v>11</v>
      </c>
      <c r="I24" s="49"/>
      <c r="J24" s="49"/>
    </row>
    <row r="25" spans="1:10">
      <c r="A25" s="5" t="s">
        <v>271</v>
      </c>
      <c r="B25" s="6">
        <v>44925.649428368059</v>
      </c>
      <c r="C25" s="5" t="s">
        <v>259</v>
      </c>
      <c r="D25" s="7">
        <v>6604529</v>
      </c>
      <c r="E25" s="8" t="s">
        <v>261</v>
      </c>
      <c r="H25" s="9">
        <v>619</v>
      </c>
      <c r="I25" s="5" t="s">
        <v>28</v>
      </c>
      <c r="J25" s="8" t="s">
        <v>263</v>
      </c>
    </row>
    <row r="26" spans="1:10">
      <c r="A26" s="5" t="s">
        <v>272</v>
      </c>
      <c r="B26" s="6">
        <v>44925.649428368059</v>
      </c>
      <c r="C26" s="5" t="s">
        <v>259</v>
      </c>
      <c r="D26" s="7"/>
      <c r="E26" s="8"/>
      <c r="F26" s="9">
        <v>30952.9</v>
      </c>
      <c r="I26" s="10" t="s">
        <v>9</v>
      </c>
      <c r="J26" s="5" t="s">
        <v>260</v>
      </c>
    </row>
    <row r="27" spans="1:10">
      <c r="A27" s="5" t="s">
        <v>271</v>
      </c>
      <c r="B27" s="6">
        <v>44925.649428368059</v>
      </c>
      <c r="C27" s="5" t="s">
        <v>259</v>
      </c>
      <c r="D27" s="7"/>
      <c r="E27" s="8"/>
      <c r="F27" s="9">
        <v>40534.699999999997</v>
      </c>
      <c r="I27" s="10" t="s">
        <v>9</v>
      </c>
      <c r="J27" s="5" t="s">
        <v>264</v>
      </c>
    </row>
    <row r="28" spans="1:10">
      <c r="A28" s="5" t="s">
        <v>271</v>
      </c>
      <c r="B28" s="6">
        <v>44925.649428368059</v>
      </c>
      <c r="C28" s="5" t="s">
        <v>259</v>
      </c>
      <c r="D28" s="7"/>
      <c r="E28" s="8"/>
      <c r="F28" s="9">
        <v>10676.6</v>
      </c>
      <c r="I28" s="10" t="s">
        <v>9</v>
      </c>
      <c r="J28" s="8" t="s">
        <v>262</v>
      </c>
    </row>
    <row r="29" spans="1:10">
      <c r="A29" s="5" t="s">
        <v>271</v>
      </c>
      <c r="B29" s="6">
        <v>44925.649428368059</v>
      </c>
      <c r="C29" s="5" t="s">
        <v>259</v>
      </c>
      <c r="D29" s="7"/>
      <c r="E29" s="8"/>
      <c r="F29" s="9">
        <v>31816.7</v>
      </c>
      <c r="I29" s="10" t="s">
        <v>9</v>
      </c>
      <c r="J29" s="5" t="s">
        <v>265</v>
      </c>
    </row>
    <row r="30" spans="1:10">
      <c r="A30" s="5" t="s">
        <v>271</v>
      </c>
      <c r="B30" s="6">
        <v>44925.649428368059</v>
      </c>
      <c r="C30" s="5" t="s">
        <v>259</v>
      </c>
      <c r="D30" s="7"/>
      <c r="E30" s="8"/>
      <c r="F30" s="9">
        <v>2928.2</v>
      </c>
      <c r="I30" s="10" t="s">
        <v>9</v>
      </c>
      <c r="J30" s="8" t="s">
        <v>273</v>
      </c>
    </row>
    <row r="31" spans="1:10">
      <c r="A31" s="11" t="s">
        <v>22</v>
      </c>
      <c r="B31" s="3"/>
      <c r="C31" s="3"/>
      <c r="D31" s="7"/>
      <c r="E31" s="8"/>
      <c r="F31" s="33">
        <f>SUM(F25:G30)</f>
        <v>116909.1</v>
      </c>
      <c r="H31" s="9"/>
      <c r="I31" s="10"/>
      <c r="J31" s="5"/>
    </row>
    <row r="32" spans="1:10" ht="15.75" customHeight="1">
      <c r="A32" s="13" t="s">
        <v>23</v>
      </c>
      <c r="B32" s="13" t="s">
        <v>24</v>
      </c>
      <c r="C32" s="13" t="s">
        <v>25</v>
      </c>
      <c r="D32" s="14">
        <v>112519442</v>
      </c>
      <c r="E32" s="22">
        <v>112516685</v>
      </c>
      <c r="F32" s="31" t="s">
        <v>266</v>
      </c>
      <c r="H32" s="9"/>
      <c r="I32" s="10"/>
      <c r="J32" s="5"/>
    </row>
    <row r="33" spans="1:10" ht="15.75" customHeight="1">
      <c r="A33" s="5"/>
      <c r="B33" s="6"/>
      <c r="C33" s="5"/>
      <c r="D33" s="34">
        <v>112519539</v>
      </c>
      <c r="E33" s="35" t="s">
        <v>267</v>
      </c>
      <c r="I33" s="10"/>
      <c r="J33" s="5"/>
    </row>
    <row r="34" spans="1:10">
      <c r="A34" s="5"/>
      <c r="B34" s="6"/>
      <c r="C34" s="5"/>
      <c r="D34" s="7"/>
      <c r="E34" s="8"/>
      <c r="H34" s="9"/>
      <c r="I34" s="10"/>
      <c r="J34" s="5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48" t="s">
        <v>0</v>
      </c>
      <c r="B37" s="48" t="s">
        <v>2</v>
      </c>
      <c r="C37" s="48" t="s">
        <v>3</v>
      </c>
      <c r="D37" s="48" t="s">
        <v>4</v>
      </c>
      <c r="E37" s="48" t="s">
        <v>5</v>
      </c>
      <c r="F37" s="48" t="s">
        <v>6</v>
      </c>
      <c r="G37" s="50"/>
      <c r="H37" s="51"/>
      <c r="I37" s="48" t="s">
        <v>7</v>
      </c>
      <c r="J37" s="48" t="s">
        <v>8</v>
      </c>
    </row>
    <row r="38" spans="1:10">
      <c r="A38" s="49"/>
      <c r="B38" s="49"/>
      <c r="C38" s="49"/>
      <c r="D38" s="49"/>
      <c r="E38" s="49"/>
      <c r="F38" s="4" t="s">
        <v>9</v>
      </c>
      <c r="G38" s="4" t="s">
        <v>10</v>
      </c>
      <c r="H38" s="4" t="s">
        <v>11</v>
      </c>
      <c r="I38" s="49"/>
      <c r="J38" s="49"/>
    </row>
    <row r="39" spans="1:10">
      <c r="A39" s="5" t="s">
        <v>274</v>
      </c>
      <c r="B39" s="6">
        <v>44926.420327951389</v>
      </c>
      <c r="C39" s="5" t="s">
        <v>259</v>
      </c>
      <c r="D39" s="7">
        <v>3073296</v>
      </c>
      <c r="E39" s="8" t="s">
        <v>261</v>
      </c>
      <c r="H39" s="9">
        <v>1083.28</v>
      </c>
      <c r="I39" s="5" t="s">
        <v>28</v>
      </c>
      <c r="J39" s="5" t="s">
        <v>264</v>
      </c>
    </row>
    <row r="40" spans="1:10">
      <c r="A40" s="5" t="s">
        <v>274</v>
      </c>
      <c r="B40" s="6">
        <v>44926.420327951389</v>
      </c>
      <c r="C40" s="5" t="s">
        <v>259</v>
      </c>
      <c r="D40" s="7">
        <v>13220790</v>
      </c>
      <c r="E40" s="8" t="s">
        <v>261</v>
      </c>
      <c r="H40" s="9">
        <v>5000</v>
      </c>
      <c r="I40" s="5" t="s">
        <v>28</v>
      </c>
      <c r="J40" s="5" t="s">
        <v>260</v>
      </c>
    </row>
    <row r="41" spans="1:10">
      <c r="A41" s="5" t="s">
        <v>274</v>
      </c>
      <c r="B41" s="6">
        <v>44926.420327951389</v>
      </c>
      <c r="C41" s="5" t="s">
        <v>259</v>
      </c>
      <c r="D41" s="7">
        <v>10723529</v>
      </c>
      <c r="E41" s="8" t="s">
        <v>261</v>
      </c>
      <c r="H41" s="9">
        <v>819</v>
      </c>
      <c r="I41" s="5" t="s">
        <v>28</v>
      </c>
      <c r="J41" s="8" t="s">
        <v>263</v>
      </c>
    </row>
    <row r="42" spans="1:10">
      <c r="A42" s="5" t="s">
        <v>274</v>
      </c>
      <c r="B42" s="6">
        <v>44926.420327951389</v>
      </c>
      <c r="C42" s="5" t="s">
        <v>259</v>
      </c>
      <c r="D42" s="7">
        <v>73133275</v>
      </c>
      <c r="E42" s="8" t="s">
        <v>261</v>
      </c>
      <c r="H42" s="9">
        <v>900</v>
      </c>
      <c r="I42" s="5" t="s">
        <v>28</v>
      </c>
      <c r="J42" s="5" t="s">
        <v>260</v>
      </c>
    </row>
    <row r="43" spans="1:10">
      <c r="A43" s="5" t="s">
        <v>274</v>
      </c>
      <c r="B43" s="6">
        <v>44926.420327951389</v>
      </c>
      <c r="C43" s="5" t="s">
        <v>259</v>
      </c>
      <c r="D43" s="7">
        <v>143749</v>
      </c>
      <c r="E43" s="5" t="s">
        <v>275</v>
      </c>
      <c r="H43" s="9">
        <v>7339.4</v>
      </c>
      <c r="I43" s="5" t="s">
        <v>28</v>
      </c>
      <c r="J43" s="8" t="s">
        <v>273</v>
      </c>
    </row>
    <row r="44" spans="1:10">
      <c r="A44" s="5" t="s">
        <v>274</v>
      </c>
      <c r="B44" s="6">
        <v>44926.420327951389</v>
      </c>
      <c r="C44" s="5" t="s">
        <v>259</v>
      </c>
      <c r="D44" s="7">
        <v>10717281</v>
      </c>
      <c r="E44" s="8" t="s">
        <v>261</v>
      </c>
      <c r="H44" s="9">
        <v>838.6</v>
      </c>
      <c r="I44" s="5" t="s">
        <v>28</v>
      </c>
      <c r="J44" s="8" t="s">
        <v>262</v>
      </c>
    </row>
    <row r="45" spans="1:10">
      <c r="A45" s="5" t="s">
        <v>274</v>
      </c>
      <c r="B45" s="6">
        <v>44926.420327951389</v>
      </c>
      <c r="C45" s="5" t="s">
        <v>259</v>
      </c>
      <c r="D45" s="7"/>
      <c r="E45" s="8"/>
      <c r="F45" s="9">
        <v>34615</v>
      </c>
      <c r="I45" s="10" t="s">
        <v>9</v>
      </c>
      <c r="J45" s="5" t="s">
        <v>264</v>
      </c>
    </row>
    <row r="46" spans="1:10">
      <c r="A46" s="5" t="s">
        <v>274</v>
      </c>
      <c r="B46" s="6">
        <v>44926.420327951389</v>
      </c>
      <c r="C46" s="5" t="s">
        <v>259</v>
      </c>
      <c r="D46" s="7"/>
      <c r="E46" s="8"/>
      <c r="F46" s="9">
        <v>8697.7000000000007</v>
      </c>
      <c r="I46" s="10" t="s">
        <v>9</v>
      </c>
      <c r="J46" s="8" t="s">
        <v>262</v>
      </c>
    </row>
    <row r="47" spans="1:10">
      <c r="A47" s="5" t="s">
        <v>274</v>
      </c>
      <c r="B47" s="6">
        <v>44926.420327951389</v>
      </c>
      <c r="C47" s="5" t="s">
        <v>259</v>
      </c>
      <c r="D47" s="7"/>
      <c r="E47" s="8"/>
      <c r="F47" s="9">
        <v>115031.7</v>
      </c>
      <c r="I47" s="10" t="s">
        <v>9</v>
      </c>
      <c r="J47" s="5" t="s">
        <v>260</v>
      </c>
    </row>
    <row r="48" spans="1:10">
      <c r="A48" s="5" t="s">
        <v>274</v>
      </c>
      <c r="B48" s="6">
        <v>44926.420327951389</v>
      </c>
      <c r="C48" s="5" t="s">
        <v>259</v>
      </c>
      <c r="D48" s="7"/>
      <c r="E48" s="8"/>
      <c r="F48" s="9">
        <v>48204.2</v>
      </c>
      <c r="I48" s="10" t="s">
        <v>9</v>
      </c>
      <c r="J48" s="5" t="s">
        <v>265</v>
      </c>
    </row>
    <row r="49" spans="1:10">
      <c r="A49" s="5" t="s">
        <v>274</v>
      </c>
      <c r="B49" s="6">
        <v>44926.420327951389</v>
      </c>
      <c r="C49" s="5" t="s">
        <v>259</v>
      </c>
      <c r="D49" s="7"/>
      <c r="E49" s="8"/>
      <c r="F49" s="9">
        <v>11</v>
      </c>
      <c r="I49" s="10" t="s">
        <v>9</v>
      </c>
      <c r="J49" s="8" t="s">
        <v>273</v>
      </c>
    </row>
    <row r="50" spans="1:10">
      <c r="A50" s="11" t="s">
        <v>22</v>
      </c>
      <c r="B50" s="3"/>
      <c r="C50" s="3"/>
      <c r="D50" s="19">
        <f>205167.6+1392</f>
        <v>206559.6</v>
      </c>
      <c r="E50" s="8"/>
      <c r="F50" s="33">
        <f>SUM(F39:G49)</f>
        <v>206559.59999999998</v>
      </c>
      <c r="H50" s="9"/>
      <c r="I50" s="10"/>
      <c r="J50" s="5"/>
    </row>
    <row r="51" spans="1:10">
      <c r="A51" s="13" t="s">
        <v>23</v>
      </c>
      <c r="B51" s="13" t="s">
        <v>24</v>
      </c>
      <c r="C51" s="13" t="s">
        <v>25</v>
      </c>
      <c r="E51" s="8"/>
      <c r="H51" s="9"/>
      <c r="I51" s="10"/>
      <c r="J51" s="5"/>
    </row>
    <row r="52" spans="1:10" ht="15.75" customHeight="1">
      <c r="A52" s="5"/>
      <c r="B52" s="6"/>
      <c r="C52" s="5"/>
      <c r="D52" s="14">
        <v>112519442</v>
      </c>
      <c r="E52" s="22">
        <v>112516686</v>
      </c>
      <c r="F52" s="31" t="s">
        <v>266</v>
      </c>
      <c r="H52" s="9"/>
      <c r="I52" s="10"/>
      <c r="J52" s="5"/>
    </row>
    <row r="53" spans="1:10" ht="15.75" customHeight="1">
      <c r="A53" s="5"/>
      <c r="B53" s="6"/>
      <c r="C53" s="5"/>
      <c r="D53" s="14">
        <v>112519512</v>
      </c>
      <c r="E53" s="22">
        <v>112516739</v>
      </c>
      <c r="F53" s="31" t="s">
        <v>266</v>
      </c>
      <c r="H53" s="9"/>
      <c r="I53" s="10"/>
      <c r="J53" s="5"/>
    </row>
    <row r="54" spans="1:10" ht="15.75" customHeight="1">
      <c r="A54" s="5"/>
      <c r="B54" s="6"/>
      <c r="C54" s="5"/>
      <c r="D54" s="34">
        <v>112519547</v>
      </c>
      <c r="E54" s="36" t="s">
        <v>276</v>
      </c>
      <c r="H54" s="9"/>
      <c r="I54" s="10"/>
      <c r="J54" s="5"/>
    </row>
    <row r="55" spans="1:10" ht="15.75" customHeight="1">
      <c r="A55" s="5"/>
      <c r="B55" s="6"/>
      <c r="C55" s="5"/>
      <c r="D55" s="34">
        <v>112519550</v>
      </c>
      <c r="E55" s="36" t="s">
        <v>277</v>
      </c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5" t="s">
        <v>278</v>
      </c>
      <c r="B57" s="6">
        <v>44926.843956168981</v>
      </c>
      <c r="C57" s="5" t="s">
        <v>259</v>
      </c>
      <c r="D57" s="7"/>
      <c r="E57" s="8"/>
      <c r="G57" s="9">
        <v>5332.7</v>
      </c>
      <c r="I57" s="10" t="s">
        <v>10</v>
      </c>
      <c r="J57" s="8" t="s">
        <v>263</v>
      </c>
    </row>
    <row r="58" spans="1:10">
      <c r="A58" s="5" t="s">
        <v>279</v>
      </c>
      <c r="B58" s="6">
        <v>44926.843956168981</v>
      </c>
      <c r="C58" s="5" t="s">
        <v>259</v>
      </c>
      <c r="D58" s="7">
        <v>3223941</v>
      </c>
      <c r="E58" s="8" t="s">
        <v>261</v>
      </c>
      <c r="H58" s="9">
        <v>1421.8</v>
      </c>
      <c r="I58" s="5" t="s">
        <v>28</v>
      </c>
      <c r="J58" s="5" t="s">
        <v>265</v>
      </c>
    </row>
    <row r="59" spans="1:10">
      <c r="A59" s="5" t="s">
        <v>278</v>
      </c>
      <c r="B59" s="6">
        <v>44926.843956168981</v>
      </c>
      <c r="C59" s="5" t="s">
        <v>259</v>
      </c>
      <c r="D59" s="7">
        <v>13223663</v>
      </c>
      <c r="E59" s="8" t="s">
        <v>261</v>
      </c>
      <c r="H59" s="9">
        <v>3886.08</v>
      </c>
      <c r="I59" s="5" t="s">
        <v>28</v>
      </c>
      <c r="J59" s="5" t="s">
        <v>260</v>
      </c>
    </row>
    <row r="60" spans="1:10">
      <c r="A60" s="5" t="s">
        <v>278</v>
      </c>
      <c r="B60" s="6">
        <v>44926.843956168981</v>
      </c>
      <c r="C60" s="5" t="s">
        <v>259</v>
      </c>
      <c r="D60" s="7">
        <v>3067378627</v>
      </c>
      <c r="E60" s="5" t="s">
        <v>31</v>
      </c>
      <c r="H60" s="9">
        <v>15000</v>
      </c>
      <c r="I60" s="5" t="s">
        <v>28</v>
      </c>
      <c r="J60" s="5" t="s">
        <v>260</v>
      </c>
    </row>
    <row r="61" spans="1:10">
      <c r="A61" s="5" t="s">
        <v>278</v>
      </c>
      <c r="B61" s="6">
        <v>44926.843956168981</v>
      </c>
      <c r="C61" s="5" t="s">
        <v>259</v>
      </c>
      <c r="D61" s="7">
        <v>3204715</v>
      </c>
      <c r="E61" s="8" t="s">
        <v>261</v>
      </c>
      <c r="H61" s="9">
        <v>3081.36</v>
      </c>
      <c r="I61" s="5" t="s">
        <v>28</v>
      </c>
      <c r="J61" s="5" t="s">
        <v>265</v>
      </c>
    </row>
    <row r="62" spans="1:10">
      <c r="A62" s="5" t="s">
        <v>278</v>
      </c>
      <c r="B62" s="6">
        <v>44926.843956168981</v>
      </c>
      <c r="C62" s="5" t="s">
        <v>259</v>
      </c>
      <c r="D62" s="7">
        <v>23205205</v>
      </c>
      <c r="E62" s="8" t="s">
        <v>261</v>
      </c>
      <c r="H62" s="9">
        <v>210</v>
      </c>
      <c r="I62" s="5" t="s">
        <v>28</v>
      </c>
      <c r="J62" s="8" t="s">
        <v>263</v>
      </c>
    </row>
    <row r="63" spans="1:10">
      <c r="A63" s="5" t="s">
        <v>278</v>
      </c>
      <c r="B63" s="6">
        <v>44926.843956168981</v>
      </c>
      <c r="C63" s="5" t="s">
        <v>259</v>
      </c>
      <c r="D63" s="7"/>
      <c r="E63" s="8"/>
      <c r="F63" s="9">
        <v>13353.2</v>
      </c>
      <c r="I63" s="10" t="s">
        <v>9</v>
      </c>
      <c r="J63" s="5" t="s">
        <v>264</v>
      </c>
    </row>
    <row r="64" spans="1:10">
      <c r="A64" s="5" t="s">
        <v>278</v>
      </c>
      <c r="B64" s="6">
        <v>44926.843956168981</v>
      </c>
      <c r="C64" s="5" t="s">
        <v>259</v>
      </c>
      <c r="D64" s="7"/>
      <c r="E64" s="8"/>
      <c r="F64" s="9">
        <v>2781.5</v>
      </c>
      <c r="I64" s="10" t="s">
        <v>9</v>
      </c>
      <c r="J64" s="8" t="s">
        <v>262</v>
      </c>
    </row>
    <row r="65" spans="1:10">
      <c r="A65" s="5" t="s">
        <v>278</v>
      </c>
      <c r="B65" s="6">
        <v>44926.843956168981</v>
      </c>
      <c r="C65" s="5" t="s">
        <v>259</v>
      </c>
      <c r="D65" s="7"/>
      <c r="E65" s="8"/>
      <c r="F65" s="9">
        <v>79031.3</v>
      </c>
      <c r="I65" s="10" t="s">
        <v>9</v>
      </c>
      <c r="J65" s="5" t="s">
        <v>260</v>
      </c>
    </row>
    <row r="66" spans="1:10">
      <c r="A66" s="5" t="s">
        <v>278</v>
      </c>
      <c r="B66" s="6">
        <v>44926.843956168981</v>
      </c>
      <c r="C66" s="5" t="s">
        <v>259</v>
      </c>
      <c r="D66" s="7"/>
      <c r="E66" s="8"/>
      <c r="F66" s="9">
        <v>57570.7</v>
      </c>
      <c r="I66" s="10" t="s">
        <v>9</v>
      </c>
      <c r="J66" s="5" t="s">
        <v>265</v>
      </c>
    </row>
    <row r="67" spans="1:10">
      <c r="A67" s="11" t="s">
        <v>22</v>
      </c>
      <c r="B67" s="3"/>
      <c r="C67" s="3"/>
      <c r="D67" s="7"/>
      <c r="E67" s="8"/>
      <c r="F67" s="21">
        <f>SUM(F57:G66)</f>
        <v>158069.40000000002</v>
      </c>
      <c r="H67" s="9"/>
      <c r="I67" s="10"/>
      <c r="J67" s="5"/>
    </row>
    <row r="68" spans="1:10" ht="15.75" customHeight="1">
      <c r="A68" s="13" t="s">
        <v>23</v>
      </c>
      <c r="B68" s="13" t="s">
        <v>24</v>
      </c>
      <c r="C68" s="13" t="s">
        <v>25</v>
      </c>
      <c r="D68" s="14">
        <v>112519552</v>
      </c>
      <c r="E68" s="8"/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34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48" t="s">
        <v>0</v>
      </c>
      <c r="B73" s="48" t="s">
        <v>2</v>
      </c>
      <c r="C73" s="48" t="s">
        <v>3</v>
      </c>
      <c r="D73" s="48" t="s">
        <v>4</v>
      </c>
      <c r="E73" s="48" t="s">
        <v>5</v>
      </c>
      <c r="F73" s="48" t="s">
        <v>6</v>
      </c>
      <c r="G73" s="50"/>
      <c r="H73" s="51"/>
      <c r="I73" s="48" t="s">
        <v>7</v>
      </c>
      <c r="J73" s="48" t="s">
        <v>8</v>
      </c>
    </row>
    <row r="74" spans="1:10">
      <c r="A74" s="49"/>
      <c r="B74" s="49"/>
      <c r="C74" s="49"/>
      <c r="D74" s="49"/>
      <c r="E74" s="49"/>
      <c r="F74" s="4" t="s">
        <v>9</v>
      </c>
      <c r="G74" s="4" t="s">
        <v>10</v>
      </c>
      <c r="H74" s="4" t="s">
        <v>11</v>
      </c>
      <c r="I74" s="49"/>
      <c r="J74" s="49"/>
    </row>
    <row r="75" spans="1:10">
      <c r="A75" s="17" t="s">
        <v>35</v>
      </c>
      <c r="B75" s="30"/>
      <c r="C75" s="30"/>
    </row>
    <row r="76" spans="1:10">
      <c r="A76" s="11" t="s">
        <v>22</v>
      </c>
      <c r="B76" s="3"/>
      <c r="C76" s="3"/>
    </row>
    <row r="77" spans="1:10">
      <c r="A77" s="13" t="s">
        <v>23</v>
      </c>
      <c r="B77" s="13" t="s">
        <v>24</v>
      </c>
      <c r="C77" s="13" t="s">
        <v>25</v>
      </c>
    </row>
    <row r="78" spans="1:10">
      <c r="A78" s="29"/>
      <c r="B78" s="29"/>
      <c r="C78" s="29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36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48" t="s">
        <v>0</v>
      </c>
      <c r="B82" s="48" t="s">
        <v>2</v>
      </c>
      <c r="C82" s="48" t="s">
        <v>3</v>
      </c>
      <c r="D82" s="48" t="s">
        <v>4</v>
      </c>
      <c r="E82" s="48" t="s">
        <v>5</v>
      </c>
      <c r="F82" s="48" t="s">
        <v>6</v>
      </c>
      <c r="G82" s="50"/>
      <c r="H82" s="51"/>
      <c r="I82" s="48" t="s">
        <v>7</v>
      </c>
      <c r="J82" s="48" t="s">
        <v>8</v>
      </c>
    </row>
    <row r="83" spans="1:10">
      <c r="A83" s="49"/>
      <c r="B83" s="49"/>
      <c r="C83" s="49"/>
      <c r="D83" s="49"/>
      <c r="E83" s="49"/>
      <c r="F83" s="4" t="s">
        <v>9</v>
      </c>
      <c r="G83" s="4" t="s">
        <v>10</v>
      </c>
      <c r="H83" s="4" t="s">
        <v>11</v>
      </c>
      <c r="I83" s="49"/>
      <c r="J83" s="49"/>
    </row>
    <row r="84" spans="1:10">
      <c r="A84" s="5" t="s">
        <v>280</v>
      </c>
      <c r="B84" s="6">
        <v>44929.746896122677</v>
      </c>
      <c r="C84" s="5" t="s">
        <v>259</v>
      </c>
      <c r="D84" s="7">
        <v>3141987</v>
      </c>
      <c r="E84" s="8" t="s">
        <v>261</v>
      </c>
      <c r="H84" s="9">
        <v>5312.64</v>
      </c>
      <c r="I84" s="5" t="s">
        <v>28</v>
      </c>
      <c r="J84" s="5" t="s">
        <v>264</v>
      </c>
    </row>
    <row r="85" spans="1:10">
      <c r="A85" s="5" t="s">
        <v>280</v>
      </c>
      <c r="B85" s="6">
        <v>44929.746896122677</v>
      </c>
      <c r="C85" s="5" t="s">
        <v>259</v>
      </c>
      <c r="D85" s="7">
        <v>5002468</v>
      </c>
      <c r="E85" s="5" t="s">
        <v>31</v>
      </c>
      <c r="H85" s="9">
        <v>9183.4599999999991</v>
      </c>
      <c r="I85" s="5" t="s">
        <v>28</v>
      </c>
      <c r="J85" s="8" t="s">
        <v>263</v>
      </c>
    </row>
    <row r="86" spans="1:10">
      <c r="A86" s="5" t="s">
        <v>280</v>
      </c>
      <c r="B86" s="6">
        <v>44929.746896122677</v>
      </c>
      <c r="C86" s="5" t="s">
        <v>259</v>
      </c>
      <c r="D86" s="7">
        <v>23210717</v>
      </c>
      <c r="E86" s="8" t="s">
        <v>261</v>
      </c>
      <c r="H86" s="9">
        <v>15829.2</v>
      </c>
      <c r="I86" s="5" t="s">
        <v>28</v>
      </c>
      <c r="J86" s="5" t="s">
        <v>260</v>
      </c>
    </row>
    <row r="87" spans="1:10">
      <c r="A87" s="5" t="s">
        <v>280</v>
      </c>
      <c r="B87" s="6">
        <v>44929.746896122677</v>
      </c>
      <c r="C87" s="5" t="s">
        <v>259</v>
      </c>
      <c r="D87" s="7">
        <v>113228796</v>
      </c>
      <c r="E87" s="8" t="s">
        <v>261</v>
      </c>
      <c r="H87" s="9">
        <v>2195.1999999999998</v>
      </c>
      <c r="I87" s="5" t="s">
        <v>28</v>
      </c>
      <c r="J87" s="8" t="s">
        <v>263</v>
      </c>
    </row>
    <row r="88" spans="1:10">
      <c r="A88" s="5" t="s">
        <v>280</v>
      </c>
      <c r="B88" s="6">
        <v>44929.746896122677</v>
      </c>
      <c r="C88" s="5" t="s">
        <v>259</v>
      </c>
      <c r="D88" s="7"/>
      <c r="E88" s="8"/>
      <c r="F88" s="9">
        <v>39586.400000000001</v>
      </c>
      <c r="I88" s="10" t="s">
        <v>9</v>
      </c>
      <c r="J88" s="5" t="s">
        <v>264</v>
      </c>
    </row>
    <row r="89" spans="1:10">
      <c r="A89" s="5" t="s">
        <v>280</v>
      </c>
      <c r="B89" s="6">
        <v>44929.746896122677</v>
      </c>
      <c r="C89" s="5" t="s">
        <v>259</v>
      </c>
      <c r="D89" s="7"/>
      <c r="E89" s="8"/>
      <c r="F89" s="9">
        <v>37444.400000000001</v>
      </c>
      <c r="I89" s="10" t="s">
        <v>9</v>
      </c>
      <c r="J89" s="5" t="s">
        <v>260</v>
      </c>
    </row>
    <row r="90" spans="1:10">
      <c r="A90" s="5" t="s">
        <v>280</v>
      </c>
      <c r="B90" s="6">
        <v>44929.746896122677</v>
      </c>
      <c r="C90" s="5" t="s">
        <v>259</v>
      </c>
      <c r="D90" s="7"/>
      <c r="E90" s="8"/>
      <c r="F90" s="9">
        <v>9624.2000000000007</v>
      </c>
      <c r="I90" s="10" t="s">
        <v>9</v>
      </c>
      <c r="J90" s="5" t="s">
        <v>265</v>
      </c>
    </row>
    <row r="91" spans="1:10">
      <c r="A91" s="11" t="s">
        <v>22</v>
      </c>
      <c r="B91" s="3"/>
      <c r="C91" s="3"/>
      <c r="D91" s="7"/>
      <c r="E91" s="8"/>
      <c r="F91" s="12">
        <f>SUM(F84:G90)</f>
        <v>86655</v>
      </c>
      <c r="H91" s="9"/>
      <c r="I91" s="10"/>
      <c r="J91" s="8"/>
    </row>
    <row r="92" spans="1:10" ht="15.75" customHeight="1">
      <c r="A92" s="13" t="s">
        <v>23</v>
      </c>
      <c r="B92" s="13" t="s">
        <v>24</v>
      </c>
      <c r="C92" s="13" t="s">
        <v>25</v>
      </c>
      <c r="D92" s="14">
        <v>112548341</v>
      </c>
      <c r="E92" s="8"/>
      <c r="H92" s="9"/>
      <c r="I92" s="10"/>
      <c r="J92" s="8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47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48" t="s">
        <v>0</v>
      </c>
      <c r="B97" s="48" t="s">
        <v>2</v>
      </c>
      <c r="C97" s="48" t="s">
        <v>3</v>
      </c>
      <c r="D97" s="48" t="s">
        <v>4</v>
      </c>
      <c r="E97" s="48" t="s">
        <v>5</v>
      </c>
      <c r="F97" s="48" t="s">
        <v>6</v>
      </c>
      <c r="G97" s="50"/>
      <c r="H97" s="51"/>
      <c r="I97" s="48" t="s">
        <v>7</v>
      </c>
      <c r="J97" s="48" t="s">
        <v>8</v>
      </c>
    </row>
    <row r="98" spans="1:10">
      <c r="A98" s="49"/>
      <c r="B98" s="49"/>
      <c r="C98" s="49"/>
      <c r="D98" s="49"/>
      <c r="E98" s="49"/>
      <c r="F98" s="4" t="s">
        <v>9</v>
      </c>
      <c r="G98" s="4" t="s">
        <v>10</v>
      </c>
      <c r="H98" s="4" t="s">
        <v>11</v>
      </c>
      <c r="I98" s="49"/>
      <c r="J98" s="49"/>
    </row>
    <row r="99" spans="1:10">
      <c r="A99" s="5" t="s">
        <v>281</v>
      </c>
      <c r="B99" s="6">
        <v>44930.701151608802</v>
      </c>
      <c r="C99" s="5" t="s">
        <v>259</v>
      </c>
      <c r="D99" s="7">
        <v>3145453</v>
      </c>
      <c r="E99" s="8" t="s">
        <v>261</v>
      </c>
      <c r="H99" s="9">
        <v>172.5</v>
      </c>
      <c r="I99" s="5" t="s">
        <v>28</v>
      </c>
      <c r="J99" s="5" t="s">
        <v>264</v>
      </c>
    </row>
    <row r="100" spans="1:10">
      <c r="A100" s="5" t="s">
        <v>281</v>
      </c>
      <c r="B100" s="6">
        <v>44930.701151608802</v>
      </c>
      <c r="C100" s="5" t="s">
        <v>259</v>
      </c>
      <c r="D100" s="7"/>
      <c r="E100" s="8"/>
      <c r="F100" s="9">
        <v>6653.1</v>
      </c>
      <c r="I100" s="10" t="s">
        <v>9</v>
      </c>
      <c r="J100" s="5" t="s">
        <v>264</v>
      </c>
    </row>
    <row r="101" spans="1:10">
      <c r="A101" s="5" t="s">
        <v>281</v>
      </c>
      <c r="B101" s="6">
        <v>44930.701151608802</v>
      </c>
      <c r="C101" s="5" t="s">
        <v>259</v>
      </c>
      <c r="D101" s="7"/>
      <c r="E101" s="8"/>
      <c r="F101" s="9">
        <v>12721.4</v>
      </c>
      <c r="I101" s="10" t="s">
        <v>9</v>
      </c>
      <c r="J101" s="8" t="s">
        <v>262</v>
      </c>
    </row>
    <row r="102" spans="1:10">
      <c r="A102" s="5" t="s">
        <v>281</v>
      </c>
      <c r="B102" s="6">
        <v>44930.701151608802</v>
      </c>
      <c r="C102" s="5" t="s">
        <v>259</v>
      </c>
      <c r="D102" s="7"/>
      <c r="E102" s="8"/>
      <c r="F102" s="9">
        <v>116964.4</v>
      </c>
      <c r="I102" s="10" t="s">
        <v>9</v>
      </c>
      <c r="J102" s="5" t="s">
        <v>260</v>
      </c>
    </row>
    <row r="103" spans="1:10">
      <c r="A103" s="11" t="s">
        <v>22</v>
      </c>
      <c r="B103" s="3"/>
      <c r="C103" s="3"/>
      <c r="D103" s="7"/>
      <c r="E103" s="8"/>
      <c r="F103" s="20">
        <f>SUM(F99:G102)</f>
        <v>136338.9</v>
      </c>
      <c r="H103" s="9"/>
      <c r="I103" s="10"/>
      <c r="J103" s="8"/>
    </row>
    <row r="104" spans="1:10" ht="15.75" customHeight="1">
      <c r="A104" s="13" t="s">
        <v>23</v>
      </c>
      <c r="B104" s="13" t="s">
        <v>24</v>
      </c>
      <c r="C104" s="13" t="s">
        <v>25</v>
      </c>
      <c r="D104" s="14">
        <v>112548591</v>
      </c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52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48" t="s">
        <v>0</v>
      </c>
      <c r="B109" s="48" t="s">
        <v>2</v>
      </c>
      <c r="C109" s="48" t="s">
        <v>3</v>
      </c>
      <c r="D109" s="48" t="s">
        <v>4</v>
      </c>
      <c r="E109" s="48" t="s">
        <v>5</v>
      </c>
      <c r="F109" s="48" t="s">
        <v>6</v>
      </c>
      <c r="G109" s="50"/>
      <c r="H109" s="51"/>
      <c r="I109" s="48" t="s">
        <v>7</v>
      </c>
      <c r="J109" s="48" t="s">
        <v>8</v>
      </c>
    </row>
    <row r="110" spans="1:10">
      <c r="A110" s="49"/>
      <c r="B110" s="49"/>
      <c r="C110" s="49"/>
      <c r="D110" s="49"/>
      <c r="E110" s="49"/>
      <c r="F110" s="4" t="s">
        <v>9</v>
      </c>
      <c r="G110" s="4" t="s">
        <v>10</v>
      </c>
      <c r="H110" s="4" t="s">
        <v>11</v>
      </c>
      <c r="I110" s="49"/>
      <c r="J110" s="49"/>
    </row>
    <row r="111" spans="1:10">
      <c r="A111" s="5" t="s">
        <v>282</v>
      </c>
      <c r="B111" s="6">
        <v>44931.637184004627</v>
      </c>
      <c r="C111" s="5" t="s">
        <v>259</v>
      </c>
      <c r="D111" s="7"/>
      <c r="E111" s="8"/>
      <c r="F111" s="9">
        <v>4433.6000000000004</v>
      </c>
      <c r="I111" s="10" t="s">
        <v>9</v>
      </c>
      <c r="J111" s="5" t="s">
        <v>260</v>
      </c>
    </row>
    <row r="112" spans="1:10">
      <c r="A112" s="5" t="s">
        <v>282</v>
      </c>
      <c r="B112" s="6">
        <v>44931.637184004627</v>
      </c>
      <c r="C112" s="5" t="s">
        <v>259</v>
      </c>
      <c r="D112" s="7"/>
      <c r="E112" s="8"/>
      <c r="F112" s="9">
        <v>14108.3</v>
      </c>
      <c r="I112" s="10" t="s">
        <v>9</v>
      </c>
      <c r="J112" s="5" t="s">
        <v>264</v>
      </c>
    </row>
    <row r="113" spans="1:10">
      <c r="A113" s="5" t="s">
        <v>282</v>
      </c>
      <c r="B113" s="6">
        <v>44931.637184004627</v>
      </c>
      <c r="C113" s="5" t="s">
        <v>259</v>
      </c>
      <c r="D113" s="7"/>
      <c r="E113" s="8"/>
      <c r="F113" s="9">
        <v>13183</v>
      </c>
      <c r="I113" s="10" t="s">
        <v>9</v>
      </c>
      <c r="J113" s="5" t="s">
        <v>265</v>
      </c>
    </row>
    <row r="114" spans="1:10">
      <c r="A114" s="11" t="s">
        <v>22</v>
      </c>
      <c r="B114" s="3"/>
      <c r="C114" s="3"/>
      <c r="D114" s="7"/>
      <c r="E114" s="8"/>
      <c r="F114" s="37">
        <f>SUM(F111:G113)</f>
        <v>31724.9</v>
      </c>
      <c r="H114" s="9"/>
      <c r="I114" s="10"/>
      <c r="J114" s="5"/>
    </row>
    <row r="115" spans="1:10" ht="15.75" customHeight="1">
      <c r="A115" s="13" t="s">
        <v>23</v>
      </c>
      <c r="B115" s="13" t="s">
        <v>24</v>
      </c>
      <c r="C115" s="13" t="s">
        <v>25</v>
      </c>
      <c r="D115" s="14">
        <v>112548726</v>
      </c>
      <c r="E115" s="8"/>
      <c r="H115" s="9"/>
      <c r="I115" s="10"/>
      <c r="J115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55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48" t="s">
        <v>0</v>
      </c>
      <c r="B120" s="48" t="s">
        <v>2</v>
      </c>
      <c r="C120" s="48" t="s">
        <v>3</v>
      </c>
      <c r="D120" s="48" t="s">
        <v>4</v>
      </c>
      <c r="E120" s="48" t="s">
        <v>5</v>
      </c>
      <c r="F120" s="48" t="s">
        <v>6</v>
      </c>
      <c r="G120" s="50"/>
      <c r="H120" s="51"/>
      <c r="I120" s="48" t="s">
        <v>7</v>
      </c>
      <c r="J120" s="48" t="s">
        <v>8</v>
      </c>
    </row>
    <row r="121" spans="1:10">
      <c r="A121" s="49"/>
      <c r="B121" s="49"/>
      <c r="C121" s="49"/>
      <c r="D121" s="49"/>
      <c r="E121" s="49"/>
      <c r="F121" s="4" t="s">
        <v>9</v>
      </c>
      <c r="G121" s="4" t="s">
        <v>10</v>
      </c>
      <c r="H121" s="4" t="s">
        <v>11</v>
      </c>
      <c r="I121" s="49"/>
      <c r="J121" s="49"/>
    </row>
    <row r="122" spans="1:10">
      <c r="A122" s="5" t="s">
        <v>283</v>
      </c>
      <c r="B122" s="6">
        <v>44932.636866909721</v>
      </c>
      <c r="C122" s="5" t="s">
        <v>259</v>
      </c>
      <c r="D122" s="7">
        <v>73146554</v>
      </c>
      <c r="E122" s="8" t="s">
        <v>261</v>
      </c>
      <c r="H122" s="9">
        <v>553</v>
      </c>
      <c r="I122" s="5" t="s">
        <v>28</v>
      </c>
      <c r="J122" s="8" t="s">
        <v>262</v>
      </c>
    </row>
    <row r="123" spans="1:10">
      <c r="A123" s="5" t="s">
        <v>283</v>
      </c>
      <c r="B123" s="6">
        <v>44932.636866909721</v>
      </c>
      <c r="C123" s="5" t="s">
        <v>259</v>
      </c>
      <c r="D123" s="7">
        <v>111434</v>
      </c>
      <c r="E123" s="5" t="s">
        <v>275</v>
      </c>
      <c r="H123" s="9">
        <v>14540.05</v>
      </c>
      <c r="I123" s="5" t="s">
        <v>28</v>
      </c>
      <c r="J123" s="8" t="s">
        <v>263</v>
      </c>
    </row>
    <row r="124" spans="1:10">
      <c r="A124" s="5" t="s">
        <v>283</v>
      </c>
      <c r="B124" s="6">
        <v>44932.636866909721</v>
      </c>
      <c r="C124" s="5" t="s">
        <v>259</v>
      </c>
      <c r="D124" s="7"/>
      <c r="E124" s="8"/>
      <c r="F124" s="9">
        <v>977.6</v>
      </c>
      <c r="I124" s="10" t="s">
        <v>9</v>
      </c>
      <c r="J124" s="8" t="s">
        <v>262</v>
      </c>
    </row>
    <row r="125" spans="1:10">
      <c r="A125" s="5" t="s">
        <v>283</v>
      </c>
      <c r="B125" s="6">
        <v>44932.636866909721</v>
      </c>
      <c r="C125" s="5" t="s">
        <v>259</v>
      </c>
      <c r="D125" s="7"/>
      <c r="E125" s="8"/>
      <c r="F125" s="9">
        <v>1468.3</v>
      </c>
      <c r="I125" s="10" t="s">
        <v>9</v>
      </c>
      <c r="J125" s="5" t="s">
        <v>260</v>
      </c>
    </row>
    <row r="126" spans="1:10">
      <c r="A126" s="5" t="s">
        <v>283</v>
      </c>
      <c r="B126" s="6">
        <v>44932.636866909721</v>
      </c>
      <c r="C126" s="5" t="s">
        <v>259</v>
      </c>
      <c r="D126" s="7"/>
      <c r="E126" s="8"/>
      <c r="F126" s="9">
        <v>3629.6</v>
      </c>
      <c r="I126" s="10" t="s">
        <v>9</v>
      </c>
      <c r="J126" s="8" t="s">
        <v>263</v>
      </c>
    </row>
    <row r="127" spans="1:10">
      <c r="A127" s="5" t="s">
        <v>283</v>
      </c>
      <c r="B127" s="6">
        <v>44932.636866909721</v>
      </c>
      <c r="C127" s="5" t="s">
        <v>259</v>
      </c>
      <c r="D127" s="7"/>
      <c r="E127" s="8"/>
      <c r="F127" s="9">
        <v>34.200000000000003</v>
      </c>
      <c r="I127" s="10" t="s">
        <v>9</v>
      </c>
      <c r="J127" s="8" t="s">
        <v>273</v>
      </c>
    </row>
    <row r="128" spans="1:10">
      <c r="A128" s="11" t="s">
        <v>22</v>
      </c>
      <c r="B128" s="3"/>
      <c r="C128" s="3"/>
      <c r="D128" s="7"/>
      <c r="E128" s="8"/>
      <c r="F128" s="37">
        <f>SUM(F122:G127)</f>
        <v>6109.7</v>
      </c>
      <c r="H128" s="9"/>
      <c r="I128" s="10"/>
      <c r="J128" s="5"/>
    </row>
    <row r="129" spans="1:10" ht="15.75" customHeight="1">
      <c r="A129" s="13" t="s">
        <v>23</v>
      </c>
      <c r="B129" s="13" t="s">
        <v>24</v>
      </c>
      <c r="C129" s="13" t="s">
        <v>25</v>
      </c>
      <c r="D129" s="14">
        <v>112563585</v>
      </c>
      <c r="E129" s="8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/>
      <c r="B131" s="6"/>
      <c r="C131" s="5"/>
      <c r="D131" s="7"/>
      <c r="E131" s="8"/>
      <c r="H131" s="9"/>
      <c r="I131" s="10"/>
      <c r="J131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58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48" t="s">
        <v>0</v>
      </c>
      <c r="B134" s="48" t="s">
        <v>2</v>
      </c>
      <c r="C134" s="48" t="s">
        <v>3</v>
      </c>
      <c r="D134" s="48" t="s">
        <v>4</v>
      </c>
      <c r="E134" s="48" t="s">
        <v>5</v>
      </c>
      <c r="F134" s="48" t="s">
        <v>6</v>
      </c>
      <c r="G134" s="50"/>
      <c r="H134" s="51"/>
      <c r="I134" s="48" t="s">
        <v>7</v>
      </c>
      <c r="J134" s="48" t="s">
        <v>8</v>
      </c>
    </row>
    <row r="135" spans="1:10">
      <c r="A135" s="49"/>
      <c r="B135" s="49"/>
      <c r="C135" s="49"/>
      <c r="D135" s="49"/>
      <c r="E135" s="49"/>
      <c r="F135" s="4" t="s">
        <v>9</v>
      </c>
      <c r="G135" s="4" t="s">
        <v>10</v>
      </c>
      <c r="H135" s="4" t="s">
        <v>11</v>
      </c>
      <c r="I135" s="49"/>
      <c r="J135" s="49"/>
    </row>
    <row r="136" spans="1:10">
      <c r="A136" s="5" t="s">
        <v>284</v>
      </c>
      <c r="B136" s="6">
        <v>44933.628885231483</v>
      </c>
      <c r="C136" s="5" t="s">
        <v>259</v>
      </c>
      <c r="D136" s="7">
        <v>3458168</v>
      </c>
      <c r="E136" s="8" t="s">
        <v>261</v>
      </c>
      <c r="H136" s="9">
        <v>2607.3000000000002</v>
      </c>
      <c r="I136" s="5" t="s">
        <v>28</v>
      </c>
      <c r="J136" s="5" t="s">
        <v>264</v>
      </c>
    </row>
    <row r="137" spans="1:10">
      <c r="A137" s="5" t="s">
        <v>284</v>
      </c>
      <c r="B137" s="6">
        <v>44933.628885231483</v>
      </c>
      <c r="C137" s="5" t="s">
        <v>259</v>
      </c>
      <c r="D137" s="7">
        <v>3078697516</v>
      </c>
      <c r="E137" s="5" t="s">
        <v>31</v>
      </c>
      <c r="H137" s="9">
        <v>10000</v>
      </c>
      <c r="I137" s="5" t="s">
        <v>28</v>
      </c>
      <c r="J137" s="5" t="s">
        <v>260</v>
      </c>
    </row>
    <row r="138" spans="1:10">
      <c r="A138" s="5" t="s">
        <v>284</v>
      </c>
      <c r="B138" s="6">
        <v>44933.628885231483</v>
      </c>
      <c r="C138" s="5" t="s">
        <v>259</v>
      </c>
      <c r="D138" s="7">
        <v>13240471</v>
      </c>
      <c r="E138" s="8" t="s">
        <v>261</v>
      </c>
      <c r="H138" s="9">
        <v>4074.76</v>
      </c>
      <c r="I138" s="5" t="s">
        <v>28</v>
      </c>
      <c r="J138" s="5" t="s">
        <v>260</v>
      </c>
    </row>
    <row r="139" spans="1:10">
      <c r="A139" s="5" t="s">
        <v>284</v>
      </c>
      <c r="B139" s="6">
        <v>44933.628885231483</v>
      </c>
      <c r="C139" s="5" t="s">
        <v>259</v>
      </c>
      <c r="D139" s="7">
        <v>3079892558</v>
      </c>
      <c r="E139" s="5" t="s">
        <v>31</v>
      </c>
      <c r="H139" s="9">
        <v>800</v>
      </c>
      <c r="I139" s="5" t="s">
        <v>28</v>
      </c>
      <c r="J139" s="5" t="s">
        <v>260</v>
      </c>
    </row>
    <row r="140" spans="1:10">
      <c r="A140" s="5" t="s">
        <v>284</v>
      </c>
      <c r="B140" s="6">
        <v>44933.628885231483</v>
      </c>
      <c r="C140" s="5" t="s">
        <v>259</v>
      </c>
      <c r="D140" s="7">
        <v>33093138</v>
      </c>
      <c r="E140" s="8" t="s">
        <v>261</v>
      </c>
      <c r="H140" s="9">
        <v>2454.84</v>
      </c>
      <c r="I140" s="5" t="s">
        <v>28</v>
      </c>
      <c r="J140" s="5" t="s">
        <v>260</v>
      </c>
    </row>
    <row r="141" spans="1:10">
      <c r="A141" s="5" t="s">
        <v>284</v>
      </c>
      <c r="B141" s="6">
        <v>44933.628885231483</v>
      </c>
      <c r="C141" s="5" t="s">
        <v>259</v>
      </c>
      <c r="D141" s="7"/>
      <c r="E141" s="8"/>
      <c r="F141" s="9">
        <v>17080.5</v>
      </c>
      <c r="I141" s="10" t="s">
        <v>9</v>
      </c>
      <c r="J141" s="5" t="s">
        <v>264</v>
      </c>
    </row>
    <row r="142" spans="1:10">
      <c r="A142" s="5" t="s">
        <v>284</v>
      </c>
      <c r="B142" s="6">
        <v>44933.628885231483</v>
      </c>
      <c r="C142" s="5" t="s">
        <v>259</v>
      </c>
      <c r="D142" s="7"/>
      <c r="E142" s="8"/>
      <c r="F142" s="9">
        <v>12353.2</v>
      </c>
      <c r="I142" s="10" t="s">
        <v>9</v>
      </c>
      <c r="J142" s="8" t="s">
        <v>262</v>
      </c>
    </row>
    <row r="143" spans="1:10">
      <c r="A143" s="5" t="s">
        <v>284</v>
      </c>
      <c r="B143" s="6">
        <v>44933.628885231483</v>
      </c>
      <c r="C143" s="5" t="s">
        <v>259</v>
      </c>
      <c r="D143" s="7"/>
      <c r="E143" s="8"/>
      <c r="F143" s="9">
        <v>42343.4</v>
      </c>
      <c r="I143" s="10" t="s">
        <v>9</v>
      </c>
      <c r="J143" s="5" t="s">
        <v>260</v>
      </c>
    </row>
    <row r="144" spans="1:10">
      <c r="A144" s="5" t="s">
        <v>284</v>
      </c>
      <c r="B144" s="6">
        <v>44933.628885231483</v>
      </c>
      <c r="C144" s="5" t="s">
        <v>259</v>
      </c>
      <c r="D144" s="7"/>
      <c r="E144" s="8"/>
      <c r="F144" s="9">
        <v>34257.1</v>
      </c>
      <c r="I144" s="10" t="s">
        <v>9</v>
      </c>
      <c r="J144" s="5" t="s">
        <v>265</v>
      </c>
    </row>
    <row r="145" spans="1:10">
      <c r="A145" s="11" t="s">
        <v>22</v>
      </c>
      <c r="B145" s="3"/>
      <c r="C145" s="3"/>
      <c r="D145" s="7"/>
      <c r="E145" s="8"/>
      <c r="F145" s="37">
        <f>SUM(F136:G144)</f>
        <v>106034.20000000001</v>
      </c>
      <c r="H145" s="9"/>
      <c r="I145" s="10"/>
      <c r="J145" s="5"/>
    </row>
    <row r="146" spans="1:10" ht="15.75" customHeight="1">
      <c r="A146" s="13" t="s">
        <v>23</v>
      </c>
      <c r="B146" s="13" t="s">
        <v>24</v>
      </c>
      <c r="C146" s="13" t="s">
        <v>25</v>
      </c>
      <c r="D146" s="14">
        <v>112563586</v>
      </c>
      <c r="E146" s="8"/>
      <c r="H146" s="9"/>
      <c r="I146" s="10"/>
      <c r="J146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60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48" t="s">
        <v>0</v>
      </c>
      <c r="B151" s="48" t="s">
        <v>2</v>
      </c>
      <c r="C151" s="48" t="s">
        <v>3</v>
      </c>
      <c r="D151" s="48" t="s">
        <v>4</v>
      </c>
      <c r="E151" s="48" t="s">
        <v>5</v>
      </c>
      <c r="F151" s="48" t="s">
        <v>6</v>
      </c>
      <c r="G151" s="50"/>
      <c r="H151" s="51"/>
      <c r="I151" s="48" t="s">
        <v>7</v>
      </c>
      <c r="J151" s="48" t="s">
        <v>8</v>
      </c>
    </row>
    <row r="152" spans="1:10">
      <c r="A152" s="49"/>
      <c r="B152" s="49"/>
      <c r="C152" s="49"/>
      <c r="D152" s="49"/>
      <c r="E152" s="49"/>
      <c r="F152" s="4" t="s">
        <v>9</v>
      </c>
      <c r="G152" s="4" t="s">
        <v>10</v>
      </c>
      <c r="H152" s="4" t="s">
        <v>11</v>
      </c>
      <c r="I152" s="49"/>
      <c r="J152" s="49"/>
    </row>
    <row r="153" spans="1:10">
      <c r="A153" s="5" t="s">
        <v>285</v>
      </c>
      <c r="B153" s="6">
        <v>44935.628954351851</v>
      </c>
      <c r="C153" s="5" t="s">
        <v>259</v>
      </c>
      <c r="D153" s="7">
        <v>10717923</v>
      </c>
      <c r="E153" s="8" t="s">
        <v>261</v>
      </c>
      <c r="H153" s="9">
        <v>406</v>
      </c>
      <c r="I153" s="5" t="s">
        <v>28</v>
      </c>
      <c r="J153" s="8" t="s">
        <v>263</v>
      </c>
    </row>
    <row r="154" spans="1:10">
      <c r="A154" s="5" t="s">
        <v>285</v>
      </c>
      <c r="B154" s="6">
        <v>44935.628954351851</v>
      </c>
      <c r="C154" s="5" t="s">
        <v>259</v>
      </c>
      <c r="D154" s="7"/>
      <c r="E154" s="8"/>
      <c r="F154" s="9">
        <v>21461.5</v>
      </c>
      <c r="I154" s="10" t="s">
        <v>9</v>
      </c>
      <c r="J154" s="5" t="s">
        <v>264</v>
      </c>
    </row>
    <row r="155" spans="1:10">
      <c r="A155" s="11" t="s">
        <v>22</v>
      </c>
      <c r="B155" s="3"/>
      <c r="C155" s="3"/>
      <c r="D155" s="7"/>
      <c r="E155" s="8"/>
      <c r="H155" s="9"/>
      <c r="I155" s="10"/>
      <c r="J155" s="5"/>
    </row>
    <row r="156" spans="1:10">
      <c r="A156" s="13" t="s">
        <v>23</v>
      </c>
      <c r="B156" s="13" t="s">
        <v>24</v>
      </c>
      <c r="C156" s="13" t="s">
        <v>25</v>
      </c>
      <c r="D156" s="7"/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64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48" t="s">
        <v>0</v>
      </c>
      <c r="B161" s="48" t="s">
        <v>2</v>
      </c>
      <c r="C161" s="48" t="s">
        <v>3</v>
      </c>
      <c r="D161" s="48" t="s">
        <v>4</v>
      </c>
      <c r="E161" s="48" t="s">
        <v>5</v>
      </c>
      <c r="F161" s="48" t="s">
        <v>6</v>
      </c>
      <c r="G161" s="50"/>
      <c r="H161" s="51"/>
      <c r="I161" s="48" t="s">
        <v>7</v>
      </c>
      <c r="J161" s="48" t="s">
        <v>8</v>
      </c>
    </row>
    <row r="162" spans="1:10">
      <c r="A162" s="49"/>
      <c r="B162" s="49"/>
      <c r="C162" s="49"/>
      <c r="D162" s="49"/>
      <c r="E162" s="49"/>
      <c r="F162" s="4" t="s">
        <v>9</v>
      </c>
      <c r="G162" s="4" t="s">
        <v>10</v>
      </c>
      <c r="H162" s="4" t="s">
        <v>11</v>
      </c>
      <c r="I162" s="49"/>
      <c r="J162" s="49"/>
    </row>
    <row r="163" spans="1:10">
      <c r="A163" s="5" t="s">
        <v>286</v>
      </c>
      <c r="B163" s="6">
        <v>44936.626088993064</v>
      </c>
      <c r="C163" s="5" t="s">
        <v>259</v>
      </c>
      <c r="D163" s="7">
        <v>3245023</v>
      </c>
      <c r="E163" s="8" t="s">
        <v>261</v>
      </c>
      <c r="H163" s="9">
        <v>1248</v>
      </c>
      <c r="I163" s="5" t="s">
        <v>28</v>
      </c>
      <c r="J163" s="5" t="s">
        <v>264</v>
      </c>
    </row>
    <row r="164" spans="1:10">
      <c r="A164" s="5" t="s">
        <v>286</v>
      </c>
      <c r="B164" s="6">
        <v>44936.626088993064</v>
      </c>
      <c r="C164" s="5" t="s">
        <v>259</v>
      </c>
      <c r="D164" s="7">
        <v>33096969</v>
      </c>
      <c r="E164" s="8" t="s">
        <v>261</v>
      </c>
      <c r="H164" s="9">
        <v>342.82</v>
      </c>
      <c r="I164" s="5" t="s">
        <v>28</v>
      </c>
      <c r="J164" s="8" t="s">
        <v>262</v>
      </c>
    </row>
    <row r="165" spans="1:10">
      <c r="A165" s="5" t="s">
        <v>286</v>
      </c>
      <c r="B165" s="6">
        <v>44936.626088993064</v>
      </c>
      <c r="C165" s="5" t="s">
        <v>259</v>
      </c>
      <c r="D165" s="7">
        <v>2267670</v>
      </c>
      <c r="E165" s="5" t="s">
        <v>31</v>
      </c>
      <c r="H165" s="9">
        <v>1263.76</v>
      </c>
      <c r="I165" s="5" t="s">
        <v>28</v>
      </c>
      <c r="J165" s="8" t="s">
        <v>273</v>
      </c>
    </row>
    <row r="166" spans="1:10">
      <c r="A166" s="5" t="s">
        <v>286</v>
      </c>
      <c r="B166" s="6">
        <v>44936.626088993064</v>
      </c>
      <c r="C166" s="5" t="s">
        <v>259</v>
      </c>
      <c r="D166" s="7">
        <v>6733742</v>
      </c>
      <c r="E166" s="8" t="s">
        <v>261</v>
      </c>
      <c r="H166" s="9">
        <v>756.5</v>
      </c>
      <c r="I166" s="5" t="s">
        <v>28</v>
      </c>
      <c r="J166" s="8" t="s">
        <v>263</v>
      </c>
    </row>
    <row r="167" spans="1:10">
      <c r="A167" s="5" t="s">
        <v>286</v>
      </c>
      <c r="B167" s="6">
        <v>44936.626088993064</v>
      </c>
      <c r="C167" s="5" t="s">
        <v>259</v>
      </c>
      <c r="D167" s="7"/>
      <c r="E167" s="8"/>
      <c r="F167" s="9">
        <v>11072.3</v>
      </c>
      <c r="I167" s="10" t="s">
        <v>9</v>
      </c>
      <c r="J167" s="5" t="s">
        <v>264</v>
      </c>
    </row>
    <row r="168" spans="1:10">
      <c r="A168" s="5" t="s">
        <v>286</v>
      </c>
      <c r="B168" s="6">
        <v>44936.626088993064</v>
      </c>
      <c r="C168" s="5" t="s">
        <v>259</v>
      </c>
      <c r="D168" s="7"/>
      <c r="E168" s="8"/>
      <c r="F168" s="9">
        <v>5344.6</v>
      </c>
      <c r="I168" s="10" t="s">
        <v>9</v>
      </c>
      <c r="J168" s="8" t="s">
        <v>262</v>
      </c>
    </row>
    <row r="169" spans="1:10">
      <c r="A169" s="5" t="s">
        <v>286</v>
      </c>
      <c r="B169" s="6">
        <v>44936.626088993064</v>
      </c>
      <c r="C169" s="5" t="s">
        <v>259</v>
      </c>
      <c r="D169" s="7"/>
      <c r="E169" s="8"/>
      <c r="F169" s="9">
        <v>22212.2</v>
      </c>
      <c r="I169" s="10" t="s">
        <v>9</v>
      </c>
      <c r="J169" s="5" t="s">
        <v>260</v>
      </c>
    </row>
    <row r="170" spans="1:10">
      <c r="A170" s="5" t="s">
        <v>286</v>
      </c>
      <c r="B170" s="6">
        <v>44936.626088993064</v>
      </c>
      <c r="C170" s="5" t="s">
        <v>259</v>
      </c>
      <c r="D170" s="7"/>
      <c r="E170" s="8"/>
      <c r="F170" s="9">
        <v>3435.6</v>
      </c>
      <c r="I170" s="10" t="s">
        <v>9</v>
      </c>
      <c r="J170" s="5" t="s">
        <v>265</v>
      </c>
    </row>
    <row r="171" spans="1:10">
      <c r="A171" s="5" t="s">
        <v>286</v>
      </c>
      <c r="B171" s="6">
        <v>44936.626088993064</v>
      </c>
      <c r="C171" s="5" t="s">
        <v>259</v>
      </c>
      <c r="D171" s="7"/>
      <c r="E171" s="8"/>
      <c r="F171" s="9">
        <v>4211.6000000000004</v>
      </c>
      <c r="I171" s="10" t="s">
        <v>9</v>
      </c>
      <c r="J171" s="8" t="s">
        <v>273</v>
      </c>
    </row>
    <row r="172" spans="1:10">
      <c r="A172" s="11" t="s">
        <v>22</v>
      </c>
      <c r="B172" s="3"/>
      <c r="C172" s="3"/>
      <c r="D172" s="7"/>
      <c r="E172" s="8"/>
      <c r="F172" s="12">
        <f>SUM(F163:G171)</f>
        <v>46276.3</v>
      </c>
      <c r="H172" s="9"/>
      <c r="I172" s="10"/>
      <c r="J172" s="5"/>
    </row>
    <row r="173" spans="1:10">
      <c r="A173" s="13" t="s">
        <v>23</v>
      </c>
      <c r="B173" s="13" t="s">
        <v>24</v>
      </c>
      <c r="C173" s="13" t="s">
        <v>25</v>
      </c>
      <c r="D173" s="7"/>
      <c r="E173" s="8"/>
      <c r="H173" s="9"/>
      <c r="I173" s="10"/>
      <c r="J173" s="5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J102"/>
  <sheetViews>
    <sheetView topLeftCell="A88" workbookViewId="0">
      <selection activeCell="E90" sqref="E9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270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287</v>
      </c>
      <c r="B5" s="6">
        <v>44925.756091157411</v>
      </c>
      <c r="C5" s="5" t="s">
        <v>288</v>
      </c>
      <c r="D5" s="7"/>
      <c r="E5" s="8"/>
      <c r="F5" s="9">
        <v>3549.51</v>
      </c>
      <c r="I5" s="10" t="s">
        <v>9</v>
      </c>
      <c r="J5" s="5" t="s">
        <v>288</v>
      </c>
    </row>
    <row r="6" spans="1:10">
      <c r="A6" s="5" t="s">
        <v>287</v>
      </c>
      <c r="B6" s="6">
        <v>44925.756091157411</v>
      </c>
      <c r="C6" s="5" t="s">
        <v>288</v>
      </c>
      <c r="D6" s="7"/>
      <c r="E6" s="8"/>
      <c r="H6" s="9">
        <v>392.7</v>
      </c>
      <c r="I6" s="5" t="s">
        <v>70</v>
      </c>
      <c r="J6" s="5" t="s">
        <v>288</v>
      </c>
    </row>
    <row r="7" spans="1:10">
      <c r="A7" s="5" t="s">
        <v>287</v>
      </c>
      <c r="B7" s="6">
        <v>44925.756091157411</v>
      </c>
      <c r="C7" s="5" t="s">
        <v>288</v>
      </c>
      <c r="D7" s="7"/>
      <c r="E7" s="8"/>
      <c r="H7" s="9">
        <v>155</v>
      </c>
      <c r="I7" s="10" t="s">
        <v>71</v>
      </c>
      <c r="J7" s="5" t="s">
        <v>288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 customHeight="1">
      <c r="A9" s="13" t="s">
        <v>23</v>
      </c>
      <c r="B9" s="13" t="s">
        <v>24</v>
      </c>
      <c r="C9" s="13" t="s">
        <v>25</v>
      </c>
      <c r="D9" s="28">
        <v>112517548</v>
      </c>
      <c r="E9" s="14">
        <v>112517734</v>
      </c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48" t="s">
        <v>0</v>
      </c>
      <c r="B14" s="48" t="s">
        <v>2</v>
      </c>
      <c r="C14" s="48" t="s">
        <v>3</v>
      </c>
      <c r="D14" s="48" t="s">
        <v>4</v>
      </c>
      <c r="E14" s="48" t="s">
        <v>5</v>
      </c>
      <c r="F14" s="48" t="s">
        <v>6</v>
      </c>
      <c r="G14" s="50"/>
      <c r="H14" s="51"/>
      <c r="I14" s="48" t="s">
        <v>7</v>
      </c>
      <c r="J14" s="48" t="s">
        <v>8</v>
      </c>
    </row>
    <row r="15" spans="1:10">
      <c r="A15" s="49"/>
      <c r="B15" s="49"/>
      <c r="C15" s="49"/>
      <c r="D15" s="49"/>
      <c r="E15" s="49"/>
      <c r="F15" s="4" t="s">
        <v>9</v>
      </c>
      <c r="G15" s="4" t="s">
        <v>10</v>
      </c>
      <c r="H15" s="4" t="s">
        <v>11</v>
      </c>
      <c r="I15" s="49"/>
      <c r="J15" s="49"/>
    </row>
    <row r="16" spans="1:10">
      <c r="A16" s="5" t="s">
        <v>289</v>
      </c>
      <c r="B16" s="6">
        <v>44926.545426805547</v>
      </c>
      <c r="C16" s="5" t="s">
        <v>288</v>
      </c>
      <c r="D16" s="7"/>
      <c r="E16" s="8"/>
      <c r="F16" s="9">
        <v>3944.5</v>
      </c>
      <c r="I16" s="10" t="s">
        <v>9</v>
      </c>
      <c r="J16" s="5" t="s">
        <v>288</v>
      </c>
    </row>
    <row r="17" spans="1:10">
      <c r="A17" s="5" t="s">
        <v>289</v>
      </c>
      <c r="B17" s="6">
        <v>44926.545426805547</v>
      </c>
      <c r="C17" s="5" t="s">
        <v>288</v>
      </c>
      <c r="D17" s="7"/>
      <c r="E17" s="8"/>
      <c r="H17" s="9">
        <v>711.8</v>
      </c>
      <c r="I17" s="5" t="s">
        <v>70</v>
      </c>
      <c r="J17" s="5" t="s">
        <v>288</v>
      </c>
    </row>
    <row r="18" spans="1:10">
      <c r="A18" s="5" t="s">
        <v>289</v>
      </c>
      <c r="B18" s="6">
        <v>44926.545426805547</v>
      </c>
      <c r="C18" s="5" t="s">
        <v>288</v>
      </c>
      <c r="D18" s="7"/>
      <c r="E18" s="8"/>
      <c r="H18" s="9">
        <v>350.6</v>
      </c>
      <c r="I18" s="10" t="s">
        <v>71</v>
      </c>
      <c r="J18" s="5" t="s">
        <v>288</v>
      </c>
    </row>
    <row r="19" spans="1:10">
      <c r="A19" s="11" t="s">
        <v>22</v>
      </c>
      <c r="B19" s="3"/>
      <c r="C19" s="3"/>
      <c r="D19" s="7"/>
      <c r="E19" s="8"/>
      <c r="H19" s="9"/>
      <c r="I19" s="10"/>
      <c r="J19" s="5"/>
    </row>
    <row r="20" spans="1:10" ht="15.75" customHeight="1">
      <c r="A20" s="13" t="s">
        <v>23</v>
      </c>
      <c r="B20" s="13" t="s">
        <v>24</v>
      </c>
      <c r="C20" s="13" t="s">
        <v>25</v>
      </c>
      <c r="D20" s="28">
        <v>112517554</v>
      </c>
      <c r="E20" s="14">
        <v>112517735</v>
      </c>
      <c r="H20" s="9"/>
      <c r="I20" s="10"/>
      <c r="J20" s="5"/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34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48" t="s">
        <v>0</v>
      </c>
      <c r="B25" s="48" t="s">
        <v>2</v>
      </c>
      <c r="C25" s="48" t="s">
        <v>3</v>
      </c>
      <c r="D25" s="48" t="s">
        <v>4</v>
      </c>
      <c r="E25" s="48" t="s">
        <v>5</v>
      </c>
      <c r="F25" s="48" t="s">
        <v>6</v>
      </c>
      <c r="G25" s="50"/>
      <c r="H25" s="51"/>
      <c r="I25" s="48" t="s">
        <v>7</v>
      </c>
      <c r="J25" s="48" t="s">
        <v>8</v>
      </c>
    </row>
    <row r="26" spans="1:10">
      <c r="A26" s="49"/>
      <c r="B26" s="49"/>
      <c r="C26" s="49"/>
      <c r="D26" s="49"/>
      <c r="E26" s="49"/>
      <c r="F26" s="4" t="s">
        <v>9</v>
      </c>
      <c r="G26" s="4" t="s">
        <v>10</v>
      </c>
      <c r="H26" s="4" t="s">
        <v>11</v>
      </c>
      <c r="I26" s="49"/>
      <c r="J26" s="49"/>
    </row>
    <row r="27" spans="1:10">
      <c r="A27" s="17" t="s">
        <v>35</v>
      </c>
      <c r="B27" s="30"/>
      <c r="C27" s="30"/>
    </row>
    <row r="28" spans="1:10">
      <c r="A28" s="11" t="s">
        <v>22</v>
      </c>
      <c r="B28" s="3"/>
      <c r="C28" s="3"/>
    </row>
    <row r="29" spans="1:10">
      <c r="A29" s="13" t="s">
        <v>23</v>
      </c>
      <c r="B29" s="13" t="s">
        <v>24</v>
      </c>
      <c r="C29" s="13" t="s">
        <v>25</v>
      </c>
    </row>
    <row r="30" spans="1:10">
      <c r="A30" s="29"/>
      <c r="B30" s="29"/>
      <c r="C30" s="29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48" t="s">
        <v>0</v>
      </c>
      <c r="B34" s="48" t="s">
        <v>2</v>
      </c>
      <c r="C34" s="48" t="s">
        <v>3</v>
      </c>
      <c r="D34" s="48" t="s">
        <v>4</v>
      </c>
      <c r="E34" s="48" t="s">
        <v>5</v>
      </c>
      <c r="F34" s="48" t="s">
        <v>6</v>
      </c>
      <c r="G34" s="50"/>
      <c r="H34" s="51"/>
      <c r="I34" s="48" t="s">
        <v>7</v>
      </c>
      <c r="J34" s="48" t="s">
        <v>8</v>
      </c>
    </row>
    <row r="35" spans="1:10">
      <c r="A35" s="49"/>
      <c r="B35" s="49"/>
      <c r="C35" s="49"/>
      <c r="D35" s="49"/>
      <c r="E35" s="49"/>
      <c r="F35" s="4" t="s">
        <v>9</v>
      </c>
      <c r="G35" s="4" t="s">
        <v>10</v>
      </c>
      <c r="H35" s="4" t="s">
        <v>11</v>
      </c>
      <c r="I35" s="49"/>
      <c r="J35" s="49"/>
    </row>
    <row r="36" spans="1:10">
      <c r="A36" s="5" t="s">
        <v>290</v>
      </c>
      <c r="B36" s="6">
        <v>44929.757664641213</v>
      </c>
      <c r="C36" s="5" t="s">
        <v>288</v>
      </c>
      <c r="D36" s="7"/>
      <c r="E36" s="8"/>
      <c r="F36" s="9">
        <v>2167.34</v>
      </c>
      <c r="I36" s="10" t="s">
        <v>9</v>
      </c>
      <c r="J36" s="5" t="s">
        <v>288</v>
      </c>
    </row>
    <row r="37" spans="1:10">
      <c r="A37" s="5" t="s">
        <v>290</v>
      </c>
      <c r="B37" s="6">
        <v>44929.757664641213</v>
      </c>
      <c r="C37" s="5" t="s">
        <v>288</v>
      </c>
      <c r="D37" s="7"/>
      <c r="E37" s="8"/>
      <c r="H37" s="9">
        <v>56.1</v>
      </c>
      <c r="I37" s="5" t="s">
        <v>70</v>
      </c>
      <c r="J37" s="5" t="s">
        <v>288</v>
      </c>
    </row>
    <row r="38" spans="1:10">
      <c r="A38" s="11" t="s">
        <v>22</v>
      </c>
      <c r="B38" s="3"/>
      <c r="C38" s="3"/>
      <c r="D38" s="7"/>
      <c r="E38" s="8"/>
      <c r="H38" s="9"/>
      <c r="I38" s="10"/>
      <c r="J38" s="8"/>
    </row>
    <row r="39" spans="1:10" ht="15.75" customHeight="1">
      <c r="A39" s="13" t="s">
        <v>23</v>
      </c>
      <c r="B39" s="13" t="s">
        <v>24</v>
      </c>
      <c r="C39" s="13" t="s">
        <v>25</v>
      </c>
      <c r="D39" s="28">
        <v>112521197</v>
      </c>
      <c r="E39" s="14">
        <v>112521379</v>
      </c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47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48" t="s">
        <v>0</v>
      </c>
      <c r="B44" s="48" t="s">
        <v>2</v>
      </c>
      <c r="C44" s="48" t="s">
        <v>3</v>
      </c>
      <c r="D44" s="48" t="s">
        <v>4</v>
      </c>
      <c r="E44" s="48" t="s">
        <v>5</v>
      </c>
      <c r="F44" s="48" t="s">
        <v>6</v>
      </c>
      <c r="G44" s="50"/>
      <c r="H44" s="51"/>
      <c r="I44" s="48" t="s">
        <v>7</v>
      </c>
      <c r="J44" s="48" t="s">
        <v>8</v>
      </c>
    </row>
    <row r="45" spans="1:10">
      <c r="A45" s="49"/>
      <c r="B45" s="49"/>
      <c r="C45" s="49"/>
      <c r="D45" s="49"/>
      <c r="E45" s="49"/>
      <c r="F45" s="4" t="s">
        <v>9</v>
      </c>
      <c r="G45" s="4" t="s">
        <v>10</v>
      </c>
      <c r="H45" s="4" t="s">
        <v>11</v>
      </c>
      <c r="I45" s="49"/>
      <c r="J45" s="49"/>
    </row>
    <row r="46" spans="1:10">
      <c r="A46" s="5" t="s">
        <v>291</v>
      </c>
      <c r="B46" s="6">
        <v>44930.752909907409</v>
      </c>
      <c r="C46" s="5" t="s">
        <v>288</v>
      </c>
      <c r="D46" s="7"/>
      <c r="E46" s="8"/>
      <c r="F46" s="9">
        <v>4672.05</v>
      </c>
      <c r="I46" s="10" t="s">
        <v>9</v>
      </c>
      <c r="J46" s="5" t="s">
        <v>288</v>
      </c>
    </row>
    <row r="47" spans="1:10">
      <c r="A47" s="5" t="s">
        <v>291</v>
      </c>
      <c r="B47" s="6">
        <v>44930.752909907409</v>
      </c>
      <c r="C47" s="5" t="s">
        <v>288</v>
      </c>
      <c r="D47" s="7"/>
      <c r="E47" s="8"/>
      <c r="H47" s="9">
        <v>168.98</v>
      </c>
      <c r="I47" s="5" t="s">
        <v>70</v>
      </c>
      <c r="J47" s="5" t="s">
        <v>288</v>
      </c>
    </row>
    <row r="48" spans="1:10">
      <c r="A48" s="11" t="s">
        <v>22</v>
      </c>
      <c r="B48" s="3"/>
      <c r="C48" s="3"/>
      <c r="D48" s="7"/>
      <c r="E48" s="8"/>
      <c r="H48" s="9"/>
      <c r="I48" s="10"/>
      <c r="J48" s="8"/>
    </row>
    <row r="49" spans="1:10" ht="15.75" customHeight="1">
      <c r="A49" s="13" t="s">
        <v>23</v>
      </c>
      <c r="B49" s="13" t="s">
        <v>24</v>
      </c>
      <c r="C49" s="13" t="s">
        <v>25</v>
      </c>
      <c r="D49" s="28">
        <v>112521199</v>
      </c>
      <c r="E49" s="14">
        <v>112521401</v>
      </c>
      <c r="H49" s="9"/>
      <c r="I49" s="10"/>
      <c r="J49" s="8"/>
    </row>
    <row r="50" spans="1:10">
      <c r="A50" s="5"/>
      <c r="B50" s="6"/>
      <c r="C50" s="5"/>
      <c r="D50" s="7"/>
      <c r="E50" s="8"/>
      <c r="H50" s="9"/>
      <c r="I50" s="10"/>
      <c r="J50" s="8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52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48" t="s">
        <v>0</v>
      </c>
      <c r="B54" s="48" t="s">
        <v>2</v>
      </c>
      <c r="C54" s="48" t="s">
        <v>3</v>
      </c>
      <c r="D54" s="48" t="s">
        <v>4</v>
      </c>
      <c r="E54" s="48" t="s">
        <v>5</v>
      </c>
      <c r="F54" s="48" t="s">
        <v>6</v>
      </c>
      <c r="G54" s="50"/>
      <c r="H54" s="51"/>
      <c r="I54" s="48" t="s">
        <v>7</v>
      </c>
      <c r="J54" s="48" t="s">
        <v>8</v>
      </c>
    </row>
    <row r="55" spans="1:10">
      <c r="A55" s="49"/>
      <c r="B55" s="49"/>
      <c r="C55" s="49"/>
      <c r="D55" s="49"/>
      <c r="E55" s="49"/>
      <c r="F55" s="4" t="s">
        <v>9</v>
      </c>
      <c r="G55" s="4" t="s">
        <v>10</v>
      </c>
      <c r="H55" s="4" t="s">
        <v>11</v>
      </c>
      <c r="I55" s="49"/>
      <c r="J55" s="49"/>
    </row>
    <row r="56" spans="1:10">
      <c r="A56" s="5" t="s">
        <v>292</v>
      </c>
      <c r="B56" s="6">
        <v>44931.753881944453</v>
      </c>
      <c r="C56" s="5" t="s">
        <v>288</v>
      </c>
      <c r="D56" s="7"/>
      <c r="E56" s="8"/>
      <c r="F56" s="9">
        <v>5994.5</v>
      </c>
      <c r="I56" s="10" t="s">
        <v>9</v>
      </c>
      <c r="J56" s="5" t="s">
        <v>288</v>
      </c>
    </row>
    <row r="57" spans="1:10">
      <c r="A57" s="5" t="s">
        <v>292</v>
      </c>
      <c r="B57" s="6">
        <v>44931.753881944453</v>
      </c>
      <c r="C57" s="5" t="s">
        <v>288</v>
      </c>
      <c r="D57" s="7"/>
      <c r="E57" s="8"/>
      <c r="H57" s="9">
        <v>275.49</v>
      </c>
      <c r="I57" s="5" t="s">
        <v>70</v>
      </c>
      <c r="J57" s="5" t="s">
        <v>288</v>
      </c>
    </row>
    <row r="58" spans="1:10">
      <c r="A58" s="5" t="s">
        <v>292</v>
      </c>
      <c r="B58" s="6">
        <v>44931.753881944453</v>
      </c>
      <c r="C58" s="5" t="s">
        <v>288</v>
      </c>
      <c r="D58" s="7"/>
      <c r="E58" s="8"/>
      <c r="H58" s="9">
        <v>174.74</v>
      </c>
      <c r="I58" s="10" t="s">
        <v>71</v>
      </c>
      <c r="J58" s="5" t="s">
        <v>288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 customHeight="1">
      <c r="A60" s="13" t="s">
        <v>23</v>
      </c>
      <c r="B60" s="13" t="s">
        <v>24</v>
      </c>
      <c r="C60" s="13" t="s">
        <v>25</v>
      </c>
      <c r="D60" s="28">
        <v>112540415</v>
      </c>
      <c r="E60" s="14">
        <v>112556926</v>
      </c>
      <c r="H60" s="9"/>
      <c r="I60" s="10"/>
      <c r="J60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55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48" t="s">
        <v>0</v>
      </c>
      <c r="B65" s="48" t="s">
        <v>2</v>
      </c>
      <c r="C65" s="48" t="s">
        <v>3</v>
      </c>
      <c r="D65" s="48" t="s">
        <v>4</v>
      </c>
      <c r="E65" s="48" t="s">
        <v>5</v>
      </c>
      <c r="F65" s="48" t="s">
        <v>6</v>
      </c>
      <c r="G65" s="50"/>
      <c r="H65" s="51"/>
      <c r="I65" s="48" t="s">
        <v>7</v>
      </c>
      <c r="J65" s="48" t="s">
        <v>8</v>
      </c>
    </row>
    <row r="66" spans="1:10">
      <c r="A66" s="49"/>
      <c r="B66" s="49"/>
      <c r="C66" s="49"/>
      <c r="D66" s="49"/>
      <c r="E66" s="49"/>
      <c r="F66" s="4" t="s">
        <v>9</v>
      </c>
      <c r="G66" s="4" t="s">
        <v>10</v>
      </c>
      <c r="H66" s="4" t="s">
        <v>11</v>
      </c>
      <c r="I66" s="49"/>
      <c r="J66" s="49"/>
    </row>
    <row r="67" spans="1:10">
      <c r="A67" s="5" t="s">
        <v>293</v>
      </c>
      <c r="B67" s="6">
        <v>44932.754107199071</v>
      </c>
      <c r="C67" s="5" t="s">
        <v>288</v>
      </c>
      <c r="D67" s="7"/>
      <c r="E67" s="8"/>
      <c r="F67" s="9">
        <v>5741.77</v>
      </c>
      <c r="I67" s="10" t="s">
        <v>9</v>
      </c>
      <c r="J67" s="5" t="s">
        <v>288</v>
      </c>
    </row>
    <row r="68" spans="1:10">
      <c r="A68" s="5" t="s">
        <v>293</v>
      </c>
      <c r="B68" s="6">
        <v>44932.754107199071</v>
      </c>
      <c r="C68" s="5" t="s">
        <v>288</v>
      </c>
      <c r="D68" s="7"/>
      <c r="E68" s="8"/>
      <c r="H68" s="9">
        <v>63.77</v>
      </c>
      <c r="I68" s="5" t="s">
        <v>70</v>
      </c>
      <c r="J68" s="5" t="s">
        <v>288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112540689</v>
      </c>
      <c r="E70" s="14">
        <v>112556927</v>
      </c>
      <c r="H70" s="9"/>
      <c r="I70" s="10"/>
      <c r="J70" s="5"/>
    </row>
    <row r="71" spans="1:10">
      <c r="A71" s="5"/>
      <c r="B71" s="6"/>
      <c r="C71" s="5"/>
      <c r="D71" s="7"/>
      <c r="E71" s="8"/>
      <c r="H71" s="9"/>
      <c r="I71" s="10"/>
      <c r="J71" s="5"/>
    </row>
    <row r="72" spans="1:10">
      <c r="A72" s="5"/>
      <c r="B72" s="6"/>
      <c r="C72" s="5"/>
      <c r="D72" s="7"/>
      <c r="E72" s="8"/>
      <c r="H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58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294</v>
      </c>
      <c r="B77" s="6">
        <v>44933.546179305558</v>
      </c>
      <c r="C77" s="5" t="s">
        <v>288</v>
      </c>
      <c r="D77" s="7"/>
      <c r="E77" s="8"/>
      <c r="F77" s="9">
        <v>6353.28</v>
      </c>
      <c r="I77" s="10" t="s">
        <v>9</v>
      </c>
      <c r="J77" s="5" t="s">
        <v>288</v>
      </c>
    </row>
    <row r="78" spans="1:10">
      <c r="A78" s="5" t="s">
        <v>294</v>
      </c>
      <c r="B78" s="6">
        <v>44933.546179305558</v>
      </c>
      <c r="C78" s="5" t="s">
        <v>288</v>
      </c>
      <c r="D78" s="7"/>
      <c r="E78" s="8"/>
      <c r="H78" s="9">
        <v>336.76</v>
      </c>
      <c r="I78" s="5" t="s">
        <v>70</v>
      </c>
      <c r="J78" s="5" t="s">
        <v>288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 customHeight="1">
      <c r="A80" s="13" t="s">
        <v>23</v>
      </c>
      <c r="B80" s="13" t="s">
        <v>24</v>
      </c>
      <c r="C80" s="13" t="s">
        <v>25</v>
      </c>
      <c r="D80" s="28">
        <v>112563553</v>
      </c>
      <c r="E80" s="14">
        <v>112563587</v>
      </c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48" t="s">
        <v>0</v>
      </c>
      <c r="B85" s="48" t="s">
        <v>2</v>
      </c>
      <c r="C85" s="48" t="s">
        <v>3</v>
      </c>
      <c r="D85" s="48" t="s">
        <v>4</v>
      </c>
      <c r="E85" s="48" t="s">
        <v>5</v>
      </c>
      <c r="F85" s="48" t="s">
        <v>6</v>
      </c>
      <c r="G85" s="50"/>
      <c r="H85" s="51"/>
      <c r="I85" s="48" t="s">
        <v>7</v>
      </c>
      <c r="J85" s="48" t="s">
        <v>8</v>
      </c>
    </row>
    <row r="86" spans="1:10">
      <c r="A86" s="49"/>
      <c r="B86" s="49"/>
      <c r="C86" s="49"/>
      <c r="D86" s="49"/>
      <c r="E86" s="49"/>
      <c r="F86" s="4" t="s">
        <v>9</v>
      </c>
      <c r="G86" s="4" t="s">
        <v>10</v>
      </c>
      <c r="H86" s="4" t="s">
        <v>11</v>
      </c>
      <c r="I86" s="49"/>
      <c r="J86" s="49"/>
    </row>
    <row r="87" spans="1:10">
      <c r="A87" s="5" t="s">
        <v>295</v>
      </c>
      <c r="B87" s="6">
        <v>44935.753402395843</v>
      </c>
      <c r="C87" s="5" t="s">
        <v>288</v>
      </c>
      <c r="D87" s="7"/>
      <c r="E87" s="8"/>
      <c r="F87" s="9">
        <v>4562.2299999999996</v>
      </c>
      <c r="I87" s="10" t="s">
        <v>9</v>
      </c>
      <c r="J87" s="5" t="s">
        <v>288</v>
      </c>
    </row>
    <row r="88" spans="1:10">
      <c r="A88" s="5" t="s">
        <v>295</v>
      </c>
      <c r="B88" s="6">
        <v>44935.753402395843</v>
      </c>
      <c r="C88" s="5" t="s">
        <v>288</v>
      </c>
      <c r="D88" s="7"/>
      <c r="E88" s="8"/>
      <c r="H88" s="9">
        <v>234.68</v>
      </c>
      <c r="I88" s="5" t="s">
        <v>70</v>
      </c>
      <c r="J88" s="5" t="s">
        <v>288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 customHeight="1">
      <c r="A90" s="13" t="s">
        <v>23</v>
      </c>
      <c r="B90" s="13" t="s">
        <v>24</v>
      </c>
      <c r="C90" s="13" t="s">
        <v>25</v>
      </c>
      <c r="D90" s="28">
        <v>112569773</v>
      </c>
      <c r="E90" s="14">
        <v>112569861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64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48" t="s">
        <v>0</v>
      </c>
      <c r="B95" s="48" t="s">
        <v>2</v>
      </c>
      <c r="C95" s="48" t="s">
        <v>3</v>
      </c>
      <c r="D95" s="48" t="s">
        <v>4</v>
      </c>
      <c r="E95" s="48" t="s">
        <v>5</v>
      </c>
      <c r="F95" s="48" t="s">
        <v>6</v>
      </c>
      <c r="G95" s="50"/>
      <c r="H95" s="51"/>
      <c r="I95" s="48" t="s">
        <v>7</v>
      </c>
      <c r="J95" s="48" t="s">
        <v>8</v>
      </c>
    </row>
    <row r="96" spans="1:10">
      <c r="A96" s="49"/>
      <c r="B96" s="49"/>
      <c r="C96" s="49"/>
      <c r="D96" s="49"/>
      <c r="E96" s="49"/>
      <c r="F96" s="4" t="s">
        <v>9</v>
      </c>
      <c r="G96" s="4" t="s">
        <v>10</v>
      </c>
      <c r="H96" s="4" t="s">
        <v>11</v>
      </c>
      <c r="I96" s="49"/>
      <c r="J96" s="49"/>
    </row>
    <row r="97" spans="1:10">
      <c r="A97" s="5" t="s">
        <v>296</v>
      </c>
      <c r="B97" s="6">
        <v>44936.753222627318</v>
      </c>
      <c r="C97" s="5" t="s">
        <v>288</v>
      </c>
      <c r="D97" s="7"/>
      <c r="E97" s="8"/>
      <c r="F97" s="9">
        <v>7024.43</v>
      </c>
      <c r="I97" s="10" t="s">
        <v>9</v>
      </c>
      <c r="J97" s="5" t="s">
        <v>288</v>
      </c>
    </row>
    <row r="98" spans="1:10">
      <c r="A98" s="5" t="s">
        <v>296</v>
      </c>
      <c r="B98" s="6">
        <v>44936.753222627318</v>
      </c>
      <c r="C98" s="5" t="s">
        <v>288</v>
      </c>
      <c r="D98" s="7"/>
      <c r="E98" s="8"/>
      <c r="H98" s="9">
        <v>466.68</v>
      </c>
      <c r="I98" s="5" t="s">
        <v>70</v>
      </c>
      <c r="J98" s="5" t="s">
        <v>288</v>
      </c>
    </row>
    <row r="99" spans="1:10">
      <c r="A99" s="5" t="s">
        <v>296</v>
      </c>
      <c r="B99" s="6">
        <v>44936.753222627318</v>
      </c>
      <c r="C99" s="5" t="s">
        <v>288</v>
      </c>
      <c r="D99" s="7"/>
      <c r="E99" s="8"/>
      <c r="H99" s="9">
        <v>40</v>
      </c>
      <c r="I99" s="10" t="s">
        <v>71</v>
      </c>
      <c r="J99" s="5" t="s">
        <v>288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5"/>
    </row>
    <row r="101" spans="1:10">
      <c r="A101" s="13" t="s">
        <v>23</v>
      </c>
      <c r="B101" s="13" t="s">
        <v>24</v>
      </c>
      <c r="C101" s="13" t="s">
        <v>25</v>
      </c>
      <c r="D101" s="7"/>
      <c r="E101" s="8"/>
      <c r="H101" s="9"/>
      <c r="I101" s="10"/>
      <c r="J101" s="5"/>
    </row>
    <row r="102" spans="1:10">
      <c r="A102" s="5"/>
      <c r="B102" s="6"/>
      <c r="C102" s="5"/>
      <c r="D102" s="7"/>
      <c r="E102" s="8"/>
      <c r="H102" s="9"/>
      <c r="I102" s="10"/>
      <c r="J102" s="5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J319"/>
  <sheetViews>
    <sheetView topLeftCell="A312" workbookViewId="0">
      <selection activeCell="C322" sqref="C32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297</v>
      </c>
      <c r="B5" s="6">
        <v>44926.470358831008</v>
      </c>
      <c r="C5" s="5" t="s">
        <v>298</v>
      </c>
      <c r="D5" s="7"/>
      <c r="E5" s="8"/>
      <c r="F5" s="9">
        <v>110034.4</v>
      </c>
      <c r="I5" s="10" t="s">
        <v>9</v>
      </c>
      <c r="J5" s="5" t="s">
        <v>299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>
      <c r="A7" s="13" t="s">
        <v>23</v>
      </c>
      <c r="B7" s="13" t="s">
        <v>24</v>
      </c>
      <c r="C7" s="13" t="s">
        <v>25</v>
      </c>
      <c r="E7" s="8"/>
      <c r="H7" s="9"/>
      <c r="I7" s="10"/>
      <c r="J7" s="5"/>
    </row>
    <row r="8" spans="1:10" ht="15.75" customHeight="1">
      <c r="A8" s="5"/>
      <c r="B8" s="6"/>
      <c r="C8" s="5"/>
      <c r="D8" s="14">
        <v>112516818</v>
      </c>
      <c r="E8" s="8"/>
      <c r="H8" s="9"/>
      <c r="I8" s="10"/>
      <c r="J8" s="5"/>
    </row>
    <row r="9" spans="1:10" ht="15.75" customHeight="1">
      <c r="A9" s="5"/>
      <c r="B9" s="6"/>
      <c r="C9" s="5"/>
      <c r="D9" s="14">
        <v>112516830</v>
      </c>
      <c r="E9" s="8"/>
      <c r="H9" s="9"/>
      <c r="I9" s="10"/>
      <c r="J9" s="5"/>
    </row>
    <row r="10" spans="1:10" ht="15.75" customHeight="1">
      <c r="A10" s="5"/>
      <c r="B10" s="6"/>
      <c r="C10" s="5"/>
      <c r="D10" s="22">
        <v>112516828</v>
      </c>
      <c r="E10" s="23" t="s">
        <v>300</v>
      </c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24">
        <v>112503348</v>
      </c>
      <c r="B12" s="25" t="s">
        <v>301</v>
      </c>
      <c r="C12" s="5"/>
      <c r="D12" s="7"/>
      <c r="E12" s="8"/>
      <c r="H12" s="9"/>
      <c r="I12" s="10"/>
      <c r="J12" s="5"/>
    </row>
    <row r="13" spans="1:10">
      <c r="A13" s="24">
        <v>112516690</v>
      </c>
      <c r="B13" s="25" t="s">
        <v>267</v>
      </c>
      <c r="C13" s="5"/>
      <c r="D13" s="7"/>
      <c r="E13" s="8"/>
      <c r="H13" s="9"/>
      <c r="I13" s="10"/>
      <c r="J13" s="5"/>
    </row>
    <row r="14" spans="1:10">
      <c r="A14" s="24">
        <v>112516701</v>
      </c>
      <c r="B14" s="25" t="s">
        <v>302</v>
      </c>
      <c r="C14" s="5"/>
      <c r="D14" s="7"/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 t="s">
        <v>303</v>
      </c>
      <c r="B16" s="6">
        <v>44926.824401134261</v>
      </c>
      <c r="C16" s="5" t="s">
        <v>298</v>
      </c>
      <c r="D16" s="15">
        <v>451330744112</v>
      </c>
      <c r="E16" s="8" t="s">
        <v>304</v>
      </c>
      <c r="H16" s="9">
        <v>6531.82</v>
      </c>
      <c r="I16" s="5" t="s">
        <v>28</v>
      </c>
      <c r="J16" s="5" t="s">
        <v>305</v>
      </c>
    </row>
    <row r="17" spans="1:10">
      <c r="A17" s="5" t="s">
        <v>306</v>
      </c>
      <c r="B17" s="6">
        <v>44926.824401134261</v>
      </c>
      <c r="C17" s="5" t="s">
        <v>298</v>
      </c>
      <c r="D17" s="15">
        <v>451330744111</v>
      </c>
      <c r="E17" s="8" t="s">
        <v>304</v>
      </c>
      <c r="H17" s="9">
        <v>7023.96</v>
      </c>
      <c r="I17" s="5" t="s">
        <v>28</v>
      </c>
      <c r="J17" s="5" t="s">
        <v>305</v>
      </c>
    </row>
    <row r="18" spans="1:10">
      <c r="A18" s="5" t="s">
        <v>306</v>
      </c>
      <c r="B18" s="6">
        <v>44926.824401134261</v>
      </c>
      <c r="C18" s="5" t="s">
        <v>298</v>
      </c>
      <c r="D18" s="15">
        <v>451330744113</v>
      </c>
      <c r="E18" s="8" t="s">
        <v>304</v>
      </c>
      <c r="H18" s="9">
        <v>7875.24</v>
      </c>
      <c r="I18" s="5" t="s">
        <v>28</v>
      </c>
      <c r="J18" s="5" t="s">
        <v>305</v>
      </c>
    </row>
    <row r="19" spans="1:10">
      <c r="A19" s="5" t="s">
        <v>306</v>
      </c>
      <c r="B19" s="6">
        <v>44926.824401134261</v>
      </c>
      <c r="C19" s="5" t="s">
        <v>298</v>
      </c>
      <c r="D19" s="15">
        <v>451330744114</v>
      </c>
      <c r="E19" s="8" t="s">
        <v>304</v>
      </c>
      <c r="H19" s="9">
        <v>8498.44</v>
      </c>
      <c r="I19" s="5" t="s">
        <v>28</v>
      </c>
      <c r="J19" s="5" t="s">
        <v>305</v>
      </c>
    </row>
    <row r="20" spans="1:10">
      <c r="A20" s="5" t="s">
        <v>306</v>
      </c>
      <c r="B20" s="6">
        <v>44926.824401134261</v>
      </c>
      <c r="C20" s="5" t="s">
        <v>298</v>
      </c>
      <c r="D20" s="15">
        <v>451330744115</v>
      </c>
      <c r="E20" s="8" t="s">
        <v>304</v>
      </c>
      <c r="H20" s="9">
        <v>10358.24</v>
      </c>
      <c r="I20" s="5" t="s">
        <v>28</v>
      </c>
      <c r="J20" s="5" t="s">
        <v>305</v>
      </c>
    </row>
    <row r="21" spans="1:10">
      <c r="A21" s="5" t="s">
        <v>306</v>
      </c>
      <c r="B21" s="6">
        <v>44926.824401134261</v>
      </c>
      <c r="C21" s="5" t="s">
        <v>298</v>
      </c>
      <c r="D21" s="15">
        <v>451330744116</v>
      </c>
      <c r="E21" s="8" t="s">
        <v>304</v>
      </c>
      <c r="H21" s="9">
        <v>5224.0600000000004</v>
      </c>
      <c r="I21" s="5" t="s">
        <v>28</v>
      </c>
      <c r="J21" s="5" t="s">
        <v>305</v>
      </c>
    </row>
    <row r="22" spans="1:10">
      <c r="A22" s="5" t="s">
        <v>306</v>
      </c>
      <c r="B22" s="6">
        <v>44926.824401134261</v>
      </c>
      <c r="C22" s="5" t="s">
        <v>298</v>
      </c>
      <c r="D22" s="15">
        <v>53212234680</v>
      </c>
      <c r="E22" s="8" t="s">
        <v>304</v>
      </c>
      <c r="H22" s="9">
        <v>178.96</v>
      </c>
      <c r="I22" s="5" t="s">
        <v>28</v>
      </c>
      <c r="J22" s="5" t="s">
        <v>305</v>
      </c>
    </row>
    <row r="23" spans="1:10">
      <c r="A23" s="5" t="s">
        <v>306</v>
      </c>
      <c r="B23" s="6">
        <v>44926.824401134261</v>
      </c>
      <c r="C23" s="5" t="s">
        <v>298</v>
      </c>
      <c r="D23" s="15">
        <v>53312198382</v>
      </c>
      <c r="E23" s="8" t="s">
        <v>304</v>
      </c>
      <c r="H23" s="9">
        <v>885</v>
      </c>
      <c r="I23" s="5" t="s">
        <v>28</v>
      </c>
      <c r="J23" s="5" t="s">
        <v>305</v>
      </c>
    </row>
    <row r="24" spans="1:10">
      <c r="A24" s="5" t="s">
        <v>306</v>
      </c>
      <c r="B24" s="6">
        <v>44926.824401134261</v>
      </c>
      <c r="C24" s="5" t="s">
        <v>298</v>
      </c>
      <c r="D24" s="15">
        <v>45153069649</v>
      </c>
      <c r="E24" s="8" t="s">
        <v>304</v>
      </c>
      <c r="H24" s="9">
        <v>48</v>
      </c>
      <c r="I24" s="5" t="s">
        <v>28</v>
      </c>
      <c r="J24" s="5" t="s">
        <v>305</v>
      </c>
    </row>
    <row r="25" spans="1:10">
      <c r="A25" s="5" t="s">
        <v>306</v>
      </c>
      <c r="B25" s="6">
        <v>44926.824401134261</v>
      </c>
      <c r="C25" s="5" t="s">
        <v>298</v>
      </c>
      <c r="D25" s="7">
        <v>33742551</v>
      </c>
      <c r="E25" s="8" t="s">
        <v>176</v>
      </c>
      <c r="H25" s="9">
        <v>6615.03</v>
      </c>
      <c r="I25" s="5" t="s">
        <v>28</v>
      </c>
      <c r="J25" s="5" t="s">
        <v>305</v>
      </c>
    </row>
    <row r="26" spans="1:10">
      <c r="A26" s="5" t="s">
        <v>306</v>
      </c>
      <c r="B26" s="6">
        <v>44926.824401134261</v>
      </c>
      <c r="C26" s="5" t="s">
        <v>298</v>
      </c>
      <c r="D26" s="15">
        <v>15980371908</v>
      </c>
      <c r="E26" s="8" t="s">
        <v>304</v>
      </c>
      <c r="H26" s="9">
        <v>14800</v>
      </c>
      <c r="I26" s="5" t="s">
        <v>28</v>
      </c>
      <c r="J26" s="5" t="s">
        <v>307</v>
      </c>
    </row>
    <row r="27" spans="1:10">
      <c r="A27" s="5" t="s">
        <v>306</v>
      </c>
      <c r="B27" s="6">
        <v>44926.824401134261</v>
      </c>
      <c r="C27" s="5" t="s">
        <v>298</v>
      </c>
      <c r="D27" s="15">
        <v>451232045851</v>
      </c>
      <c r="E27" s="8" t="s">
        <v>304</v>
      </c>
      <c r="H27" s="9">
        <v>12759.2</v>
      </c>
      <c r="I27" s="5" t="s">
        <v>28</v>
      </c>
      <c r="J27" s="5" t="s">
        <v>307</v>
      </c>
    </row>
    <row r="28" spans="1:10">
      <c r="A28" s="5" t="s">
        <v>306</v>
      </c>
      <c r="B28" s="6">
        <v>44926.824401134261</v>
      </c>
      <c r="C28" s="5" t="s">
        <v>298</v>
      </c>
      <c r="D28" s="15">
        <v>451232045852</v>
      </c>
      <c r="E28" s="8" t="s">
        <v>304</v>
      </c>
      <c r="H28" s="9">
        <v>7240.8</v>
      </c>
      <c r="I28" s="5" t="s">
        <v>28</v>
      </c>
      <c r="J28" s="5" t="s">
        <v>307</v>
      </c>
    </row>
    <row r="29" spans="1:10">
      <c r="A29" s="5" t="s">
        <v>306</v>
      </c>
      <c r="B29" s="6">
        <v>44926.824401134261</v>
      </c>
      <c r="C29" s="5" t="s">
        <v>298</v>
      </c>
      <c r="D29" s="15">
        <v>45163163662</v>
      </c>
      <c r="E29" s="8" t="s">
        <v>304</v>
      </c>
      <c r="H29" s="9">
        <v>32060</v>
      </c>
      <c r="I29" s="5" t="s">
        <v>28</v>
      </c>
      <c r="J29" s="5" t="s">
        <v>307</v>
      </c>
    </row>
    <row r="30" spans="1:10">
      <c r="A30" s="5" t="s">
        <v>306</v>
      </c>
      <c r="B30" s="6">
        <v>44926.824401134261</v>
      </c>
      <c r="C30" s="5" t="s">
        <v>298</v>
      </c>
      <c r="D30" s="15">
        <v>45113224329</v>
      </c>
      <c r="E30" s="8" t="s">
        <v>304</v>
      </c>
      <c r="H30" s="9">
        <v>951.89</v>
      </c>
      <c r="I30" s="5" t="s">
        <v>28</v>
      </c>
      <c r="J30" s="5" t="s">
        <v>307</v>
      </c>
    </row>
    <row r="31" spans="1:10">
      <c r="A31" s="5" t="s">
        <v>306</v>
      </c>
      <c r="B31" s="6">
        <v>44926.824401134261</v>
      </c>
      <c r="C31" s="5" t="s">
        <v>298</v>
      </c>
      <c r="D31" s="15">
        <v>53712218941</v>
      </c>
      <c r="E31" s="8" t="s">
        <v>304</v>
      </c>
      <c r="H31" s="9">
        <v>3900</v>
      </c>
      <c r="I31" s="5" t="s">
        <v>28</v>
      </c>
      <c r="J31" s="5" t="s">
        <v>307</v>
      </c>
    </row>
    <row r="32" spans="1:10">
      <c r="A32" s="5" t="s">
        <v>306</v>
      </c>
      <c r="B32" s="6">
        <v>44926.824401134261</v>
      </c>
      <c r="C32" s="5" t="s">
        <v>298</v>
      </c>
      <c r="D32" s="7">
        <v>138</v>
      </c>
      <c r="E32" s="5" t="s">
        <v>175</v>
      </c>
      <c r="H32" s="9">
        <v>97600</v>
      </c>
      <c r="I32" s="5" t="s">
        <v>28</v>
      </c>
      <c r="J32" s="8" t="s">
        <v>308</v>
      </c>
    </row>
    <row r="33" spans="1:10">
      <c r="A33" s="5" t="s">
        <v>306</v>
      </c>
      <c r="B33" s="6">
        <v>44926.824401134261</v>
      </c>
      <c r="C33" s="5" t="s">
        <v>298</v>
      </c>
      <c r="D33" s="15">
        <v>45163164258</v>
      </c>
      <c r="E33" s="8" t="s">
        <v>304</v>
      </c>
      <c r="H33" s="9">
        <v>1611.2</v>
      </c>
      <c r="I33" s="5" t="s">
        <v>28</v>
      </c>
      <c r="J33" s="5" t="s">
        <v>307</v>
      </c>
    </row>
    <row r="34" spans="1:10">
      <c r="A34" s="5" t="s">
        <v>306</v>
      </c>
      <c r="B34" s="6">
        <v>44926.824401134261</v>
      </c>
      <c r="C34" s="5" t="s">
        <v>298</v>
      </c>
      <c r="D34" s="7">
        <v>89</v>
      </c>
      <c r="E34" s="5" t="s">
        <v>175</v>
      </c>
      <c r="H34" s="9">
        <v>9576</v>
      </c>
      <c r="I34" s="5" t="s">
        <v>28</v>
      </c>
      <c r="J34" s="5" t="s">
        <v>307</v>
      </c>
    </row>
    <row r="35" spans="1:10">
      <c r="A35" s="5" t="s">
        <v>306</v>
      </c>
      <c r="B35" s="6">
        <v>44926.824401134261</v>
      </c>
      <c r="C35" s="5" t="s">
        <v>298</v>
      </c>
      <c r="D35" s="7">
        <v>92</v>
      </c>
      <c r="E35" s="5" t="s">
        <v>175</v>
      </c>
      <c r="H35" s="9">
        <v>35961.870000000003</v>
      </c>
      <c r="I35" s="5" t="s">
        <v>28</v>
      </c>
      <c r="J35" s="5" t="s">
        <v>307</v>
      </c>
    </row>
    <row r="36" spans="1:10">
      <c r="A36" s="5" t="s">
        <v>306</v>
      </c>
      <c r="B36" s="6">
        <v>44926.824401134261</v>
      </c>
      <c r="C36" s="5" t="s">
        <v>298</v>
      </c>
      <c r="D36" s="7"/>
      <c r="E36" s="8"/>
      <c r="F36" s="9">
        <v>8693.2999999999993</v>
      </c>
      <c r="I36" s="10" t="s">
        <v>9</v>
      </c>
      <c r="J36" s="5" t="s">
        <v>309</v>
      </c>
    </row>
    <row r="37" spans="1:10">
      <c r="A37" s="5" t="s">
        <v>306</v>
      </c>
      <c r="B37" s="6">
        <v>44926.824401134261</v>
      </c>
      <c r="C37" s="5" t="s">
        <v>298</v>
      </c>
      <c r="D37" s="7"/>
      <c r="E37" s="8"/>
      <c r="F37" s="9">
        <v>13768.7</v>
      </c>
      <c r="I37" s="10" t="s">
        <v>9</v>
      </c>
      <c r="J37" s="5" t="s">
        <v>310</v>
      </c>
    </row>
    <row r="38" spans="1:10">
      <c r="A38" s="5" t="s">
        <v>306</v>
      </c>
      <c r="B38" s="6">
        <v>44926.824401134261</v>
      </c>
      <c r="C38" s="5" t="s">
        <v>298</v>
      </c>
      <c r="D38" s="7"/>
      <c r="E38" s="8"/>
      <c r="F38" s="9">
        <v>29091.4</v>
      </c>
      <c r="I38" s="10" t="s">
        <v>9</v>
      </c>
      <c r="J38" s="5" t="s">
        <v>307</v>
      </c>
    </row>
    <row r="39" spans="1:10">
      <c r="A39" s="5" t="s">
        <v>306</v>
      </c>
      <c r="B39" s="6">
        <v>44926.824401134261</v>
      </c>
      <c r="C39" s="5" t="s">
        <v>298</v>
      </c>
      <c r="D39" s="7"/>
      <c r="E39" s="8"/>
      <c r="F39" s="9">
        <v>5919.7</v>
      </c>
      <c r="I39" s="10" t="s">
        <v>9</v>
      </c>
      <c r="J39" s="8" t="s">
        <v>311</v>
      </c>
    </row>
    <row r="40" spans="1:10">
      <c r="A40" s="5" t="s">
        <v>306</v>
      </c>
      <c r="B40" s="6">
        <v>44926.824401134261</v>
      </c>
      <c r="C40" s="5" t="s">
        <v>298</v>
      </c>
      <c r="D40" s="7"/>
      <c r="E40" s="8"/>
      <c r="F40" s="9">
        <v>6623.2</v>
      </c>
      <c r="I40" s="10" t="s">
        <v>9</v>
      </c>
      <c r="J40" s="5" t="s">
        <v>312</v>
      </c>
    </row>
    <row r="41" spans="1:10">
      <c r="A41" s="5" t="s">
        <v>306</v>
      </c>
      <c r="B41" s="6">
        <v>44926.824401134261</v>
      </c>
      <c r="C41" s="5" t="s">
        <v>298</v>
      </c>
      <c r="D41" s="7"/>
      <c r="E41" s="8"/>
      <c r="F41" s="9">
        <v>10362.799999999999</v>
      </c>
      <c r="I41" s="10" t="s">
        <v>9</v>
      </c>
      <c r="J41" s="5" t="s">
        <v>299</v>
      </c>
    </row>
    <row r="42" spans="1:10">
      <c r="A42" s="5" t="s">
        <v>306</v>
      </c>
      <c r="B42" s="6">
        <v>44926.824401134261</v>
      </c>
      <c r="C42" s="5" t="s">
        <v>298</v>
      </c>
      <c r="D42" s="7"/>
      <c r="E42" s="8"/>
      <c r="F42" s="9">
        <v>9655</v>
      </c>
      <c r="I42" s="10" t="s">
        <v>9</v>
      </c>
      <c r="J42" s="5" t="s">
        <v>313</v>
      </c>
    </row>
    <row r="43" spans="1:10">
      <c r="A43" s="5" t="s">
        <v>306</v>
      </c>
      <c r="B43" s="6">
        <v>44926.824401134261</v>
      </c>
      <c r="C43" s="5" t="s">
        <v>298</v>
      </c>
      <c r="D43" s="7"/>
      <c r="E43" s="8"/>
      <c r="F43" s="9">
        <v>17104.599999999999</v>
      </c>
      <c r="I43" s="10" t="s">
        <v>9</v>
      </c>
      <c r="J43" s="8" t="s">
        <v>314</v>
      </c>
    </row>
    <row r="44" spans="1:10">
      <c r="A44" s="5" t="s">
        <v>306</v>
      </c>
      <c r="B44" s="6">
        <v>44926.824401134261</v>
      </c>
      <c r="C44" s="5" t="s">
        <v>298</v>
      </c>
      <c r="D44" s="7"/>
      <c r="E44" s="8"/>
      <c r="F44" s="9">
        <v>10402.799999999999</v>
      </c>
      <c r="I44" s="10" t="s">
        <v>9</v>
      </c>
      <c r="J44" s="5" t="s">
        <v>315</v>
      </c>
    </row>
    <row r="45" spans="1:10">
      <c r="A45" s="5" t="s">
        <v>306</v>
      </c>
      <c r="B45" s="6">
        <v>44926.824401134261</v>
      </c>
      <c r="C45" s="5" t="s">
        <v>298</v>
      </c>
      <c r="D45" s="7"/>
      <c r="E45" s="8"/>
      <c r="F45" s="9">
        <v>37958</v>
      </c>
      <c r="I45" s="10" t="s">
        <v>9</v>
      </c>
      <c r="J45" s="5" t="s">
        <v>316</v>
      </c>
    </row>
    <row r="46" spans="1:10">
      <c r="A46" s="5" t="s">
        <v>306</v>
      </c>
      <c r="B46" s="6">
        <v>44926.824401134261</v>
      </c>
      <c r="C46" s="5" t="s">
        <v>298</v>
      </c>
      <c r="D46" s="7"/>
      <c r="E46" s="8"/>
      <c r="F46" s="9">
        <v>9787.4</v>
      </c>
      <c r="I46" s="10" t="s">
        <v>9</v>
      </c>
      <c r="J46" s="8" t="s">
        <v>317</v>
      </c>
    </row>
    <row r="47" spans="1:10">
      <c r="A47" s="5" t="s">
        <v>306</v>
      </c>
      <c r="B47" s="6">
        <v>44926.824401134261</v>
      </c>
      <c r="C47" s="5" t="s">
        <v>298</v>
      </c>
      <c r="D47" s="7"/>
      <c r="E47" s="8"/>
      <c r="F47" s="9">
        <v>12717.9</v>
      </c>
      <c r="I47" s="10" t="s">
        <v>9</v>
      </c>
      <c r="J47" s="8" t="s">
        <v>318</v>
      </c>
    </row>
    <row r="48" spans="1:10">
      <c r="A48" s="5" t="s">
        <v>306</v>
      </c>
      <c r="B48" s="6">
        <v>44926.824401134261</v>
      </c>
      <c r="C48" s="5" t="s">
        <v>298</v>
      </c>
      <c r="D48" s="7"/>
      <c r="E48" s="8"/>
      <c r="F48" s="9">
        <v>10269.6</v>
      </c>
      <c r="I48" s="10" t="s">
        <v>9</v>
      </c>
      <c r="J48" s="8" t="s">
        <v>319</v>
      </c>
    </row>
    <row r="49" spans="1:10">
      <c r="A49" s="5" t="s">
        <v>306</v>
      </c>
      <c r="B49" s="6">
        <v>44926.824401134261</v>
      </c>
      <c r="C49" s="5" t="s">
        <v>298</v>
      </c>
      <c r="D49" s="7"/>
      <c r="E49" s="8"/>
      <c r="F49" s="9">
        <v>17177.8</v>
      </c>
      <c r="I49" s="10" t="s">
        <v>9</v>
      </c>
      <c r="J49" s="8" t="s">
        <v>320</v>
      </c>
    </row>
    <row r="50" spans="1:10">
      <c r="A50" s="5" t="s">
        <v>306</v>
      </c>
      <c r="B50" s="6">
        <v>44926.824401134261</v>
      </c>
      <c r="C50" s="5" t="s">
        <v>298</v>
      </c>
      <c r="D50" s="7"/>
      <c r="E50" s="8"/>
      <c r="F50" s="9">
        <v>8073.2</v>
      </c>
      <c r="I50" s="10" t="s">
        <v>9</v>
      </c>
      <c r="J50" s="8" t="s">
        <v>321</v>
      </c>
    </row>
    <row r="51" spans="1:10">
      <c r="A51" s="5" t="s">
        <v>306</v>
      </c>
      <c r="B51" s="6">
        <v>44926.824401134261</v>
      </c>
      <c r="C51" s="5" t="s">
        <v>298</v>
      </c>
      <c r="D51" s="7"/>
      <c r="E51" s="8"/>
      <c r="F51" s="9">
        <v>22576.3</v>
      </c>
      <c r="I51" s="10" t="s">
        <v>9</v>
      </c>
      <c r="J51" s="8" t="s">
        <v>308</v>
      </c>
    </row>
    <row r="52" spans="1:10">
      <c r="A52" s="5" t="s">
        <v>306</v>
      </c>
      <c r="B52" s="6">
        <v>44926.824401134261</v>
      </c>
      <c r="C52" s="5" t="s">
        <v>298</v>
      </c>
      <c r="D52" s="7"/>
      <c r="E52" s="8"/>
      <c r="F52" s="9">
        <v>9464.1</v>
      </c>
      <c r="I52" s="10" t="s">
        <v>9</v>
      </c>
      <c r="J52" s="5" t="s">
        <v>322</v>
      </c>
    </row>
    <row r="53" spans="1:10">
      <c r="A53" s="5" t="s">
        <v>306</v>
      </c>
      <c r="B53" s="6">
        <v>44926.824401134261</v>
      </c>
      <c r="C53" s="5" t="s">
        <v>298</v>
      </c>
      <c r="D53" s="7"/>
      <c r="E53" s="8"/>
      <c r="F53" s="9">
        <v>7409.8</v>
      </c>
      <c r="I53" s="10" t="s">
        <v>9</v>
      </c>
      <c r="J53" s="5" t="s">
        <v>323</v>
      </c>
    </row>
    <row r="54" spans="1:10">
      <c r="A54" s="5" t="s">
        <v>306</v>
      </c>
      <c r="B54" s="6">
        <v>44926.824401134261</v>
      </c>
      <c r="C54" s="5" t="s">
        <v>298</v>
      </c>
      <c r="D54" s="7"/>
      <c r="E54" s="8"/>
      <c r="F54" s="9">
        <v>6859.7</v>
      </c>
      <c r="I54" s="10" t="s">
        <v>9</v>
      </c>
      <c r="J54" s="5" t="s">
        <v>324</v>
      </c>
    </row>
    <row r="55" spans="1:10">
      <c r="A55" s="11" t="s">
        <v>22</v>
      </c>
      <c r="B55" s="3"/>
      <c r="C55" s="3"/>
      <c r="D55" s="7"/>
      <c r="E55" s="8"/>
      <c r="F55" s="12">
        <f>SUM(F16:G54)</f>
        <v>253915.3</v>
      </c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14">
        <v>112517542</v>
      </c>
      <c r="E56" s="8"/>
      <c r="H56" s="9"/>
      <c r="I56" s="10"/>
      <c r="J56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34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48" t="s">
        <v>6</v>
      </c>
      <c r="G61" s="50"/>
      <c r="H61" s="51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17" t="s">
        <v>35</v>
      </c>
      <c r="B63" s="30"/>
      <c r="C63" s="30"/>
    </row>
    <row r="64" spans="1:10">
      <c r="A64" s="11" t="s">
        <v>22</v>
      </c>
      <c r="B64" s="3"/>
      <c r="C64" s="3"/>
    </row>
    <row r="65" spans="1:10">
      <c r="A65" s="13" t="s">
        <v>23</v>
      </c>
      <c r="B65" s="13" t="s">
        <v>24</v>
      </c>
      <c r="C65" s="13" t="s">
        <v>25</v>
      </c>
    </row>
    <row r="66" spans="1:10">
      <c r="A66" s="29"/>
      <c r="B66" s="29"/>
      <c r="C66" s="29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36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48" t="s">
        <v>6</v>
      </c>
      <c r="G70" s="50"/>
      <c r="H70" s="51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325</v>
      </c>
      <c r="B72" s="6">
        <v>44929.860486956008</v>
      </c>
      <c r="C72" s="5" t="s">
        <v>298</v>
      </c>
      <c r="D72" s="7">
        <v>5002468</v>
      </c>
      <c r="E72" s="5" t="s">
        <v>31</v>
      </c>
      <c r="H72" s="9">
        <v>11756.6</v>
      </c>
      <c r="I72" s="5" t="s">
        <v>28</v>
      </c>
      <c r="J72" s="5" t="s">
        <v>305</v>
      </c>
    </row>
    <row r="73" spans="1:10">
      <c r="A73" s="5" t="s">
        <v>325</v>
      </c>
      <c r="B73" s="6">
        <v>44929.860486956008</v>
      </c>
      <c r="C73" s="5" t="s">
        <v>298</v>
      </c>
      <c r="D73" s="15">
        <v>45163167021</v>
      </c>
      <c r="E73" s="8" t="s">
        <v>304</v>
      </c>
      <c r="H73" s="9">
        <v>1667.1</v>
      </c>
      <c r="I73" s="5" t="s">
        <v>28</v>
      </c>
      <c r="J73" s="5" t="s">
        <v>305</v>
      </c>
    </row>
    <row r="74" spans="1:10">
      <c r="A74" s="5" t="s">
        <v>325</v>
      </c>
      <c r="B74" s="6">
        <v>44929.860486956008</v>
      </c>
      <c r="C74" s="5" t="s">
        <v>298</v>
      </c>
      <c r="D74" s="15">
        <v>45123208362</v>
      </c>
      <c r="E74" s="8" t="s">
        <v>304</v>
      </c>
      <c r="H74" s="9">
        <v>19911.28</v>
      </c>
      <c r="I74" s="5" t="s">
        <v>28</v>
      </c>
      <c r="J74" s="5" t="s">
        <v>305</v>
      </c>
    </row>
    <row r="75" spans="1:10">
      <c r="A75" s="5" t="s">
        <v>325</v>
      </c>
      <c r="B75" s="6">
        <v>44929.860486956008</v>
      </c>
      <c r="C75" s="5" t="s">
        <v>298</v>
      </c>
      <c r="D75" s="15">
        <v>451232083621</v>
      </c>
      <c r="E75" s="8" t="s">
        <v>304</v>
      </c>
      <c r="H75" s="9">
        <v>91918.56</v>
      </c>
      <c r="I75" s="5" t="s">
        <v>28</v>
      </c>
      <c r="J75" s="5" t="s">
        <v>305</v>
      </c>
    </row>
    <row r="76" spans="1:10">
      <c r="A76" s="5" t="s">
        <v>325</v>
      </c>
      <c r="B76" s="6">
        <v>44929.860486956008</v>
      </c>
      <c r="C76" s="5" t="s">
        <v>298</v>
      </c>
      <c r="D76" s="15">
        <v>45123210423</v>
      </c>
      <c r="E76" s="8" t="s">
        <v>304</v>
      </c>
      <c r="H76" s="9">
        <v>3814</v>
      </c>
      <c r="I76" s="5" t="s">
        <v>28</v>
      </c>
      <c r="J76" s="5" t="s">
        <v>305</v>
      </c>
    </row>
    <row r="77" spans="1:10">
      <c r="A77" s="5" t="s">
        <v>325</v>
      </c>
      <c r="B77" s="6">
        <v>44929.860486956008</v>
      </c>
      <c r="C77" s="5" t="s">
        <v>298</v>
      </c>
      <c r="D77" s="15">
        <v>45173138013</v>
      </c>
      <c r="E77" s="8" t="s">
        <v>304</v>
      </c>
      <c r="H77" s="9">
        <v>9000</v>
      </c>
      <c r="I77" s="5" t="s">
        <v>28</v>
      </c>
      <c r="J77" s="5" t="s">
        <v>307</v>
      </c>
    </row>
    <row r="78" spans="1:10">
      <c r="A78" s="5" t="s">
        <v>325</v>
      </c>
      <c r="B78" s="6">
        <v>44929.860486956008</v>
      </c>
      <c r="C78" s="5" t="s">
        <v>298</v>
      </c>
      <c r="D78" s="15">
        <v>45163169747</v>
      </c>
      <c r="E78" s="8" t="s">
        <v>304</v>
      </c>
      <c r="H78" s="9">
        <v>71.900000000000006</v>
      </c>
      <c r="I78" s="5" t="s">
        <v>28</v>
      </c>
      <c r="J78" s="5" t="s">
        <v>305</v>
      </c>
    </row>
    <row r="79" spans="1:10">
      <c r="A79" s="5" t="s">
        <v>325</v>
      </c>
      <c r="B79" s="6">
        <v>44929.860486956008</v>
      </c>
      <c r="C79" s="5" t="s">
        <v>298</v>
      </c>
      <c r="D79" s="15">
        <v>45143449352</v>
      </c>
      <c r="E79" s="8" t="s">
        <v>304</v>
      </c>
      <c r="H79" s="9">
        <v>333.3</v>
      </c>
      <c r="I79" s="5" t="s">
        <v>28</v>
      </c>
      <c r="J79" s="5" t="s">
        <v>305</v>
      </c>
    </row>
    <row r="80" spans="1:10">
      <c r="A80" s="5" t="s">
        <v>325</v>
      </c>
      <c r="B80" s="6">
        <v>44929.860486956008</v>
      </c>
      <c r="C80" s="5" t="s">
        <v>298</v>
      </c>
      <c r="D80" s="15">
        <v>45113230648</v>
      </c>
      <c r="E80" s="8" t="s">
        <v>304</v>
      </c>
      <c r="H80" s="9">
        <v>900</v>
      </c>
      <c r="I80" s="5" t="s">
        <v>28</v>
      </c>
      <c r="J80" s="5" t="s">
        <v>307</v>
      </c>
    </row>
    <row r="81" spans="1:10">
      <c r="A81" s="5" t="s">
        <v>325</v>
      </c>
      <c r="B81" s="6">
        <v>44929.860486956008</v>
      </c>
      <c r="C81" s="5" t="s">
        <v>298</v>
      </c>
      <c r="D81" s="15">
        <v>45163171409</v>
      </c>
      <c r="E81" s="8" t="s">
        <v>304</v>
      </c>
      <c r="H81" s="9">
        <v>900</v>
      </c>
      <c r="I81" s="5" t="s">
        <v>28</v>
      </c>
      <c r="J81" s="5" t="s">
        <v>307</v>
      </c>
    </row>
    <row r="82" spans="1:10">
      <c r="A82" s="5" t="s">
        <v>325</v>
      </c>
      <c r="B82" s="6">
        <v>44929.860486956008</v>
      </c>
      <c r="C82" s="5" t="s">
        <v>298</v>
      </c>
      <c r="D82" s="15">
        <v>45163170071</v>
      </c>
      <c r="E82" s="8" t="s">
        <v>304</v>
      </c>
      <c r="H82" s="9">
        <v>15943.32</v>
      </c>
      <c r="I82" s="5" t="s">
        <v>28</v>
      </c>
      <c r="J82" s="8" t="s">
        <v>308</v>
      </c>
    </row>
    <row r="83" spans="1:10">
      <c r="A83" s="5" t="s">
        <v>325</v>
      </c>
      <c r="B83" s="6">
        <v>44929.860486956008</v>
      </c>
      <c r="C83" s="5" t="s">
        <v>298</v>
      </c>
      <c r="D83" s="15">
        <v>451631700711</v>
      </c>
      <c r="E83" s="8" t="s">
        <v>304</v>
      </c>
      <c r="H83" s="9">
        <v>17000.82</v>
      </c>
      <c r="I83" s="5" t="s">
        <v>28</v>
      </c>
      <c r="J83" s="8" t="s">
        <v>308</v>
      </c>
    </row>
    <row r="84" spans="1:10">
      <c r="A84" s="5" t="s">
        <v>325</v>
      </c>
      <c r="B84" s="6">
        <v>44929.860486956008</v>
      </c>
      <c r="C84" s="5" t="s">
        <v>298</v>
      </c>
      <c r="D84" s="7"/>
      <c r="E84" s="8"/>
      <c r="F84" s="9">
        <v>6617.5</v>
      </c>
      <c r="I84" s="10" t="s">
        <v>9</v>
      </c>
      <c r="J84" s="5" t="s">
        <v>309</v>
      </c>
    </row>
    <row r="85" spans="1:10">
      <c r="A85" s="5" t="s">
        <v>325</v>
      </c>
      <c r="B85" s="6">
        <v>44929.860486956008</v>
      </c>
      <c r="C85" s="5" t="s">
        <v>298</v>
      </c>
      <c r="D85" s="7"/>
      <c r="E85" s="8"/>
      <c r="F85" s="9">
        <v>39772.5</v>
      </c>
      <c r="I85" s="10" t="s">
        <v>9</v>
      </c>
      <c r="J85" s="5" t="s">
        <v>310</v>
      </c>
    </row>
    <row r="86" spans="1:10">
      <c r="A86" s="5" t="s">
        <v>325</v>
      </c>
      <c r="B86" s="6">
        <v>44929.860486956008</v>
      </c>
      <c r="C86" s="5" t="s">
        <v>298</v>
      </c>
      <c r="D86" s="7"/>
      <c r="E86" s="8"/>
      <c r="F86" s="9">
        <v>42298</v>
      </c>
      <c r="I86" s="10" t="s">
        <v>9</v>
      </c>
      <c r="J86" s="8" t="s">
        <v>326</v>
      </c>
    </row>
    <row r="87" spans="1:10">
      <c r="A87" s="5" t="s">
        <v>325</v>
      </c>
      <c r="B87" s="6">
        <v>44929.860486956008</v>
      </c>
      <c r="C87" s="5" t="s">
        <v>298</v>
      </c>
      <c r="D87" s="7"/>
      <c r="E87" s="8"/>
      <c r="F87" s="9">
        <v>73572.600000000006</v>
      </c>
      <c r="I87" s="10" t="s">
        <v>9</v>
      </c>
      <c r="J87" s="5" t="s">
        <v>307</v>
      </c>
    </row>
    <row r="88" spans="1:10">
      <c r="A88" s="5" t="s">
        <v>325</v>
      </c>
      <c r="B88" s="6">
        <v>44929.860486956008</v>
      </c>
      <c r="C88" s="5" t="s">
        <v>298</v>
      </c>
      <c r="D88" s="7"/>
      <c r="E88" s="8"/>
      <c r="F88" s="9">
        <v>8891.2999999999993</v>
      </c>
      <c r="I88" s="10" t="s">
        <v>9</v>
      </c>
      <c r="J88" s="8" t="s">
        <v>311</v>
      </c>
    </row>
    <row r="89" spans="1:10">
      <c r="A89" s="5" t="s">
        <v>325</v>
      </c>
      <c r="B89" s="6">
        <v>44929.860486956008</v>
      </c>
      <c r="C89" s="5" t="s">
        <v>298</v>
      </c>
      <c r="D89" s="7"/>
      <c r="E89" s="8"/>
      <c r="F89" s="9">
        <v>3843.1</v>
      </c>
      <c r="I89" s="10" t="s">
        <v>9</v>
      </c>
      <c r="J89" s="5" t="s">
        <v>312</v>
      </c>
    </row>
    <row r="90" spans="1:10">
      <c r="A90" s="5" t="s">
        <v>325</v>
      </c>
      <c r="B90" s="6">
        <v>44929.860486956008</v>
      </c>
      <c r="C90" s="5" t="s">
        <v>298</v>
      </c>
      <c r="D90" s="7"/>
      <c r="E90" s="8"/>
      <c r="F90" s="9">
        <v>3073.5</v>
      </c>
      <c r="I90" s="10" t="s">
        <v>9</v>
      </c>
      <c r="J90" s="5" t="s">
        <v>299</v>
      </c>
    </row>
    <row r="91" spans="1:10">
      <c r="A91" s="5" t="s">
        <v>325</v>
      </c>
      <c r="B91" s="6">
        <v>44929.860486956008</v>
      </c>
      <c r="C91" s="5" t="s">
        <v>298</v>
      </c>
      <c r="D91" s="7"/>
      <c r="E91" s="8"/>
      <c r="F91" s="9">
        <v>7160.8</v>
      </c>
      <c r="I91" s="10" t="s">
        <v>9</v>
      </c>
      <c r="J91" s="5" t="s">
        <v>313</v>
      </c>
    </row>
    <row r="92" spans="1:10">
      <c r="A92" s="5" t="s">
        <v>325</v>
      </c>
      <c r="B92" s="6">
        <v>44929.860486956008</v>
      </c>
      <c r="C92" s="5" t="s">
        <v>298</v>
      </c>
      <c r="D92" s="7"/>
      <c r="E92" s="8"/>
      <c r="F92" s="9">
        <v>4190.8</v>
      </c>
      <c r="I92" s="10" t="s">
        <v>9</v>
      </c>
      <c r="J92" s="8" t="s">
        <v>314</v>
      </c>
    </row>
    <row r="93" spans="1:10">
      <c r="A93" s="5" t="s">
        <v>325</v>
      </c>
      <c r="B93" s="6">
        <v>44929.860486956008</v>
      </c>
      <c r="C93" s="5" t="s">
        <v>298</v>
      </c>
      <c r="D93" s="7"/>
      <c r="E93" s="8"/>
      <c r="F93" s="9">
        <v>32794.199999999997</v>
      </c>
      <c r="I93" s="10" t="s">
        <v>9</v>
      </c>
      <c r="J93" s="5" t="s">
        <v>315</v>
      </c>
    </row>
    <row r="94" spans="1:10">
      <c r="A94" s="5" t="s">
        <v>325</v>
      </c>
      <c r="B94" s="6">
        <v>44929.860486956008</v>
      </c>
      <c r="C94" s="5" t="s">
        <v>298</v>
      </c>
      <c r="D94" s="7"/>
      <c r="E94" s="8"/>
      <c r="F94" s="9">
        <v>9011.7999999999993</v>
      </c>
      <c r="I94" s="10" t="s">
        <v>9</v>
      </c>
      <c r="J94" s="8" t="s">
        <v>318</v>
      </c>
    </row>
    <row r="95" spans="1:10">
      <c r="A95" s="5" t="s">
        <v>325</v>
      </c>
      <c r="B95" s="6">
        <v>44929.860486956008</v>
      </c>
      <c r="C95" s="5" t="s">
        <v>298</v>
      </c>
      <c r="D95" s="7"/>
      <c r="E95" s="8"/>
      <c r="F95" s="9">
        <v>14864.8</v>
      </c>
      <c r="I95" s="10" t="s">
        <v>9</v>
      </c>
      <c r="J95" s="8" t="s">
        <v>321</v>
      </c>
    </row>
    <row r="96" spans="1:10">
      <c r="A96" s="5" t="s">
        <v>325</v>
      </c>
      <c r="B96" s="6">
        <v>44929.860486956008</v>
      </c>
      <c r="C96" s="5" t="s">
        <v>298</v>
      </c>
      <c r="D96" s="7"/>
      <c r="E96" s="8"/>
      <c r="F96" s="9">
        <v>297621.09999999998</v>
      </c>
      <c r="I96" s="10" t="s">
        <v>9</v>
      </c>
      <c r="J96" s="8" t="s">
        <v>308</v>
      </c>
    </row>
    <row r="97" spans="1:10">
      <c r="A97" s="11" t="s">
        <v>22</v>
      </c>
      <c r="B97" s="3"/>
      <c r="C97" s="3"/>
      <c r="D97" s="19">
        <f>538700.8+5011.2</f>
        <v>543712</v>
      </c>
      <c r="E97" s="8"/>
      <c r="F97" s="12">
        <f>SUM(F72:G96)</f>
        <v>543712</v>
      </c>
      <c r="H97" s="9"/>
      <c r="I97" s="10"/>
      <c r="J97" s="8"/>
    </row>
    <row r="98" spans="1:10">
      <c r="A98" s="13" t="s">
        <v>23</v>
      </c>
      <c r="B98" s="13" t="s">
        <v>24</v>
      </c>
      <c r="C98" s="13" t="s">
        <v>25</v>
      </c>
      <c r="D98" s="7"/>
      <c r="E98" s="8"/>
      <c r="H98" s="9"/>
      <c r="I98" s="10"/>
      <c r="J98" s="8"/>
    </row>
    <row r="99" spans="1:10" ht="15.75" customHeight="1">
      <c r="D99" s="14">
        <v>112519153</v>
      </c>
    </row>
    <row r="100" spans="1:10" ht="15.75" customHeight="1">
      <c r="D100" s="14">
        <v>112519225</v>
      </c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47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48" t="s">
        <v>0</v>
      </c>
      <c r="B104" s="48" t="s">
        <v>2</v>
      </c>
      <c r="C104" s="48" t="s">
        <v>3</v>
      </c>
      <c r="D104" s="48" t="s">
        <v>4</v>
      </c>
      <c r="E104" s="48" t="s">
        <v>5</v>
      </c>
      <c r="F104" s="48" t="s">
        <v>6</v>
      </c>
      <c r="G104" s="50"/>
      <c r="H104" s="51"/>
      <c r="I104" s="48" t="s">
        <v>7</v>
      </c>
      <c r="J104" s="48" t="s">
        <v>8</v>
      </c>
    </row>
    <row r="105" spans="1:10">
      <c r="A105" s="49"/>
      <c r="B105" s="49"/>
      <c r="C105" s="49"/>
      <c r="D105" s="49"/>
      <c r="E105" s="49"/>
      <c r="F105" s="4" t="s">
        <v>9</v>
      </c>
      <c r="G105" s="4" t="s">
        <v>10</v>
      </c>
      <c r="H105" s="4" t="s">
        <v>11</v>
      </c>
      <c r="I105" s="49"/>
      <c r="J105" s="49"/>
    </row>
    <row r="106" spans="1:10">
      <c r="A106" s="5" t="s">
        <v>327</v>
      </c>
      <c r="B106" s="6">
        <v>44930.866348078707</v>
      </c>
      <c r="C106" s="5" t="s">
        <v>298</v>
      </c>
      <c r="D106" s="7"/>
      <c r="E106" s="8"/>
      <c r="G106" s="9">
        <v>780</v>
      </c>
      <c r="I106" s="10" t="s">
        <v>10</v>
      </c>
      <c r="J106" s="8" t="s">
        <v>308</v>
      </c>
    </row>
    <row r="107" spans="1:10">
      <c r="A107" s="5" t="s">
        <v>327</v>
      </c>
      <c r="B107" s="6">
        <v>44930.866348078707</v>
      </c>
      <c r="C107" s="5" t="s">
        <v>298</v>
      </c>
      <c r="D107" s="7">
        <v>33970191</v>
      </c>
      <c r="E107" s="8" t="s">
        <v>176</v>
      </c>
      <c r="H107" s="9">
        <v>5162.3999999999996</v>
      </c>
      <c r="I107" s="5" t="s">
        <v>28</v>
      </c>
      <c r="J107" s="5" t="s">
        <v>305</v>
      </c>
    </row>
    <row r="108" spans="1:10">
      <c r="A108" s="5" t="s">
        <v>327</v>
      </c>
      <c r="B108" s="6">
        <v>44930.866348078707</v>
      </c>
      <c r="C108" s="5" t="s">
        <v>298</v>
      </c>
      <c r="D108" s="7">
        <v>339701911</v>
      </c>
      <c r="E108" s="8" t="s">
        <v>176</v>
      </c>
      <c r="H108" s="9">
        <v>1.2</v>
      </c>
      <c r="I108" s="5" t="s">
        <v>28</v>
      </c>
      <c r="J108" s="5" t="s">
        <v>305</v>
      </c>
    </row>
    <row r="109" spans="1:10">
      <c r="A109" s="5" t="s">
        <v>327</v>
      </c>
      <c r="B109" s="6">
        <v>44930.866348078707</v>
      </c>
      <c r="C109" s="5" t="s">
        <v>298</v>
      </c>
      <c r="D109" s="15">
        <v>45143448959</v>
      </c>
      <c r="E109" s="8" t="s">
        <v>304</v>
      </c>
      <c r="H109" s="9">
        <v>143.94999999999999</v>
      </c>
      <c r="I109" s="5" t="s">
        <v>28</v>
      </c>
      <c r="J109" s="5" t="s">
        <v>305</v>
      </c>
    </row>
    <row r="110" spans="1:10">
      <c r="A110" s="5" t="s">
        <v>327</v>
      </c>
      <c r="B110" s="6">
        <v>44930.866348078707</v>
      </c>
      <c r="C110" s="5" t="s">
        <v>298</v>
      </c>
      <c r="D110" s="15">
        <v>13810346571</v>
      </c>
      <c r="E110" s="8" t="s">
        <v>304</v>
      </c>
      <c r="H110" s="9">
        <v>28053.48</v>
      </c>
      <c r="I110" s="5" t="s">
        <v>28</v>
      </c>
      <c r="J110" s="8" t="s">
        <v>308</v>
      </c>
    </row>
    <row r="111" spans="1:10">
      <c r="A111" s="5" t="s">
        <v>327</v>
      </c>
      <c r="B111" s="6">
        <v>44930.866348078707</v>
      </c>
      <c r="C111" s="5" t="s">
        <v>298</v>
      </c>
      <c r="D111" s="15">
        <v>45113231855</v>
      </c>
      <c r="E111" s="8" t="s">
        <v>304</v>
      </c>
      <c r="H111" s="9">
        <v>2036.68</v>
      </c>
      <c r="I111" s="5" t="s">
        <v>28</v>
      </c>
      <c r="J111" s="5" t="s">
        <v>305</v>
      </c>
    </row>
    <row r="112" spans="1:10">
      <c r="A112" s="5" t="s">
        <v>327</v>
      </c>
      <c r="B112" s="6">
        <v>44930.866348078707</v>
      </c>
      <c r="C112" s="5" t="s">
        <v>298</v>
      </c>
      <c r="D112" s="15">
        <v>45123214347</v>
      </c>
      <c r="E112" s="8" t="s">
        <v>304</v>
      </c>
      <c r="H112" s="9">
        <v>3741.6</v>
      </c>
      <c r="I112" s="5" t="s">
        <v>28</v>
      </c>
      <c r="J112" s="5" t="s">
        <v>305</v>
      </c>
    </row>
    <row r="113" spans="1:10">
      <c r="A113" s="5" t="s">
        <v>327</v>
      </c>
      <c r="B113" s="6">
        <v>44930.866348078707</v>
      </c>
      <c r="C113" s="5" t="s">
        <v>298</v>
      </c>
      <c r="D113" s="15">
        <v>45173145727</v>
      </c>
      <c r="E113" s="8" t="s">
        <v>304</v>
      </c>
      <c r="H113" s="9">
        <v>1094.96</v>
      </c>
      <c r="I113" s="5" t="s">
        <v>28</v>
      </c>
      <c r="J113" s="5" t="s">
        <v>305</v>
      </c>
    </row>
    <row r="114" spans="1:10">
      <c r="A114" s="5" t="s">
        <v>327</v>
      </c>
      <c r="B114" s="6">
        <v>44930.866348078707</v>
      </c>
      <c r="C114" s="5" t="s">
        <v>298</v>
      </c>
      <c r="D114" s="15">
        <v>45173145846</v>
      </c>
      <c r="E114" s="8" t="s">
        <v>304</v>
      </c>
      <c r="H114" s="9">
        <v>659.99</v>
      </c>
      <c r="I114" s="5" t="s">
        <v>28</v>
      </c>
      <c r="J114" s="5" t="s">
        <v>305</v>
      </c>
    </row>
    <row r="115" spans="1:10">
      <c r="A115" s="5" t="s">
        <v>327</v>
      </c>
      <c r="B115" s="6">
        <v>44930.866348078707</v>
      </c>
      <c r="C115" s="5" t="s">
        <v>298</v>
      </c>
      <c r="D115" s="15">
        <v>45153079853</v>
      </c>
      <c r="E115" s="8" t="s">
        <v>304</v>
      </c>
      <c r="H115" s="9">
        <v>1156.07</v>
      </c>
      <c r="I115" s="5" t="s">
        <v>28</v>
      </c>
      <c r="J115" s="5" t="s">
        <v>305</v>
      </c>
    </row>
    <row r="116" spans="1:10">
      <c r="A116" s="5" t="s">
        <v>327</v>
      </c>
      <c r="B116" s="6">
        <v>44930.866348078707</v>
      </c>
      <c r="C116" s="5" t="s">
        <v>298</v>
      </c>
      <c r="D116" s="15">
        <v>45153079859</v>
      </c>
      <c r="E116" s="8" t="s">
        <v>304</v>
      </c>
      <c r="H116" s="9">
        <v>3</v>
      </c>
      <c r="I116" s="5" t="s">
        <v>28</v>
      </c>
      <c r="J116" s="5" t="s">
        <v>305</v>
      </c>
    </row>
    <row r="117" spans="1:10">
      <c r="A117" s="5" t="s">
        <v>327</v>
      </c>
      <c r="B117" s="6">
        <v>44930.866348078707</v>
      </c>
      <c r="C117" s="5" t="s">
        <v>298</v>
      </c>
      <c r="D117" s="15">
        <v>45173147127</v>
      </c>
      <c r="E117" s="8" t="s">
        <v>304</v>
      </c>
      <c r="H117" s="9">
        <v>800</v>
      </c>
      <c r="I117" s="5" t="s">
        <v>28</v>
      </c>
      <c r="J117" s="5" t="s">
        <v>307</v>
      </c>
    </row>
    <row r="118" spans="1:10">
      <c r="A118" s="5" t="s">
        <v>327</v>
      </c>
      <c r="B118" s="6">
        <v>44930.866348078707</v>
      </c>
      <c r="C118" s="5" t="s">
        <v>298</v>
      </c>
      <c r="D118" s="15">
        <v>45163174698</v>
      </c>
      <c r="E118" s="8" t="s">
        <v>304</v>
      </c>
      <c r="H118" s="9">
        <v>800</v>
      </c>
      <c r="I118" s="5" t="s">
        <v>28</v>
      </c>
      <c r="J118" s="5" t="s">
        <v>307</v>
      </c>
    </row>
    <row r="119" spans="1:10">
      <c r="A119" s="5" t="s">
        <v>327</v>
      </c>
      <c r="B119" s="6">
        <v>44930.866348078707</v>
      </c>
      <c r="C119" s="5" t="s">
        <v>298</v>
      </c>
      <c r="D119" s="7"/>
      <c r="E119" s="8"/>
      <c r="F119" s="9">
        <v>6057.7</v>
      </c>
      <c r="I119" s="10" t="s">
        <v>9</v>
      </c>
      <c r="J119" s="5" t="s">
        <v>309</v>
      </c>
    </row>
    <row r="120" spans="1:10">
      <c r="A120" s="5" t="s">
        <v>327</v>
      </c>
      <c r="B120" s="6">
        <v>44930.866348078707</v>
      </c>
      <c r="C120" s="5" t="s">
        <v>298</v>
      </c>
      <c r="D120" s="7"/>
      <c r="E120" s="8"/>
      <c r="F120" s="9">
        <v>2888.7</v>
      </c>
      <c r="I120" s="10" t="s">
        <v>9</v>
      </c>
      <c r="J120" s="5" t="s">
        <v>310</v>
      </c>
    </row>
    <row r="121" spans="1:10">
      <c r="A121" s="5" t="s">
        <v>327</v>
      </c>
      <c r="B121" s="6">
        <v>44930.866348078707</v>
      </c>
      <c r="C121" s="5" t="s">
        <v>298</v>
      </c>
      <c r="D121" s="7"/>
      <c r="E121" s="8"/>
      <c r="F121" s="9">
        <v>154932.5</v>
      </c>
      <c r="I121" s="10" t="s">
        <v>9</v>
      </c>
      <c r="J121" s="5" t="s">
        <v>307</v>
      </c>
    </row>
    <row r="122" spans="1:10">
      <c r="A122" s="5" t="s">
        <v>327</v>
      </c>
      <c r="B122" s="6">
        <v>44930.866348078707</v>
      </c>
      <c r="C122" s="5" t="s">
        <v>298</v>
      </c>
      <c r="D122" s="7"/>
      <c r="E122" s="8"/>
      <c r="F122" s="9">
        <v>6028.7</v>
      </c>
      <c r="I122" s="10" t="s">
        <v>9</v>
      </c>
      <c r="J122" s="8" t="s">
        <v>311</v>
      </c>
    </row>
    <row r="123" spans="1:10">
      <c r="A123" s="5" t="s">
        <v>327</v>
      </c>
      <c r="B123" s="6">
        <v>44930.866348078707</v>
      </c>
      <c r="C123" s="5" t="s">
        <v>298</v>
      </c>
      <c r="D123" s="7"/>
      <c r="E123" s="8"/>
      <c r="F123" s="9">
        <v>4844.2</v>
      </c>
      <c r="I123" s="10" t="s">
        <v>9</v>
      </c>
      <c r="J123" s="5" t="s">
        <v>312</v>
      </c>
    </row>
    <row r="124" spans="1:10">
      <c r="A124" s="5" t="s">
        <v>327</v>
      </c>
      <c r="B124" s="6">
        <v>44930.866348078707</v>
      </c>
      <c r="C124" s="5" t="s">
        <v>298</v>
      </c>
      <c r="D124" s="7"/>
      <c r="E124" s="8"/>
      <c r="F124" s="9">
        <v>3974.8</v>
      </c>
      <c r="I124" s="10" t="s">
        <v>9</v>
      </c>
      <c r="J124" s="5" t="s">
        <v>299</v>
      </c>
    </row>
    <row r="125" spans="1:10">
      <c r="A125" s="5" t="s">
        <v>327</v>
      </c>
      <c r="B125" s="6">
        <v>44930.866348078707</v>
      </c>
      <c r="C125" s="5" t="s">
        <v>298</v>
      </c>
      <c r="D125" s="7"/>
      <c r="E125" s="8"/>
      <c r="F125" s="9">
        <v>16288.8</v>
      </c>
      <c r="I125" s="10" t="s">
        <v>9</v>
      </c>
      <c r="J125" s="5" t="s">
        <v>313</v>
      </c>
    </row>
    <row r="126" spans="1:10">
      <c r="A126" s="5" t="s">
        <v>327</v>
      </c>
      <c r="B126" s="6">
        <v>44930.866348078707</v>
      </c>
      <c r="C126" s="5" t="s">
        <v>298</v>
      </c>
      <c r="D126" s="7"/>
      <c r="E126" s="8"/>
      <c r="F126" s="9">
        <v>17128.900000000001</v>
      </c>
      <c r="I126" s="10" t="s">
        <v>9</v>
      </c>
      <c r="J126" s="8" t="s">
        <v>314</v>
      </c>
    </row>
    <row r="127" spans="1:10">
      <c r="A127" s="5" t="s">
        <v>327</v>
      </c>
      <c r="B127" s="6">
        <v>44930.866348078707</v>
      </c>
      <c r="C127" s="5" t="s">
        <v>298</v>
      </c>
      <c r="D127" s="7"/>
      <c r="E127" s="8"/>
      <c r="F127" s="9">
        <v>9671.2000000000007</v>
      </c>
      <c r="I127" s="10" t="s">
        <v>9</v>
      </c>
      <c r="J127" s="8" t="s">
        <v>317</v>
      </c>
    </row>
    <row r="128" spans="1:10">
      <c r="A128" s="5" t="s">
        <v>327</v>
      </c>
      <c r="B128" s="6">
        <v>44930.866348078707</v>
      </c>
      <c r="C128" s="5" t="s">
        <v>298</v>
      </c>
      <c r="D128" s="7"/>
      <c r="E128" s="8"/>
      <c r="F128" s="9">
        <v>7122.6</v>
      </c>
      <c r="I128" s="10" t="s">
        <v>9</v>
      </c>
      <c r="J128" s="8" t="s">
        <v>318</v>
      </c>
    </row>
    <row r="129" spans="1:10">
      <c r="A129" s="5" t="s">
        <v>327</v>
      </c>
      <c r="B129" s="6">
        <v>44930.866348078707</v>
      </c>
      <c r="C129" s="5" t="s">
        <v>298</v>
      </c>
      <c r="D129" s="7"/>
      <c r="E129" s="8"/>
      <c r="F129" s="9">
        <v>1303.5</v>
      </c>
      <c r="I129" s="10" t="s">
        <v>9</v>
      </c>
      <c r="J129" s="8" t="s">
        <v>328</v>
      </c>
    </row>
    <row r="130" spans="1:10">
      <c r="A130" s="5" t="s">
        <v>327</v>
      </c>
      <c r="B130" s="6">
        <v>44930.866348078707</v>
      </c>
      <c r="C130" s="5" t="s">
        <v>298</v>
      </c>
      <c r="D130" s="7"/>
      <c r="E130" s="8"/>
      <c r="F130" s="9">
        <v>24909.8</v>
      </c>
      <c r="I130" s="10" t="s">
        <v>9</v>
      </c>
      <c r="J130" s="8" t="s">
        <v>320</v>
      </c>
    </row>
    <row r="131" spans="1:10">
      <c r="A131" s="5" t="s">
        <v>327</v>
      </c>
      <c r="B131" s="6">
        <v>44930.866348078707</v>
      </c>
      <c r="C131" s="5" t="s">
        <v>298</v>
      </c>
      <c r="D131" s="7"/>
      <c r="E131" s="8"/>
      <c r="F131" s="9">
        <v>14221.4</v>
      </c>
      <c r="I131" s="10" t="s">
        <v>9</v>
      </c>
      <c r="J131" s="8" t="s">
        <v>321</v>
      </c>
    </row>
    <row r="132" spans="1:10">
      <c r="A132" s="5" t="s">
        <v>327</v>
      </c>
      <c r="B132" s="6">
        <v>44930.866348078707</v>
      </c>
      <c r="C132" s="5" t="s">
        <v>298</v>
      </c>
      <c r="D132" s="7"/>
      <c r="E132" s="8"/>
      <c r="F132" s="9">
        <v>355845.4</v>
      </c>
      <c r="I132" s="10" t="s">
        <v>9</v>
      </c>
      <c r="J132" s="8" t="s">
        <v>308</v>
      </c>
    </row>
    <row r="133" spans="1:10">
      <c r="A133" s="5" t="s">
        <v>327</v>
      </c>
      <c r="B133" s="6">
        <v>44930.866348078707</v>
      </c>
      <c r="C133" s="5" t="s">
        <v>298</v>
      </c>
      <c r="D133" s="7"/>
      <c r="E133" s="8"/>
      <c r="F133" s="9">
        <v>535.20000000000005</v>
      </c>
      <c r="I133" s="10" t="s">
        <v>9</v>
      </c>
      <c r="J133" s="5" t="s">
        <v>329</v>
      </c>
    </row>
    <row r="134" spans="1:10">
      <c r="A134" s="11" t="s">
        <v>22</v>
      </c>
      <c r="B134" s="3"/>
      <c r="C134" s="3"/>
      <c r="D134" s="19">
        <f>625837.4+696</f>
        <v>626533.4</v>
      </c>
      <c r="E134" s="8"/>
      <c r="F134" s="20">
        <f>SUM(F106:G133)</f>
        <v>626533.39999999991</v>
      </c>
      <c r="H134" s="9"/>
      <c r="I134" s="10"/>
      <c r="J134" s="8"/>
    </row>
    <row r="135" spans="1:10">
      <c r="A135" s="13" t="s">
        <v>23</v>
      </c>
      <c r="B135" s="13" t="s">
        <v>24</v>
      </c>
      <c r="C135" s="13" t="s">
        <v>25</v>
      </c>
      <c r="D135" s="7"/>
      <c r="E135" s="8"/>
      <c r="H135" s="9"/>
      <c r="I135" s="10"/>
      <c r="J135" s="8"/>
    </row>
    <row r="136" spans="1:10" ht="15.75" customHeight="1">
      <c r="D136" s="14">
        <v>112521407</v>
      </c>
    </row>
    <row r="137" spans="1:10" ht="15.75" customHeight="1">
      <c r="D137" s="14">
        <v>112521512</v>
      </c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52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48" t="s">
        <v>0</v>
      </c>
      <c r="B141" s="48" t="s">
        <v>2</v>
      </c>
      <c r="C141" s="48" t="s">
        <v>3</v>
      </c>
      <c r="D141" s="48" t="s">
        <v>4</v>
      </c>
      <c r="E141" s="48" t="s">
        <v>5</v>
      </c>
      <c r="F141" s="48" t="s">
        <v>6</v>
      </c>
      <c r="G141" s="50"/>
      <c r="H141" s="51"/>
      <c r="I141" s="48" t="s">
        <v>7</v>
      </c>
      <c r="J141" s="48" t="s">
        <v>8</v>
      </c>
    </row>
    <row r="142" spans="1:10">
      <c r="A142" s="49"/>
      <c r="B142" s="49"/>
      <c r="C142" s="49"/>
      <c r="D142" s="49"/>
      <c r="E142" s="49"/>
      <c r="F142" s="4" t="s">
        <v>9</v>
      </c>
      <c r="G142" s="4" t="s">
        <v>10</v>
      </c>
      <c r="H142" s="4" t="s">
        <v>11</v>
      </c>
      <c r="I142" s="49"/>
      <c r="J142" s="49"/>
    </row>
    <row r="143" spans="1:10">
      <c r="A143" s="5" t="s">
        <v>330</v>
      </c>
      <c r="B143" s="6">
        <v>44931.817879317132</v>
      </c>
      <c r="C143" s="5" t="s">
        <v>298</v>
      </c>
      <c r="D143" s="15">
        <v>45153081994</v>
      </c>
      <c r="E143" s="8" t="s">
        <v>304</v>
      </c>
      <c r="H143" s="9">
        <v>8582.15</v>
      </c>
      <c r="I143" s="5" t="s">
        <v>28</v>
      </c>
      <c r="J143" s="8" t="s">
        <v>308</v>
      </c>
    </row>
    <row r="144" spans="1:10">
      <c r="A144" s="5" t="s">
        <v>330</v>
      </c>
      <c r="B144" s="6">
        <v>44931.817879317132</v>
      </c>
      <c r="C144" s="5" t="s">
        <v>298</v>
      </c>
      <c r="D144" s="15">
        <v>451530819941</v>
      </c>
      <c r="E144" s="8" t="s">
        <v>304</v>
      </c>
      <c r="H144" s="9">
        <v>10664.4</v>
      </c>
      <c r="I144" s="5" t="s">
        <v>28</v>
      </c>
      <c r="J144" s="8" t="s">
        <v>308</v>
      </c>
    </row>
    <row r="145" spans="1:10">
      <c r="A145" s="5" t="s">
        <v>330</v>
      </c>
      <c r="B145" s="6">
        <v>44931.817879317132</v>
      </c>
      <c r="C145" s="5" t="s">
        <v>298</v>
      </c>
      <c r="D145" s="15">
        <v>45133088517</v>
      </c>
      <c r="E145" s="8" t="s">
        <v>304</v>
      </c>
      <c r="H145" s="9">
        <v>131.4</v>
      </c>
      <c r="I145" s="5" t="s">
        <v>28</v>
      </c>
      <c r="J145" s="5" t="s">
        <v>305</v>
      </c>
    </row>
    <row r="146" spans="1:10">
      <c r="A146" s="5" t="s">
        <v>330</v>
      </c>
      <c r="B146" s="6">
        <v>44931.817879317132</v>
      </c>
      <c r="C146" s="5" t="s">
        <v>298</v>
      </c>
      <c r="D146" s="15">
        <v>45153080586</v>
      </c>
      <c r="E146" s="8" t="s">
        <v>304</v>
      </c>
      <c r="H146" s="9">
        <v>284.58999999999997</v>
      </c>
      <c r="I146" s="5" t="s">
        <v>28</v>
      </c>
      <c r="J146" s="5" t="s">
        <v>307</v>
      </c>
    </row>
    <row r="147" spans="1:10">
      <c r="A147" s="5" t="s">
        <v>330</v>
      </c>
      <c r="B147" s="6">
        <v>44931.817879317132</v>
      </c>
      <c r="C147" s="5" t="s">
        <v>298</v>
      </c>
      <c r="D147" s="15">
        <v>53212242865</v>
      </c>
      <c r="E147" s="8" t="s">
        <v>304</v>
      </c>
      <c r="H147" s="9">
        <v>194.56</v>
      </c>
      <c r="I147" s="5" t="s">
        <v>28</v>
      </c>
      <c r="J147" s="5" t="s">
        <v>305</v>
      </c>
    </row>
    <row r="148" spans="1:10">
      <c r="A148" s="5" t="s">
        <v>330</v>
      </c>
      <c r="B148" s="6">
        <v>44931.817879317132</v>
      </c>
      <c r="C148" s="5" t="s">
        <v>298</v>
      </c>
      <c r="D148" s="15">
        <v>45143453943</v>
      </c>
      <c r="E148" s="8" t="s">
        <v>304</v>
      </c>
      <c r="H148" s="9">
        <v>900</v>
      </c>
      <c r="I148" s="5" t="s">
        <v>28</v>
      </c>
      <c r="J148" s="5" t="s">
        <v>307</v>
      </c>
    </row>
    <row r="149" spans="1:10">
      <c r="A149" s="5" t="s">
        <v>330</v>
      </c>
      <c r="B149" s="6">
        <v>44931.817879317132</v>
      </c>
      <c r="C149" s="5" t="s">
        <v>298</v>
      </c>
      <c r="D149" s="15">
        <v>45123215226</v>
      </c>
      <c r="E149" s="8" t="s">
        <v>304</v>
      </c>
      <c r="H149" s="9">
        <v>800</v>
      </c>
      <c r="I149" s="5" t="s">
        <v>28</v>
      </c>
      <c r="J149" s="5" t="s">
        <v>305</v>
      </c>
    </row>
    <row r="150" spans="1:10">
      <c r="A150" s="5" t="s">
        <v>330</v>
      </c>
      <c r="B150" s="6">
        <v>44931.817879317132</v>
      </c>
      <c r="C150" s="5" t="s">
        <v>298</v>
      </c>
      <c r="D150" s="15">
        <v>45153081981</v>
      </c>
      <c r="E150" s="8" t="s">
        <v>304</v>
      </c>
      <c r="H150" s="9">
        <v>7000</v>
      </c>
      <c r="I150" s="5" t="s">
        <v>28</v>
      </c>
      <c r="J150" s="5" t="s">
        <v>307</v>
      </c>
    </row>
    <row r="151" spans="1:10">
      <c r="A151" s="5" t="s">
        <v>330</v>
      </c>
      <c r="B151" s="6">
        <v>44931.817879317132</v>
      </c>
      <c r="C151" s="5" t="s">
        <v>298</v>
      </c>
      <c r="D151" s="15">
        <v>45113233180</v>
      </c>
      <c r="E151" s="8" t="s">
        <v>304</v>
      </c>
      <c r="H151" s="9">
        <v>146.94999999999999</v>
      </c>
      <c r="I151" s="5" t="s">
        <v>28</v>
      </c>
      <c r="J151" s="5" t="s">
        <v>305</v>
      </c>
    </row>
    <row r="152" spans="1:10">
      <c r="A152" s="5" t="s">
        <v>330</v>
      </c>
      <c r="B152" s="6">
        <v>44931.817879317132</v>
      </c>
      <c r="C152" s="5" t="s">
        <v>298</v>
      </c>
      <c r="D152" s="15">
        <v>23550681146</v>
      </c>
      <c r="E152" s="8" t="s">
        <v>304</v>
      </c>
      <c r="H152" s="9">
        <v>2000</v>
      </c>
      <c r="I152" s="5" t="s">
        <v>28</v>
      </c>
      <c r="J152" s="5" t="s">
        <v>307</v>
      </c>
    </row>
    <row r="153" spans="1:10">
      <c r="A153" s="5" t="s">
        <v>330</v>
      </c>
      <c r="B153" s="6">
        <v>44931.817879317132</v>
      </c>
      <c r="C153" s="5" t="s">
        <v>298</v>
      </c>
      <c r="D153" s="15">
        <v>45163176612</v>
      </c>
      <c r="E153" s="8" t="s">
        <v>304</v>
      </c>
      <c r="H153" s="9">
        <v>32060</v>
      </c>
      <c r="I153" s="5" t="s">
        <v>28</v>
      </c>
      <c r="J153" s="5" t="s">
        <v>307</v>
      </c>
    </row>
    <row r="154" spans="1:10">
      <c r="A154" s="5" t="s">
        <v>330</v>
      </c>
      <c r="B154" s="6">
        <v>44931.817879317132</v>
      </c>
      <c r="C154" s="5" t="s">
        <v>298</v>
      </c>
      <c r="D154" s="15">
        <v>45133087770</v>
      </c>
      <c r="E154" s="8" t="s">
        <v>304</v>
      </c>
      <c r="H154" s="9">
        <v>9408.66</v>
      </c>
      <c r="I154" s="5" t="s">
        <v>28</v>
      </c>
      <c r="J154" s="5" t="s">
        <v>305</v>
      </c>
    </row>
    <row r="155" spans="1:10">
      <c r="A155" s="5" t="s">
        <v>330</v>
      </c>
      <c r="B155" s="6">
        <v>44931.817879317132</v>
      </c>
      <c r="C155" s="5" t="s">
        <v>298</v>
      </c>
      <c r="D155" s="15">
        <v>45133087960</v>
      </c>
      <c r="E155" s="8" t="s">
        <v>304</v>
      </c>
      <c r="H155" s="9">
        <v>310.89</v>
      </c>
      <c r="I155" s="5" t="s">
        <v>28</v>
      </c>
      <c r="J155" s="5" t="s">
        <v>305</v>
      </c>
    </row>
    <row r="156" spans="1:10">
      <c r="A156" s="5" t="s">
        <v>330</v>
      </c>
      <c r="B156" s="6">
        <v>44931.817879317132</v>
      </c>
      <c r="C156" s="5" t="s">
        <v>298</v>
      </c>
      <c r="D156" s="15">
        <v>45153082073</v>
      </c>
      <c r="E156" s="8" t="s">
        <v>304</v>
      </c>
      <c r="H156" s="9">
        <v>483.63</v>
      </c>
      <c r="I156" s="5" t="s">
        <v>28</v>
      </c>
      <c r="J156" s="5" t="s">
        <v>305</v>
      </c>
    </row>
    <row r="157" spans="1:10">
      <c r="A157" s="5" t="s">
        <v>330</v>
      </c>
      <c r="B157" s="6">
        <v>44931.817879317132</v>
      </c>
      <c r="C157" s="5" t="s">
        <v>298</v>
      </c>
      <c r="D157" s="7"/>
      <c r="E157" s="8"/>
      <c r="F157" s="9">
        <v>9875.2000000000007</v>
      </c>
      <c r="I157" s="10" t="s">
        <v>9</v>
      </c>
      <c r="J157" s="8" t="s">
        <v>318</v>
      </c>
    </row>
    <row r="158" spans="1:10">
      <c r="A158" s="5" t="s">
        <v>330</v>
      </c>
      <c r="B158" s="6">
        <v>44931.817879317132</v>
      </c>
      <c r="C158" s="5" t="s">
        <v>298</v>
      </c>
      <c r="D158" s="7"/>
      <c r="E158" s="8"/>
      <c r="F158" s="9">
        <v>8944.5</v>
      </c>
      <c r="I158" s="10" t="s">
        <v>9</v>
      </c>
      <c r="J158" s="5" t="s">
        <v>309</v>
      </c>
    </row>
    <row r="159" spans="1:10">
      <c r="A159" s="5" t="s">
        <v>330</v>
      </c>
      <c r="B159" s="6">
        <v>44931.817879317132</v>
      </c>
      <c r="C159" s="5" t="s">
        <v>298</v>
      </c>
      <c r="D159" s="7"/>
      <c r="E159" s="8"/>
      <c r="F159" s="9">
        <v>7950.4</v>
      </c>
      <c r="I159" s="10" t="s">
        <v>9</v>
      </c>
      <c r="J159" s="8" t="s">
        <v>326</v>
      </c>
    </row>
    <row r="160" spans="1:10">
      <c r="A160" s="5" t="s">
        <v>330</v>
      </c>
      <c r="B160" s="6">
        <v>44931.817879317132</v>
      </c>
      <c r="C160" s="5" t="s">
        <v>298</v>
      </c>
      <c r="D160" s="7"/>
      <c r="E160" s="8"/>
      <c r="F160" s="9">
        <v>118609.9</v>
      </c>
      <c r="I160" s="10" t="s">
        <v>9</v>
      </c>
      <c r="J160" s="5" t="s">
        <v>307</v>
      </c>
    </row>
    <row r="161" spans="1:10">
      <c r="A161" s="5" t="s">
        <v>330</v>
      </c>
      <c r="B161" s="6">
        <v>44931.817879317132</v>
      </c>
      <c r="C161" s="5" t="s">
        <v>298</v>
      </c>
      <c r="D161" s="7"/>
      <c r="E161" s="8"/>
      <c r="F161" s="9">
        <v>10583.4</v>
      </c>
      <c r="I161" s="10" t="s">
        <v>9</v>
      </c>
      <c r="J161" s="5" t="s">
        <v>312</v>
      </c>
    </row>
    <row r="162" spans="1:10">
      <c r="A162" s="5" t="s">
        <v>330</v>
      </c>
      <c r="B162" s="6">
        <v>44931.817879317132</v>
      </c>
      <c r="C162" s="5" t="s">
        <v>298</v>
      </c>
      <c r="D162" s="7"/>
      <c r="E162" s="8"/>
      <c r="F162" s="9">
        <v>6754.7</v>
      </c>
      <c r="I162" s="10" t="s">
        <v>9</v>
      </c>
      <c r="J162" s="5" t="s">
        <v>299</v>
      </c>
    </row>
    <row r="163" spans="1:10">
      <c r="A163" s="5" t="s">
        <v>330</v>
      </c>
      <c r="B163" s="6">
        <v>44931.817879317132</v>
      </c>
      <c r="C163" s="5" t="s">
        <v>298</v>
      </c>
      <c r="D163" s="7"/>
      <c r="E163" s="8"/>
      <c r="F163" s="9">
        <v>17358.8</v>
      </c>
      <c r="I163" s="10" t="s">
        <v>9</v>
      </c>
      <c r="J163" s="5" t="s">
        <v>313</v>
      </c>
    </row>
    <row r="164" spans="1:10">
      <c r="A164" s="5" t="s">
        <v>330</v>
      </c>
      <c r="B164" s="6">
        <v>44931.817879317132</v>
      </c>
      <c r="C164" s="5" t="s">
        <v>298</v>
      </c>
      <c r="D164" s="7"/>
      <c r="E164" s="8"/>
      <c r="F164" s="9">
        <v>13570.1</v>
      </c>
      <c r="I164" s="10" t="s">
        <v>9</v>
      </c>
      <c r="J164" s="8" t="s">
        <v>314</v>
      </c>
    </row>
    <row r="165" spans="1:10">
      <c r="A165" s="5" t="s">
        <v>330</v>
      </c>
      <c r="B165" s="6">
        <v>44931.817879317132</v>
      </c>
      <c r="C165" s="5" t="s">
        <v>298</v>
      </c>
      <c r="D165" s="7"/>
      <c r="E165" s="8"/>
      <c r="F165" s="9">
        <v>4960</v>
      </c>
      <c r="I165" s="10" t="s">
        <v>9</v>
      </c>
      <c r="J165" s="5" t="s">
        <v>315</v>
      </c>
    </row>
    <row r="166" spans="1:10">
      <c r="A166" s="5" t="s">
        <v>330</v>
      </c>
      <c r="B166" s="6">
        <v>44931.817879317132</v>
      </c>
      <c r="C166" s="5" t="s">
        <v>298</v>
      </c>
      <c r="D166" s="7"/>
      <c r="E166" s="8"/>
      <c r="F166" s="9">
        <v>14693.4</v>
      </c>
      <c r="I166" s="10" t="s">
        <v>9</v>
      </c>
      <c r="J166" s="5" t="s">
        <v>316</v>
      </c>
    </row>
    <row r="167" spans="1:10">
      <c r="A167" s="5" t="s">
        <v>330</v>
      </c>
      <c r="B167" s="6">
        <v>44931.817879317132</v>
      </c>
      <c r="C167" s="5" t="s">
        <v>298</v>
      </c>
      <c r="D167" s="7"/>
      <c r="E167" s="8"/>
      <c r="F167" s="9">
        <v>12553.7</v>
      </c>
      <c r="I167" s="10" t="s">
        <v>9</v>
      </c>
      <c r="J167" s="8" t="s">
        <v>317</v>
      </c>
    </row>
    <row r="168" spans="1:10">
      <c r="A168" s="5" t="s">
        <v>330</v>
      </c>
      <c r="B168" s="6">
        <v>44931.817879317132</v>
      </c>
      <c r="C168" s="5" t="s">
        <v>298</v>
      </c>
      <c r="D168" s="7"/>
      <c r="E168" s="8"/>
      <c r="F168" s="9">
        <v>11047.7</v>
      </c>
      <c r="I168" s="10" t="s">
        <v>9</v>
      </c>
      <c r="J168" s="8" t="s">
        <v>319</v>
      </c>
    </row>
    <row r="169" spans="1:10">
      <c r="A169" s="5" t="s">
        <v>330</v>
      </c>
      <c r="B169" s="6">
        <v>44931.817879317132</v>
      </c>
      <c r="C169" s="5" t="s">
        <v>298</v>
      </c>
      <c r="D169" s="7"/>
      <c r="E169" s="8"/>
      <c r="F169" s="9">
        <v>12525.9</v>
      </c>
      <c r="I169" s="10" t="s">
        <v>9</v>
      </c>
      <c r="J169" s="8" t="s">
        <v>321</v>
      </c>
    </row>
    <row r="170" spans="1:10">
      <c r="A170" s="5" t="s">
        <v>330</v>
      </c>
      <c r="B170" s="6">
        <v>44931.817879317132</v>
      </c>
      <c r="C170" s="5" t="s">
        <v>298</v>
      </c>
      <c r="D170" s="7"/>
      <c r="E170" s="8"/>
      <c r="F170" s="9">
        <v>71340.7</v>
      </c>
      <c r="I170" s="10" t="s">
        <v>9</v>
      </c>
      <c r="J170" s="8" t="s">
        <v>308</v>
      </c>
    </row>
    <row r="171" spans="1:10">
      <c r="A171" s="5" t="s">
        <v>330</v>
      </c>
      <c r="B171" s="6">
        <v>44931.817879317132</v>
      </c>
      <c r="C171" s="5" t="s">
        <v>298</v>
      </c>
      <c r="D171" s="7"/>
      <c r="E171" s="8"/>
      <c r="F171" s="9">
        <v>7655</v>
      </c>
      <c r="I171" s="10" t="s">
        <v>9</v>
      </c>
      <c r="J171" s="5" t="s">
        <v>323</v>
      </c>
    </row>
    <row r="172" spans="1:10">
      <c r="A172" s="11" t="s">
        <v>22</v>
      </c>
      <c r="B172" s="3"/>
      <c r="C172" s="3"/>
      <c r="D172" s="7"/>
      <c r="E172" s="8"/>
      <c r="F172" s="12">
        <f>SUM(F143:G171)</f>
        <v>328423.40000000002</v>
      </c>
      <c r="H172" s="9"/>
      <c r="I172" s="10"/>
      <c r="J172" s="5"/>
    </row>
    <row r="173" spans="1:10" ht="15.75" customHeight="1">
      <c r="A173" s="13" t="s">
        <v>23</v>
      </c>
      <c r="B173" s="13" t="s">
        <v>24</v>
      </c>
      <c r="C173" s="13" t="s">
        <v>25</v>
      </c>
      <c r="D173" s="14">
        <v>112556928</v>
      </c>
      <c r="E173" s="8"/>
      <c r="H173" s="9"/>
      <c r="I173" s="10"/>
      <c r="J173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55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48" t="s">
        <v>0</v>
      </c>
      <c r="B178" s="48" t="s">
        <v>2</v>
      </c>
      <c r="C178" s="48" t="s">
        <v>3</v>
      </c>
      <c r="D178" s="48" t="s">
        <v>4</v>
      </c>
      <c r="E178" s="48" t="s">
        <v>5</v>
      </c>
      <c r="F178" s="48" t="s">
        <v>6</v>
      </c>
      <c r="G178" s="50"/>
      <c r="H178" s="51"/>
      <c r="I178" s="48" t="s">
        <v>7</v>
      </c>
      <c r="J178" s="48" t="s">
        <v>8</v>
      </c>
    </row>
    <row r="179" spans="1:10">
      <c r="A179" s="49"/>
      <c r="B179" s="49"/>
      <c r="C179" s="49"/>
      <c r="D179" s="49"/>
      <c r="E179" s="49"/>
      <c r="F179" s="4" t="s">
        <v>9</v>
      </c>
      <c r="G179" s="4" t="s">
        <v>10</v>
      </c>
      <c r="H179" s="4" t="s">
        <v>11</v>
      </c>
      <c r="I179" s="49"/>
      <c r="J179" s="49"/>
    </row>
    <row r="180" spans="1:10">
      <c r="A180" s="5" t="s">
        <v>331</v>
      </c>
      <c r="B180" s="6">
        <v>44932.827599791657</v>
      </c>
      <c r="C180" s="5" t="s">
        <v>298</v>
      </c>
      <c r="D180" s="7"/>
      <c r="E180" s="8"/>
      <c r="G180" s="9">
        <v>348.6</v>
      </c>
      <c r="I180" s="10" t="s">
        <v>10</v>
      </c>
      <c r="J180" s="5" t="s">
        <v>305</v>
      </c>
    </row>
    <row r="181" spans="1:10">
      <c r="A181" s="5" t="s">
        <v>331</v>
      </c>
      <c r="B181" s="6">
        <v>44932.827599791657</v>
      </c>
      <c r="C181" s="5" t="s">
        <v>298</v>
      </c>
      <c r="D181" s="7"/>
      <c r="E181" s="8"/>
      <c r="G181" s="9">
        <v>1259.8399999999999</v>
      </c>
      <c r="I181" s="10" t="s">
        <v>10</v>
      </c>
      <c r="J181" s="5" t="s">
        <v>307</v>
      </c>
    </row>
    <row r="182" spans="1:10">
      <c r="A182" s="5" t="s">
        <v>331</v>
      </c>
      <c r="B182" s="6">
        <v>44932.827599791657</v>
      </c>
      <c r="C182" s="5" t="s">
        <v>298</v>
      </c>
      <c r="D182" s="15">
        <v>45113238275</v>
      </c>
      <c r="E182" s="8" t="s">
        <v>304</v>
      </c>
      <c r="H182" s="9">
        <v>120.67</v>
      </c>
      <c r="I182" s="5" t="s">
        <v>28</v>
      </c>
      <c r="J182" s="8" t="s">
        <v>308</v>
      </c>
    </row>
    <row r="183" spans="1:10">
      <c r="A183" s="5" t="s">
        <v>331</v>
      </c>
      <c r="B183" s="6">
        <v>44932.827599791657</v>
      </c>
      <c r="C183" s="5" t="s">
        <v>298</v>
      </c>
      <c r="D183" s="15">
        <v>451132382751</v>
      </c>
      <c r="E183" s="8" t="s">
        <v>304</v>
      </c>
      <c r="H183" s="9">
        <v>2879.33</v>
      </c>
      <c r="I183" s="5" t="s">
        <v>28</v>
      </c>
      <c r="J183" s="8" t="s">
        <v>308</v>
      </c>
    </row>
    <row r="184" spans="1:10">
      <c r="A184" s="5" t="s">
        <v>331</v>
      </c>
      <c r="B184" s="6">
        <v>44932.827599791657</v>
      </c>
      <c r="C184" s="5" t="s">
        <v>298</v>
      </c>
      <c r="D184" s="15">
        <v>45143455446</v>
      </c>
      <c r="E184" s="8" t="s">
        <v>304</v>
      </c>
      <c r="H184" s="9">
        <v>313.47000000000003</v>
      </c>
      <c r="I184" s="5" t="s">
        <v>28</v>
      </c>
      <c r="J184" s="5" t="s">
        <v>305</v>
      </c>
    </row>
    <row r="185" spans="1:10">
      <c r="A185" s="5" t="s">
        <v>331</v>
      </c>
      <c r="B185" s="6">
        <v>44932.827599791657</v>
      </c>
      <c r="C185" s="5" t="s">
        <v>298</v>
      </c>
      <c r="D185" s="15">
        <v>45143456079</v>
      </c>
      <c r="E185" s="8" t="s">
        <v>304</v>
      </c>
      <c r="H185" s="9">
        <v>149.56</v>
      </c>
      <c r="I185" s="5" t="s">
        <v>28</v>
      </c>
      <c r="J185" s="5" t="s">
        <v>305</v>
      </c>
    </row>
    <row r="186" spans="1:10">
      <c r="A186" s="5" t="s">
        <v>331</v>
      </c>
      <c r="B186" s="6">
        <v>44932.827599791657</v>
      </c>
      <c r="C186" s="5" t="s">
        <v>298</v>
      </c>
      <c r="D186" s="15">
        <v>14480086685</v>
      </c>
      <c r="E186" s="8" t="s">
        <v>304</v>
      </c>
      <c r="H186" s="9">
        <v>538</v>
      </c>
      <c r="I186" s="5" t="s">
        <v>28</v>
      </c>
      <c r="J186" s="5" t="s">
        <v>305</v>
      </c>
    </row>
    <row r="187" spans="1:10">
      <c r="A187" s="5" t="s">
        <v>331</v>
      </c>
      <c r="B187" s="6">
        <v>44932.827599791657</v>
      </c>
      <c r="C187" s="5" t="s">
        <v>298</v>
      </c>
      <c r="D187" s="15">
        <v>45153084998</v>
      </c>
      <c r="E187" s="8" t="s">
        <v>304</v>
      </c>
      <c r="H187" s="9">
        <v>35.020000000000003</v>
      </c>
      <c r="I187" s="5" t="s">
        <v>28</v>
      </c>
      <c r="J187" s="5" t="s">
        <v>305</v>
      </c>
    </row>
    <row r="188" spans="1:10">
      <c r="A188" s="5" t="s">
        <v>331</v>
      </c>
      <c r="B188" s="6">
        <v>44932.827599791657</v>
      </c>
      <c r="C188" s="5" t="s">
        <v>298</v>
      </c>
      <c r="D188" s="15">
        <v>53712228122</v>
      </c>
      <c r="E188" s="8" t="s">
        <v>304</v>
      </c>
      <c r="H188" s="9">
        <v>484.72</v>
      </c>
      <c r="I188" s="5" t="s">
        <v>28</v>
      </c>
      <c r="J188" s="5" t="s">
        <v>307</v>
      </c>
    </row>
    <row r="189" spans="1:10">
      <c r="A189" s="5" t="s">
        <v>331</v>
      </c>
      <c r="B189" s="6">
        <v>44932.827599791657</v>
      </c>
      <c r="C189" s="5" t="s">
        <v>298</v>
      </c>
      <c r="D189" s="15">
        <v>45113237672</v>
      </c>
      <c r="E189" s="8" t="s">
        <v>304</v>
      </c>
      <c r="H189" s="9">
        <v>5884.2</v>
      </c>
      <c r="I189" s="5" t="s">
        <v>28</v>
      </c>
      <c r="J189" s="5" t="s">
        <v>307</v>
      </c>
    </row>
    <row r="190" spans="1:10">
      <c r="A190" s="5" t="s">
        <v>331</v>
      </c>
      <c r="B190" s="6">
        <v>44932.827599791657</v>
      </c>
      <c r="C190" s="5" t="s">
        <v>298</v>
      </c>
      <c r="D190" s="15">
        <v>45173151770</v>
      </c>
      <c r="E190" s="8" t="s">
        <v>304</v>
      </c>
      <c r="H190" s="9">
        <v>406.66</v>
      </c>
      <c r="I190" s="5" t="s">
        <v>28</v>
      </c>
      <c r="J190" s="5" t="s">
        <v>305</v>
      </c>
    </row>
    <row r="191" spans="1:10">
      <c r="A191" s="5" t="s">
        <v>331</v>
      </c>
      <c r="B191" s="6">
        <v>44932.827599791657</v>
      </c>
      <c r="C191" s="5" t="s">
        <v>298</v>
      </c>
      <c r="D191" s="15">
        <v>45143458478</v>
      </c>
      <c r="E191" s="8" t="s">
        <v>304</v>
      </c>
      <c r="H191" s="9">
        <v>95.55</v>
      </c>
      <c r="I191" s="5" t="s">
        <v>28</v>
      </c>
      <c r="J191" s="5" t="s">
        <v>305</v>
      </c>
    </row>
    <row r="192" spans="1:10">
      <c r="A192" s="5" t="s">
        <v>331</v>
      </c>
      <c r="B192" s="6">
        <v>44932.827599791657</v>
      </c>
      <c r="C192" s="5" t="s">
        <v>298</v>
      </c>
      <c r="D192" s="15">
        <v>53212244424</v>
      </c>
      <c r="E192" s="8" t="s">
        <v>304</v>
      </c>
      <c r="H192" s="9">
        <v>831.87</v>
      </c>
      <c r="I192" s="5" t="s">
        <v>28</v>
      </c>
      <c r="J192" s="5" t="s">
        <v>305</v>
      </c>
    </row>
    <row r="193" spans="1:10">
      <c r="A193" s="5" t="s">
        <v>331</v>
      </c>
      <c r="B193" s="6">
        <v>44932.827599791657</v>
      </c>
      <c r="C193" s="5" t="s">
        <v>298</v>
      </c>
      <c r="D193" s="15">
        <v>53412213618</v>
      </c>
      <c r="E193" s="8" t="s">
        <v>304</v>
      </c>
      <c r="H193" s="9">
        <v>158</v>
      </c>
      <c r="I193" s="5" t="s">
        <v>28</v>
      </c>
      <c r="J193" s="5" t="s">
        <v>305</v>
      </c>
    </row>
    <row r="194" spans="1:10">
      <c r="A194" s="5" t="s">
        <v>331</v>
      </c>
      <c r="B194" s="6">
        <v>44932.827599791657</v>
      </c>
      <c r="C194" s="5" t="s">
        <v>298</v>
      </c>
      <c r="D194" s="15">
        <v>534122136181</v>
      </c>
      <c r="E194" s="8" t="s">
        <v>304</v>
      </c>
      <c r="H194" s="9">
        <v>194.1</v>
      </c>
      <c r="I194" s="5" t="s">
        <v>28</v>
      </c>
      <c r="J194" s="5" t="s">
        <v>305</v>
      </c>
    </row>
    <row r="195" spans="1:10">
      <c r="A195" s="5" t="s">
        <v>331</v>
      </c>
      <c r="B195" s="6">
        <v>44932.827599791657</v>
      </c>
      <c r="C195" s="5" t="s">
        <v>298</v>
      </c>
      <c r="D195" s="15">
        <v>45173150529</v>
      </c>
      <c r="E195" s="8" t="s">
        <v>304</v>
      </c>
      <c r="H195" s="9">
        <v>1903.4</v>
      </c>
      <c r="I195" s="5" t="s">
        <v>28</v>
      </c>
      <c r="J195" s="5" t="s">
        <v>305</v>
      </c>
    </row>
    <row r="196" spans="1:10">
      <c r="A196" s="5" t="s">
        <v>331</v>
      </c>
      <c r="B196" s="6">
        <v>44932.827599791657</v>
      </c>
      <c r="C196" s="5" t="s">
        <v>298</v>
      </c>
      <c r="D196" s="15">
        <v>53112258695</v>
      </c>
      <c r="E196" s="8" t="s">
        <v>304</v>
      </c>
      <c r="H196" s="9">
        <v>316.83</v>
      </c>
      <c r="I196" s="5" t="s">
        <v>28</v>
      </c>
      <c r="J196" s="5" t="s">
        <v>305</v>
      </c>
    </row>
    <row r="197" spans="1:10">
      <c r="A197" s="5" t="s">
        <v>331</v>
      </c>
      <c r="B197" s="6">
        <v>44932.827599791657</v>
      </c>
      <c r="C197" s="5" t="s">
        <v>298</v>
      </c>
      <c r="D197" s="15">
        <v>45143458579</v>
      </c>
      <c r="E197" s="8" t="s">
        <v>304</v>
      </c>
      <c r="H197" s="9">
        <v>33657.660000000003</v>
      </c>
      <c r="I197" s="5" t="s">
        <v>28</v>
      </c>
      <c r="J197" s="8" t="s">
        <v>308</v>
      </c>
    </row>
    <row r="198" spans="1:10">
      <c r="A198" s="5" t="s">
        <v>331</v>
      </c>
      <c r="B198" s="6">
        <v>44932.827599791657</v>
      </c>
      <c r="C198" s="5" t="s">
        <v>298</v>
      </c>
      <c r="D198" s="15">
        <v>45133091494</v>
      </c>
      <c r="E198" s="8" t="s">
        <v>304</v>
      </c>
      <c r="H198" s="9">
        <v>181.97</v>
      </c>
      <c r="I198" s="5" t="s">
        <v>28</v>
      </c>
      <c r="J198" s="5" t="s">
        <v>305</v>
      </c>
    </row>
    <row r="199" spans="1:10">
      <c r="A199" s="5" t="s">
        <v>331</v>
      </c>
      <c r="B199" s="6">
        <v>44932.827599791657</v>
      </c>
      <c r="C199" s="5" t="s">
        <v>298</v>
      </c>
      <c r="D199" s="15">
        <v>45153085208</v>
      </c>
      <c r="E199" s="8" t="s">
        <v>304</v>
      </c>
      <c r="H199" s="9">
        <v>8897.33</v>
      </c>
      <c r="I199" s="5" t="s">
        <v>28</v>
      </c>
      <c r="J199" s="8" t="s">
        <v>308</v>
      </c>
    </row>
    <row r="200" spans="1:10">
      <c r="A200" s="5" t="s">
        <v>331</v>
      </c>
      <c r="B200" s="6">
        <v>44932.827599791657</v>
      </c>
      <c r="C200" s="5" t="s">
        <v>298</v>
      </c>
      <c r="D200" s="15">
        <v>451530852081</v>
      </c>
      <c r="E200" s="8" t="s">
        <v>304</v>
      </c>
      <c r="H200" s="9">
        <v>1102.67</v>
      </c>
      <c r="I200" s="5" t="s">
        <v>28</v>
      </c>
      <c r="J200" s="8" t="s">
        <v>308</v>
      </c>
    </row>
    <row r="201" spans="1:10">
      <c r="A201" s="5" t="s">
        <v>331</v>
      </c>
      <c r="B201" s="6">
        <v>44932.827599791657</v>
      </c>
      <c r="C201" s="5" t="s">
        <v>298</v>
      </c>
      <c r="D201" s="7"/>
      <c r="E201" s="8"/>
      <c r="F201" s="9">
        <v>60</v>
      </c>
      <c r="I201" s="10" t="s">
        <v>9</v>
      </c>
      <c r="J201" s="5" t="s">
        <v>305</v>
      </c>
    </row>
    <row r="202" spans="1:10">
      <c r="A202" s="5" t="s">
        <v>331</v>
      </c>
      <c r="B202" s="6">
        <v>44932.827599791657</v>
      </c>
      <c r="C202" s="5" t="s">
        <v>298</v>
      </c>
      <c r="D202" s="7"/>
      <c r="E202" s="8"/>
      <c r="F202" s="9">
        <v>7276.8</v>
      </c>
      <c r="I202" s="10" t="s">
        <v>9</v>
      </c>
      <c r="J202" s="5" t="s">
        <v>309</v>
      </c>
    </row>
    <row r="203" spans="1:10">
      <c r="A203" s="5" t="s">
        <v>331</v>
      </c>
      <c r="B203" s="6">
        <v>44932.827599791657</v>
      </c>
      <c r="C203" s="5" t="s">
        <v>298</v>
      </c>
      <c r="D203" s="7"/>
      <c r="E203" s="8"/>
      <c r="F203" s="9">
        <v>9856.4</v>
      </c>
      <c r="I203" s="10" t="s">
        <v>9</v>
      </c>
      <c r="J203" s="5" t="s">
        <v>310</v>
      </c>
    </row>
    <row r="204" spans="1:10">
      <c r="A204" s="5" t="s">
        <v>331</v>
      </c>
      <c r="B204" s="6">
        <v>44932.827599791657</v>
      </c>
      <c r="C204" s="5" t="s">
        <v>298</v>
      </c>
      <c r="D204" s="7"/>
      <c r="E204" s="8"/>
      <c r="F204" s="9">
        <v>7585.8</v>
      </c>
      <c r="I204" s="10" t="s">
        <v>9</v>
      </c>
      <c r="J204" s="8" t="s">
        <v>332</v>
      </c>
    </row>
    <row r="205" spans="1:10">
      <c r="A205" s="5" t="s">
        <v>331</v>
      </c>
      <c r="B205" s="6">
        <v>44932.827599791657</v>
      </c>
      <c r="C205" s="5" t="s">
        <v>298</v>
      </c>
      <c r="D205" s="7"/>
      <c r="E205" s="8"/>
      <c r="F205" s="9">
        <v>47828.3</v>
      </c>
      <c r="I205" s="10" t="s">
        <v>9</v>
      </c>
      <c r="J205" s="5" t="s">
        <v>307</v>
      </c>
    </row>
    <row r="206" spans="1:10">
      <c r="A206" s="5" t="s">
        <v>331</v>
      </c>
      <c r="B206" s="6">
        <v>44932.827599791657</v>
      </c>
      <c r="C206" s="5" t="s">
        <v>298</v>
      </c>
      <c r="D206" s="7"/>
      <c r="E206" s="8"/>
      <c r="F206" s="9">
        <v>17726</v>
      </c>
      <c r="I206" s="10" t="s">
        <v>9</v>
      </c>
      <c r="J206" s="5" t="s">
        <v>312</v>
      </c>
    </row>
    <row r="207" spans="1:10">
      <c r="A207" s="5" t="s">
        <v>331</v>
      </c>
      <c r="B207" s="6">
        <v>44932.827599791657</v>
      </c>
      <c r="C207" s="5" t="s">
        <v>298</v>
      </c>
      <c r="D207" s="7"/>
      <c r="E207" s="8"/>
      <c r="F207" s="9">
        <v>12373.8</v>
      </c>
      <c r="I207" s="10" t="s">
        <v>9</v>
      </c>
      <c r="J207" s="5" t="s">
        <v>299</v>
      </c>
    </row>
    <row r="208" spans="1:10">
      <c r="A208" s="5" t="s">
        <v>331</v>
      </c>
      <c r="B208" s="6">
        <v>44932.827599791657</v>
      </c>
      <c r="C208" s="5" t="s">
        <v>298</v>
      </c>
      <c r="D208" s="7"/>
      <c r="E208" s="8"/>
      <c r="F208" s="9">
        <v>15321.2</v>
      </c>
      <c r="I208" s="10" t="s">
        <v>9</v>
      </c>
      <c r="J208" s="5" t="s">
        <v>313</v>
      </c>
    </row>
    <row r="209" spans="1:10">
      <c r="A209" s="5" t="s">
        <v>331</v>
      </c>
      <c r="B209" s="6">
        <v>44932.827599791657</v>
      </c>
      <c r="C209" s="5" t="s">
        <v>298</v>
      </c>
      <c r="D209" s="7"/>
      <c r="E209" s="8"/>
      <c r="F209" s="9">
        <v>8773.6</v>
      </c>
      <c r="I209" s="10" t="s">
        <v>9</v>
      </c>
      <c r="J209" s="8" t="s">
        <v>314</v>
      </c>
    </row>
    <row r="210" spans="1:10">
      <c r="A210" s="5" t="s">
        <v>331</v>
      </c>
      <c r="B210" s="6">
        <v>44932.827599791657</v>
      </c>
      <c r="C210" s="5" t="s">
        <v>298</v>
      </c>
      <c r="D210" s="7"/>
      <c r="E210" s="8"/>
      <c r="F210" s="9">
        <v>2623.2</v>
      </c>
      <c r="I210" s="10" t="s">
        <v>9</v>
      </c>
      <c r="J210" s="5" t="s">
        <v>315</v>
      </c>
    </row>
    <row r="211" spans="1:10">
      <c r="A211" s="5" t="s">
        <v>331</v>
      </c>
      <c r="B211" s="6">
        <v>44932.827599791657</v>
      </c>
      <c r="C211" s="5" t="s">
        <v>298</v>
      </c>
      <c r="D211" s="7"/>
      <c r="E211" s="8"/>
      <c r="F211" s="9">
        <v>16289.9</v>
      </c>
      <c r="I211" s="10" t="s">
        <v>9</v>
      </c>
      <c r="J211" s="5" t="s">
        <v>316</v>
      </c>
    </row>
    <row r="212" spans="1:10">
      <c r="A212" s="5" t="s">
        <v>331</v>
      </c>
      <c r="B212" s="6">
        <v>44932.827599791657</v>
      </c>
      <c r="C212" s="5" t="s">
        <v>298</v>
      </c>
      <c r="D212" s="7"/>
      <c r="E212" s="8"/>
      <c r="F212" s="9">
        <v>8783.2000000000007</v>
      </c>
      <c r="I212" s="10" t="s">
        <v>9</v>
      </c>
      <c r="J212" s="8" t="s">
        <v>317</v>
      </c>
    </row>
    <row r="213" spans="1:10">
      <c r="A213" s="5" t="s">
        <v>331</v>
      </c>
      <c r="B213" s="6">
        <v>44932.827599791657</v>
      </c>
      <c r="C213" s="5" t="s">
        <v>298</v>
      </c>
      <c r="D213" s="7"/>
      <c r="E213" s="8"/>
      <c r="F213" s="9">
        <v>16454.599999999999</v>
      </c>
      <c r="I213" s="10" t="s">
        <v>9</v>
      </c>
      <c r="J213" s="8" t="s">
        <v>318</v>
      </c>
    </row>
    <row r="214" spans="1:10">
      <c r="A214" s="5" t="s">
        <v>331</v>
      </c>
      <c r="B214" s="6">
        <v>44932.827599791657</v>
      </c>
      <c r="C214" s="5" t="s">
        <v>298</v>
      </c>
      <c r="D214" s="7"/>
      <c r="E214" s="8"/>
      <c r="F214" s="9">
        <v>7967.4</v>
      </c>
      <c r="I214" s="10" t="s">
        <v>9</v>
      </c>
      <c r="J214" s="8" t="s">
        <v>319</v>
      </c>
    </row>
    <row r="215" spans="1:10">
      <c r="A215" s="5" t="s">
        <v>331</v>
      </c>
      <c r="B215" s="6">
        <v>44932.827599791657</v>
      </c>
      <c r="C215" s="5" t="s">
        <v>298</v>
      </c>
      <c r="D215" s="7"/>
      <c r="E215" s="8"/>
      <c r="F215" s="9">
        <v>13903.8</v>
      </c>
      <c r="I215" s="10" t="s">
        <v>9</v>
      </c>
      <c r="J215" s="8" t="s">
        <v>320</v>
      </c>
    </row>
    <row r="216" spans="1:10">
      <c r="A216" s="5" t="s">
        <v>331</v>
      </c>
      <c r="B216" s="6">
        <v>44932.827599791657</v>
      </c>
      <c r="C216" s="5" t="s">
        <v>298</v>
      </c>
      <c r="D216" s="7"/>
      <c r="E216" s="8"/>
      <c r="F216" s="9">
        <v>16536.900000000001</v>
      </c>
      <c r="I216" s="10" t="s">
        <v>9</v>
      </c>
      <c r="J216" s="8" t="s">
        <v>321</v>
      </c>
    </row>
    <row r="217" spans="1:10">
      <c r="A217" s="5" t="s">
        <v>331</v>
      </c>
      <c r="B217" s="6">
        <v>44932.827599791657</v>
      </c>
      <c r="C217" s="5" t="s">
        <v>298</v>
      </c>
      <c r="D217" s="7"/>
      <c r="E217" s="8"/>
      <c r="F217" s="9">
        <v>6535.4</v>
      </c>
      <c r="I217" s="10" t="s">
        <v>9</v>
      </c>
      <c r="J217" s="8" t="s">
        <v>333</v>
      </c>
    </row>
    <row r="218" spans="1:10">
      <c r="A218" s="5" t="s">
        <v>331</v>
      </c>
      <c r="B218" s="6">
        <v>44932.827599791657</v>
      </c>
      <c r="C218" s="5" t="s">
        <v>298</v>
      </c>
      <c r="D218" s="7"/>
      <c r="E218" s="8"/>
      <c r="F218" s="9">
        <v>106691.8</v>
      </c>
      <c r="I218" s="10" t="s">
        <v>9</v>
      </c>
      <c r="J218" s="8" t="s">
        <v>308</v>
      </c>
    </row>
    <row r="219" spans="1:10">
      <c r="A219" s="5" t="s">
        <v>331</v>
      </c>
      <c r="B219" s="6">
        <v>44932.827599791657</v>
      </c>
      <c r="C219" s="5" t="s">
        <v>298</v>
      </c>
      <c r="D219" s="7"/>
      <c r="E219" s="8"/>
      <c r="F219" s="9">
        <v>6301.6</v>
      </c>
      <c r="I219" s="10" t="s">
        <v>9</v>
      </c>
      <c r="J219" s="5" t="s">
        <v>334</v>
      </c>
    </row>
    <row r="220" spans="1:10">
      <c r="A220" s="5" t="s">
        <v>331</v>
      </c>
      <c r="B220" s="6">
        <v>44932.827599791657</v>
      </c>
      <c r="C220" s="5" t="s">
        <v>298</v>
      </c>
      <c r="D220" s="7"/>
      <c r="E220" s="8"/>
      <c r="F220" s="9">
        <v>5844.2</v>
      </c>
      <c r="I220" s="10" t="s">
        <v>9</v>
      </c>
      <c r="J220" s="5" t="s">
        <v>323</v>
      </c>
    </row>
    <row r="221" spans="1:10">
      <c r="A221" s="11" t="s">
        <v>22</v>
      </c>
      <c r="B221" s="3"/>
      <c r="C221" s="3"/>
      <c r="D221" s="19">
        <f>329382.34+6960</f>
        <v>336342.34</v>
      </c>
      <c r="E221" s="8"/>
      <c r="F221" s="39">
        <f>SUM(F180:G220)</f>
        <v>336342.33999999997</v>
      </c>
      <c r="H221" s="9"/>
      <c r="I221" s="10"/>
      <c r="J221" s="5"/>
    </row>
    <row r="222" spans="1:10">
      <c r="A222" s="13" t="s">
        <v>23</v>
      </c>
      <c r="B222" s="13" t="s">
        <v>24</v>
      </c>
      <c r="C222" s="13" t="s">
        <v>25</v>
      </c>
      <c r="D222" s="7"/>
      <c r="E222" s="8"/>
      <c r="H222" s="9"/>
      <c r="I222" s="10"/>
      <c r="J222" s="5"/>
    </row>
    <row r="223" spans="1:10">
      <c r="A223" s="5"/>
      <c r="B223" s="6"/>
      <c r="C223" s="5"/>
      <c r="D223" s="7"/>
      <c r="E223" s="8"/>
      <c r="H223" s="9"/>
      <c r="I223" s="10"/>
      <c r="J223" s="5"/>
    </row>
    <row r="224" spans="1:10">
      <c r="A224" s="5"/>
      <c r="B224" s="6"/>
      <c r="C224" s="5"/>
      <c r="D224" s="7"/>
      <c r="E224" s="8"/>
      <c r="H224" s="9"/>
      <c r="I224" s="10"/>
      <c r="J224" s="5"/>
    </row>
    <row r="225" spans="1:10">
      <c r="A225" s="5"/>
      <c r="B225" s="6"/>
      <c r="C225" s="5"/>
      <c r="D225" s="7"/>
      <c r="E225" s="8"/>
      <c r="H225" s="9"/>
      <c r="I225" s="10"/>
      <c r="J225" s="5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58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48" t="s">
        <v>0</v>
      </c>
      <c r="B228" s="48" t="s">
        <v>2</v>
      </c>
      <c r="C228" s="48" t="s">
        <v>3</v>
      </c>
      <c r="D228" s="48" t="s">
        <v>4</v>
      </c>
      <c r="E228" s="48" t="s">
        <v>5</v>
      </c>
      <c r="F228" s="48" t="s">
        <v>6</v>
      </c>
      <c r="G228" s="50"/>
      <c r="H228" s="51"/>
      <c r="I228" s="48" t="s">
        <v>7</v>
      </c>
      <c r="J228" s="48" t="s">
        <v>8</v>
      </c>
    </row>
    <row r="229" spans="1:10">
      <c r="A229" s="49"/>
      <c r="B229" s="49"/>
      <c r="C229" s="49"/>
      <c r="D229" s="49"/>
      <c r="E229" s="49"/>
      <c r="F229" s="4" t="s">
        <v>9</v>
      </c>
      <c r="G229" s="4" t="s">
        <v>10</v>
      </c>
      <c r="H229" s="4" t="s">
        <v>11</v>
      </c>
      <c r="I229" s="49"/>
      <c r="J229" s="49"/>
    </row>
    <row r="230" spans="1:10">
      <c r="A230" s="5" t="s">
        <v>335</v>
      </c>
      <c r="B230" s="6">
        <v>44933.617867870373</v>
      </c>
      <c r="C230" s="5" t="s">
        <v>298</v>
      </c>
      <c r="D230" s="15">
        <v>45133091690</v>
      </c>
      <c r="E230" s="8" t="s">
        <v>304</v>
      </c>
      <c r="H230" s="9">
        <v>274.7</v>
      </c>
      <c r="I230" s="5" t="s">
        <v>28</v>
      </c>
      <c r="J230" s="5" t="s">
        <v>305</v>
      </c>
    </row>
    <row r="231" spans="1:10">
      <c r="A231" s="5" t="s">
        <v>335</v>
      </c>
      <c r="B231" s="6">
        <v>44933.617867870373</v>
      </c>
      <c r="C231" s="5" t="s">
        <v>298</v>
      </c>
      <c r="D231" s="15">
        <v>45133091639</v>
      </c>
      <c r="E231" s="8" t="s">
        <v>304</v>
      </c>
      <c r="H231" s="9">
        <v>134.29</v>
      </c>
      <c r="I231" s="5" t="s">
        <v>28</v>
      </c>
      <c r="J231" s="5" t="s">
        <v>305</v>
      </c>
    </row>
    <row r="232" spans="1:10">
      <c r="A232" s="5" t="s">
        <v>335</v>
      </c>
      <c r="B232" s="6">
        <v>44933.617867870373</v>
      </c>
      <c r="C232" s="5" t="s">
        <v>298</v>
      </c>
      <c r="D232" s="7">
        <v>288636</v>
      </c>
      <c r="E232" s="8" t="s">
        <v>304</v>
      </c>
      <c r="H232" s="9">
        <v>10973.72</v>
      </c>
      <c r="I232" s="5" t="s">
        <v>28</v>
      </c>
      <c r="J232" s="5" t="s">
        <v>307</v>
      </c>
    </row>
    <row r="233" spans="1:10">
      <c r="A233" s="5" t="s">
        <v>335</v>
      </c>
      <c r="B233" s="6">
        <v>44933.617867870373</v>
      </c>
      <c r="C233" s="5" t="s">
        <v>298</v>
      </c>
      <c r="D233" s="7">
        <v>288637</v>
      </c>
      <c r="E233" s="8" t="s">
        <v>50</v>
      </c>
      <c r="H233" s="9">
        <v>3480</v>
      </c>
      <c r="I233" s="5" t="s">
        <v>28</v>
      </c>
      <c r="J233" s="5" t="s">
        <v>307</v>
      </c>
    </row>
    <row r="234" spans="1:10">
      <c r="A234" s="5" t="s">
        <v>335</v>
      </c>
      <c r="B234" s="6">
        <v>44933.617867870373</v>
      </c>
      <c r="C234" s="5" t="s">
        <v>298</v>
      </c>
      <c r="D234" s="7">
        <v>288633</v>
      </c>
      <c r="E234" s="8" t="s">
        <v>304</v>
      </c>
      <c r="H234" s="9">
        <v>590.16</v>
      </c>
      <c r="I234" s="5" t="s">
        <v>28</v>
      </c>
      <c r="J234" s="5" t="s">
        <v>307</v>
      </c>
    </row>
    <row r="235" spans="1:10">
      <c r="A235" s="5" t="s">
        <v>335</v>
      </c>
      <c r="B235" s="6">
        <v>44933.617867870373</v>
      </c>
      <c r="C235" s="5" t="s">
        <v>298</v>
      </c>
      <c r="D235" s="7">
        <v>276237</v>
      </c>
      <c r="E235" s="8" t="s">
        <v>304</v>
      </c>
      <c r="H235" s="9">
        <v>25375.45</v>
      </c>
      <c r="I235" s="5" t="s">
        <v>28</v>
      </c>
      <c r="J235" s="8" t="s">
        <v>308</v>
      </c>
    </row>
    <row r="236" spans="1:10">
      <c r="A236" s="11" t="s">
        <v>22</v>
      </c>
      <c r="B236" s="3"/>
      <c r="C236" s="3"/>
      <c r="D236" s="7"/>
      <c r="E236" s="8"/>
      <c r="H236" s="9"/>
      <c r="I236" s="10"/>
      <c r="J236" s="5"/>
    </row>
    <row r="237" spans="1:10">
      <c r="A237" s="13" t="s">
        <v>23</v>
      </c>
      <c r="B237" s="13" t="s">
        <v>24</v>
      </c>
      <c r="C237" s="13" t="s">
        <v>25</v>
      </c>
      <c r="D237" s="7"/>
      <c r="E237" s="8"/>
      <c r="H237" s="9"/>
      <c r="I237" s="10"/>
      <c r="J237" s="5"/>
    </row>
    <row r="238" spans="1:10">
      <c r="A238" s="24" t="s">
        <v>336</v>
      </c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60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48" t="s">
        <v>0</v>
      </c>
      <c r="B242" s="48" t="s">
        <v>2</v>
      </c>
      <c r="C242" s="48" t="s">
        <v>3</v>
      </c>
      <c r="D242" s="48" t="s">
        <v>4</v>
      </c>
      <c r="E242" s="48" t="s">
        <v>5</v>
      </c>
      <c r="F242" s="48" t="s">
        <v>6</v>
      </c>
      <c r="G242" s="50"/>
      <c r="H242" s="51"/>
      <c r="I242" s="48" t="s">
        <v>7</v>
      </c>
      <c r="J242" s="48" t="s">
        <v>8</v>
      </c>
    </row>
    <row r="243" spans="1:10">
      <c r="A243" s="49"/>
      <c r="B243" s="49"/>
      <c r="C243" s="49"/>
      <c r="D243" s="49"/>
      <c r="E243" s="49"/>
      <c r="F243" s="4" t="s">
        <v>9</v>
      </c>
      <c r="G243" s="4" t="s">
        <v>10</v>
      </c>
      <c r="H243" s="4" t="s">
        <v>11</v>
      </c>
      <c r="I243" s="49"/>
      <c r="J243" s="49"/>
    </row>
    <row r="244" spans="1:10">
      <c r="A244" s="5" t="s">
        <v>337</v>
      </c>
      <c r="B244" s="6">
        <v>44935.76940701389</v>
      </c>
      <c r="C244" s="5" t="s">
        <v>298</v>
      </c>
      <c r="D244" s="7"/>
      <c r="E244" s="8"/>
      <c r="G244" s="9">
        <v>13519.03</v>
      </c>
      <c r="I244" s="10" t="s">
        <v>10</v>
      </c>
      <c r="J244" s="5" t="s">
        <v>307</v>
      </c>
    </row>
    <row r="245" spans="1:10">
      <c r="A245" s="5" t="s">
        <v>337</v>
      </c>
      <c r="B245" s="6">
        <v>44935.76940701389</v>
      </c>
      <c r="C245" s="5" t="s">
        <v>298</v>
      </c>
      <c r="D245" s="15">
        <v>53212246156</v>
      </c>
      <c r="E245" s="8" t="s">
        <v>304</v>
      </c>
      <c r="H245" s="9">
        <v>178.96</v>
      </c>
      <c r="I245" s="5" t="s">
        <v>28</v>
      </c>
      <c r="J245" s="5" t="s">
        <v>305</v>
      </c>
    </row>
    <row r="246" spans="1:10">
      <c r="A246" s="5" t="s">
        <v>337</v>
      </c>
      <c r="B246" s="6">
        <v>44935.76940701389</v>
      </c>
      <c r="C246" s="5" t="s">
        <v>298</v>
      </c>
      <c r="D246" s="15">
        <v>45133094246</v>
      </c>
      <c r="E246" s="8" t="s">
        <v>304</v>
      </c>
      <c r="H246" s="9">
        <v>1371.92</v>
      </c>
      <c r="I246" s="5" t="s">
        <v>28</v>
      </c>
      <c r="J246" s="5" t="s">
        <v>305</v>
      </c>
    </row>
    <row r="247" spans="1:10">
      <c r="A247" s="5" t="s">
        <v>337</v>
      </c>
      <c r="B247" s="6">
        <v>44935.76940701389</v>
      </c>
      <c r="C247" s="5" t="s">
        <v>298</v>
      </c>
      <c r="D247" s="15">
        <v>45163182261</v>
      </c>
      <c r="E247" s="8" t="s">
        <v>304</v>
      </c>
      <c r="H247" s="9">
        <v>259.95999999999998</v>
      </c>
      <c r="I247" s="5" t="s">
        <v>28</v>
      </c>
      <c r="J247" s="5" t="s">
        <v>305</v>
      </c>
    </row>
    <row r="248" spans="1:10">
      <c r="A248" s="5" t="s">
        <v>337</v>
      </c>
      <c r="B248" s="6">
        <v>44935.76940701389</v>
      </c>
      <c r="C248" s="5" t="s">
        <v>298</v>
      </c>
      <c r="D248" s="15">
        <v>45173156271</v>
      </c>
      <c r="E248" s="8" t="s">
        <v>304</v>
      </c>
      <c r="H248" s="9">
        <v>2215.2399999999998</v>
      </c>
      <c r="I248" s="5" t="s">
        <v>28</v>
      </c>
      <c r="J248" s="8" t="s">
        <v>308</v>
      </c>
    </row>
    <row r="249" spans="1:10">
      <c r="A249" s="5" t="s">
        <v>337</v>
      </c>
      <c r="B249" s="6">
        <v>44935.76940701389</v>
      </c>
      <c r="C249" s="5" t="s">
        <v>298</v>
      </c>
      <c r="D249" s="7">
        <v>34419945</v>
      </c>
      <c r="E249" s="8" t="s">
        <v>176</v>
      </c>
      <c r="H249" s="9">
        <v>15690.57</v>
      </c>
      <c r="I249" s="5" t="s">
        <v>28</v>
      </c>
      <c r="J249" s="5" t="s">
        <v>305</v>
      </c>
    </row>
    <row r="250" spans="1:10">
      <c r="A250" s="5" t="s">
        <v>337</v>
      </c>
      <c r="B250" s="6">
        <v>44935.76940701389</v>
      </c>
      <c r="C250" s="5" t="s">
        <v>298</v>
      </c>
      <c r="D250" s="15">
        <v>45173149014</v>
      </c>
      <c r="E250" s="8" t="s">
        <v>338</v>
      </c>
      <c r="H250" s="9">
        <v>2232.7199999999998</v>
      </c>
      <c r="I250" s="5" t="s">
        <v>28</v>
      </c>
      <c r="J250" s="5" t="s">
        <v>307</v>
      </c>
    </row>
    <row r="251" spans="1:10">
      <c r="A251" s="5" t="s">
        <v>337</v>
      </c>
      <c r="B251" s="6">
        <v>44935.76940701389</v>
      </c>
      <c r="C251" s="5" t="s">
        <v>298</v>
      </c>
      <c r="D251" s="15">
        <v>45153090639</v>
      </c>
      <c r="E251" s="8" t="s">
        <v>304</v>
      </c>
      <c r="H251" s="9">
        <v>10000</v>
      </c>
      <c r="I251" s="5" t="s">
        <v>28</v>
      </c>
      <c r="J251" s="8" t="s">
        <v>308</v>
      </c>
    </row>
    <row r="252" spans="1:10">
      <c r="A252" s="5" t="s">
        <v>337</v>
      </c>
      <c r="B252" s="6">
        <v>44935.76940701389</v>
      </c>
      <c r="C252" s="5" t="s">
        <v>298</v>
      </c>
      <c r="D252" s="15">
        <v>451330971511</v>
      </c>
      <c r="E252" s="8" t="s">
        <v>304</v>
      </c>
      <c r="H252" s="9">
        <v>6216.05</v>
      </c>
      <c r="I252" s="5" t="s">
        <v>28</v>
      </c>
      <c r="J252" s="8" t="s">
        <v>308</v>
      </c>
    </row>
    <row r="253" spans="1:10">
      <c r="A253" s="5" t="s">
        <v>337</v>
      </c>
      <c r="B253" s="6">
        <v>44935.76940701389</v>
      </c>
      <c r="C253" s="5" t="s">
        <v>298</v>
      </c>
      <c r="D253" s="15">
        <v>451330971512</v>
      </c>
      <c r="E253" s="8" t="s">
        <v>304</v>
      </c>
      <c r="H253" s="9">
        <v>3680.8</v>
      </c>
      <c r="I253" s="5" t="s">
        <v>28</v>
      </c>
      <c r="J253" s="8" t="s">
        <v>308</v>
      </c>
    </row>
    <row r="254" spans="1:10">
      <c r="A254" s="5" t="s">
        <v>337</v>
      </c>
      <c r="B254" s="6">
        <v>44935.76940701389</v>
      </c>
      <c r="C254" s="5" t="s">
        <v>298</v>
      </c>
      <c r="D254" s="15">
        <v>451330971513</v>
      </c>
      <c r="E254" s="8" t="s">
        <v>304</v>
      </c>
      <c r="H254" s="9">
        <v>4539.6000000000004</v>
      </c>
      <c r="I254" s="5" t="s">
        <v>28</v>
      </c>
      <c r="J254" s="8" t="s">
        <v>308</v>
      </c>
    </row>
    <row r="255" spans="1:10">
      <c r="A255" s="5" t="s">
        <v>337</v>
      </c>
      <c r="B255" s="6">
        <v>44935.76940701389</v>
      </c>
      <c r="C255" s="5" t="s">
        <v>298</v>
      </c>
      <c r="D255" s="15">
        <v>451330971514</v>
      </c>
      <c r="E255" s="8" t="s">
        <v>304</v>
      </c>
      <c r="H255" s="9">
        <v>5563.55</v>
      </c>
      <c r="I255" s="5" t="s">
        <v>28</v>
      </c>
      <c r="J255" s="8" t="s">
        <v>308</v>
      </c>
    </row>
    <row r="256" spans="1:10">
      <c r="A256" s="5" t="s">
        <v>337</v>
      </c>
      <c r="B256" s="6">
        <v>44935.76940701389</v>
      </c>
      <c r="C256" s="5" t="s">
        <v>298</v>
      </c>
      <c r="D256" s="7"/>
      <c r="E256" s="8"/>
      <c r="F256" s="9">
        <v>17924.900000000001</v>
      </c>
      <c r="I256" s="10" t="s">
        <v>9</v>
      </c>
      <c r="J256" s="5" t="s">
        <v>309</v>
      </c>
    </row>
    <row r="257" spans="1:10">
      <c r="A257" s="5" t="s">
        <v>337</v>
      </c>
      <c r="B257" s="6">
        <v>44935.76940701389</v>
      </c>
      <c r="C257" s="5" t="s">
        <v>298</v>
      </c>
      <c r="D257" s="7"/>
      <c r="E257" s="8"/>
      <c r="F257" s="9">
        <v>10744.1</v>
      </c>
      <c r="I257" s="10" t="s">
        <v>9</v>
      </c>
      <c r="J257" s="5" t="s">
        <v>310</v>
      </c>
    </row>
    <row r="258" spans="1:10">
      <c r="A258" s="5" t="s">
        <v>337</v>
      </c>
      <c r="B258" s="6">
        <v>44935.76940701389</v>
      </c>
      <c r="C258" s="5" t="s">
        <v>298</v>
      </c>
      <c r="D258" s="7"/>
      <c r="E258" s="8"/>
      <c r="F258" s="9">
        <v>9870.9</v>
      </c>
      <c r="I258" s="10" t="s">
        <v>9</v>
      </c>
      <c r="J258" s="8" t="s">
        <v>326</v>
      </c>
    </row>
    <row r="259" spans="1:10">
      <c r="A259" s="5" t="s">
        <v>337</v>
      </c>
      <c r="B259" s="6">
        <v>44935.76940701389</v>
      </c>
      <c r="C259" s="5" t="s">
        <v>298</v>
      </c>
      <c r="D259" s="7"/>
      <c r="E259" s="8"/>
      <c r="F259" s="9">
        <v>5523.1</v>
      </c>
      <c r="I259" s="10" t="s">
        <v>9</v>
      </c>
      <c r="J259" s="8" t="s">
        <v>332</v>
      </c>
    </row>
    <row r="260" spans="1:10">
      <c r="A260" s="5" t="s">
        <v>337</v>
      </c>
      <c r="B260" s="6">
        <v>44935.76940701389</v>
      </c>
      <c r="C260" s="5" t="s">
        <v>298</v>
      </c>
      <c r="D260" s="7"/>
      <c r="E260" s="8"/>
      <c r="F260" s="9">
        <v>70158.3</v>
      </c>
      <c r="I260" s="10" t="s">
        <v>9</v>
      </c>
      <c r="J260" s="5" t="s">
        <v>307</v>
      </c>
    </row>
    <row r="261" spans="1:10">
      <c r="A261" s="5" t="s">
        <v>337</v>
      </c>
      <c r="B261" s="6">
        <v>44935.76940701389</v>
      </c>
      <c r="C261" s="5" t="s">
        <v>298</v>
      </c>
      <c r="D261" s="7"/>
      <c r="E261" s="8"/>
      <c r="F261" s="9">
        <v>8030.6</v>
      </c>
      <c r="I261" s="10" t="s">
        <v>9</v>
      </c>
      <c r="J261" s="8" t="s">
        <v>311</v>
      </c>
    </row>
    <row r="262" spans="1:10">
      <c r="A262" s="5" t="s">
        <v>337</v>
      </c>
      <c r="B262" s="6">
        <v>44935.76940701389</v>
      </c>
      <c r="C262" s="5" t="s">
        <v>298</v>
      </c>
      <c r="D262" s="7"/>
      <c r="E262" s="8"/>
      <c r="F262" s="9">
        <v>25494.1</v>
      </c>
      <c r="I262" s="10" t="s">
        <v>9</v>
      </c>
      <c r="J262" s="5" t="s">
        <v>312</v>
      </c>
    </row>
    <row r="263" spans="1:10">
      <c r="A263" s="5" t="s">
        <v>337</v>
      </c>
      <c r="B263" s="6">
        <v>44935.76940701389</v>
      </c>
      <c r="C263" s="5" t="s">
        <v>298</v>
      </c>
      <c r="D263" s="7"/>
      <c r="E263" s="8"/>
      <c r="F263" s="9">
        <v>36102.300000000003</v>
      </c>
      <c r="I263" s="10" t="s">
        <v>9</v>
      </c>
      <c r="J263" s="5" t="s">
        <v>299</v>
      </c>
    </row>
    <row r="264" spans="1:10">
      <c r="A264" s="5" t="s">
        <v>337</v>
      </c>
      <c r="B264" s="6">
        <v>44935.76940701389</v>
      </c>
      <c r="C264" s="5" t="s">
        <v>298</v>
      </c>
      <c r="D264" s="7"/>
      <c r="E264" s="8"/>
      <c r="F264" s="9">
        <v>5926.9</v>
      </c>
      <c r="I264" s="10" t="s">
        <v>9</v>
      </c>
      <c r="J264" s="5" t="s">
        <v>313</v>
      </c>
    </row>
    <row r="265" spans="1:10">
      <c r="A265" s="5" t="s">
        <v>337</v>
      </c>
      <c r="B265" s="6">
        <v>44935.76940701389</v>
      </c>
      <c r="C265" s="5" t="s">
        <v>298</v>
      </c>
      <c r="D265" s="7"/>
      <c r="E265" s="8"/>
      <c r="F265" s="9">
        <v>24510.3</v>
      </c>
      <c r="I265" s="10" t="s">
        <v>9</v>
      </c>
      <c r="J265" s="8" t="s">
        <v>314</v>
      </c>
    </row>
    <row r="266" spans="1:10">
      <c r="A266" s="5" t="s">
        <v>337</v>
      </c>
      <c r="B266" s="6">
        <v>44935.76940701389</v>
      </c>
      <c r="C266" s="5" t="s">
        <v>298</v>
      </c>
      <c r="D266" s="7"/>
      <c r="E266" s="8"/>
      <c r="F266" s="9">
        <v>8663.6</v>
      </c>
      <c r="I266" s="10" t="s">
        <v>9</v>
      </c>
      <c r="J266" s="5" t="s">
        <v>315</v>
      </c>
    </row>
    <row r="267" spans="1:10">
      <c r="A267" s="5" t="s">
        <v>337</v>
      </c>
      <c r="B267" s="6">
        <v>44935.76940701389</v>
      </c>
      <c r="C267" s="5" t="s">
        <v>298</v>
      </c>
      <c r="D267" s="7"/>
      <c r="E267" s="8"/>
      <c r="F267" s="9">
        <v>35035.699999999997</v>
      </c>
      <c r="I267" s="10" t="s">
        <v>9</v>
      </c>
      <c r="J267" s="5" t="s">
        <v>316</v>
      </c>
    </row>
    <row r="268" spans="1:10">
      <c r="A268" s="5" t="s">
        <v>337</v>
      </c>
      <c r="B268" s="6">
        <v>44935.76940701389</v>
      </c>
      <c r="C268" s="5" t="s">
        <v>298</v>
      </c>
      <c r="D268" s="7"/>
      <c r="E268" s="8"/>
      <c r="F268" s="9">
        <v>17003.7</v>
      </c>
      <c r="I268" s="10" t="s">
        <v>9</v>
      </c>
      <c r="J268" s="8" t="s">
        <v>317</v>
      </c>
    </row>
    <row r="269" spans="1:10">
      <c r="A269" s="5" t="s">
        <v>337</v>
      </c>
      <c r="B269" s="6">
        <v>44935.76940701389</v>
      </c>
      <c r="C269" s="5" t="s">
        <v>298</v>
      </c>
      <c r="D269" s="7"/>
      <c r="E269" s="8"/>
      <c r="F269" s="9">
        <v>13149.1</v>
      </c>
      <c r="I269" s="10" t="s">
        <v>9</v>
      </c>
      <c r="J269" s="8" t="s">
        <v>318</v>
      </c>
    </row>
    <row r="270" spans="1:10">
      <c r="A270" s="5" t="s">
        <v>337</v>
      </c>
      <c r="B270" s="6">
        <v>44935.76940701389</v>
      </c>
      <c r="C270" s="5" t="s">
        <v>298</v>
      </c>
      <c r="D270" s="7"/>
      <c r="E270" s="8"/>
      <c r="F270" s="9">
        <v>11208.3</v>
      </c>
      <c r="I270" s="10" t="s">
        <v>9</v>
      </c>
      <c r="J270" s="8" t="s">
        <v>319</v>
      </c>
    </row>
    <row r="271" spans="1:10">
      <c r="A271" s="5" t="s">
        <v>337</v>
      </c>
      <c r="B271" s="6">
        <v>44935.76940701389</v>
      </c>
      <c r="C271" s="5" t="s">
        <v>298</v>
      </c>
      <c r="D271" s="7"/>
      <c r="E271" s="8"/>
      <c r="F271" s="9">
        <v>628.5</v>
      </c>
      <c r="I271" s="10" t="s">
        <v>9</v>
      </c>
      <c r="J271" s="8" t="s">
        <v>328</v>
      </c>
    </row>
    <row r="272" spans="1:10">
      <c r="A272" s="5" t="s">
        <v>337</v>
      </c>
      <c r="B272" s="6">
        <v>44935.76940701389</v>
      </c>
      <c r="C272" s="5" t="s">
        <v>298</v>
      </c>
      <c r="D272" s="7"/>
      <c r="E272" s="8"/>
      <c r="F272" s="9">
        <v>17481.599999999999</v>
      </c>
      <c r="I272" s="10" t="s">
        <v>9</v>
      </c>
      <c r="J272" s="8" t="s">
        <v>320</v>
      </c>
    </row>
    <row r="273" spans="1:10">
      <c r="A273" s="5" t="s">
        <v>337</v>
      </c>
      <c r="B273" s="6">
        <v>44935.76940701389</v>
      </c>
      <c r="C273" s="5" t="s">
        <v>298</v>
      </c>
      <c r="D273" s="7"/>
      <c r="E273" s="8"/>
      <c r="F273" s="9">
        <v>21505.8</v>
      </c>
      <c r="I273" s="10" t="s">
        <v>9</v>
      </c>
      <c r="J273" s="8" t="s">
        <v>321</v>
      </c>
    </row>
    <row r="274" spans="1:10">
      <c r="A274" s="5" t="s">
        <v>337</v>
      </c>
      <c r="B274" s="6">
        <v>44935.76940701389</v>
      </c>
      <c r="C274" s="5" t="s">
        <v>298</v>
      </c>
      <c r="D274" s="7"/>
      <c r="E274" s="8"/>
      <c r="F274" s="9">
        <v>5949.9</v>
      </c>
      <c r="I274" s="10" t="s">
        <v>9</v>
      </c>
      <c r="J274" s="8" t="s">
        <v>333</v>
      </c>
    </row>
    <row r="275" spans="1:10">
      <c r="A275" s="5" t="s">
        <v>337</v>
      </c>
      <c r="B275" s="6">
        <v>44935.76940701389</v>
      </c>
      <c r="C275" s="5" t="s">
        <v>298</v>
      </c>
      <c r="D275" s="7"/>
      <c r="E275" s="8"/>
      <c r="F275" s="9">
        <v>80415.5</v>
      </c>
      <c r="I275" s="10" t="s">
        <v>9</v>
      </c>
      <c r="J275" s="8" t="s">
        <v>308</v>
      </c>
    </row>
    <row r="276" spans="1:10">
      <c r="A276" s="11" t="s">
        <v>22</v>
      </c>
      <c r="B276" s="3"/>
      <c r="C276" s="3"/>
      <c r="D276" s="19">
        <f>437175.83+1670.4</f>
        <v>438846.23000000004</v>
      </c>
      <c r="E276" s="8"/>
      <c r="F276" s="39">
        <f>SUM(F244:G275)</f>
        <v>438846.23</v>
      </c>
      <c r="H276" s="9"/>
      <c r="I276" s="10"/>
      <c r="J276" s="5"/>
    </row>
    <row r="277" spans="1:10">
      <c r="A277" s="13" t="s">
        <v>23</v>
      </c>
      <c r="B277" s="13" t="s">
        <v>24</v>
      </c>
      <c r="C277" s="13" t="s">
        <v>25</v>
      </c>
      <c r="D277" s="7"/>
      <c r="E277" s="8"/>
      <c r="H277" s="9"/>
      <c r="I277" s="10"/>
      <c r="J277" s="5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64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48" t="s">
        <v>0</v>
      </c>
      <c r="B283" s="48" t="s">
        <v>2</v>
      </c>
      <c r="C283" s="48" t="s">
        <v>3</v>
      </c>
      <c r="D283" s="48" t="s">
        <v>4</v>
      </c>
      <c r="E283" s="48" t="s">
        <v>5</v>
      </c>
      <c r="F283" s="48" t="s">
        <v>6</v>
      </c>
      <c r="G283" s="50"/>
      <c r="H283" s="51"/>
      <c r="I283" s="48" t="s">
        <v>7</v>
      </c>
      <c r="J283" s="48" t="s">
        <v>8</v>
      </c>
    </row>
    <row r="284" spans="1:10">
      <c r="A284" s="49"/>
      <c r="B284" s="49"/>
      <c r="C284" s="49"/>
      <c r="D284" s="49"/>
      <c r="E284" s="49"/>
      <c r="F284" s="4" t="s">
        <v>9</v>
      </c>
      <c r="G284" s="4" t="s">
        <v>10</v>
      </c>
      <c r="H284" s="4" t="s">
        <v>11</v>
      </c>
      <c r="I284" s="49"/>
      <c r="J284" s="49"/>
    </row>
    <row r="285" spans="1:10">
      <c r="A285" s="5" t="s">
        <v>339</v>
      </c>
      <c r="B285" s="6">
        <v>44936.812750787038</v>
      </c>
      <c r="C285" s="5" t="s">
        <v>298</v>
      </c>
      <c r="D285" s="15">
        <v>52116733736</v>
      </c>
      <c r="E285" s="8" t="s">
        <v>304</v>
      </c>
      <c r="H285" s="9">
        <v>2418</v>
      </c>
      <c r="I285" s="5" t="s">
        <v>28</v>
      </c>
      <c r="J285" s="5" t="s">
        <v>307</v>
      </c>
    </row>
    <row r="286" spans="1:10">
      <c r="A286" s="5" t="s">
        <v>339</v>
      </c>
      <c r="B286" s="6">
        <v>44936.812750787038</v>
      </c>
      <c r="C286" s="5" t="s">
        <v>298</v>
      </c>
      <c r="D286" s="15">
        <v>45113247822</v>
      </c>
      <c r="E286" s="8" t="s">
        <v>304</v>
      </c>
      <c r="H286" s="9">
        <v>500</v>
      </c>
      <c r="I286" s="5" t="s">
        <v>28</v>
      </c>
      <c r="J286" s="5" t="s">
        <v>307</v>
      </c>
    </row>
    <row r="287" spans="1:10">
      <c r="A287" s="5" t="s">
        <v>339</v>
      </c>
      <c r="B287" s="6">
        <v>44936.812750787038</v>
      </c>
      <c r="C287" s="5" t="s">
        <v>298</v>
      </c>
      <c r="D287" s="15">
        <v>45133099964</v>
      </c>
      <c r="E287" s="8" t="s">
        <v>304</v>
      </c>
      <c r="H287" s="9">
        <v>900</v>
      </c>
      <c r="I287" s="5" t="s">
        <v>28</v>
      </c>
      <c r="J287" s="5" t="s">
        <v>307</v>
      </c>
    </row>
    <row r="288" spans="1:10">
      <c r="A288" s="5" t="s">
        <v>339</v>
      </c>
      <c r="B288" s="6">
        <v>44936.812750787038</v>
      </c>
      <c r="C288" s="5" t="s">
        <v>298</v>
      </c>
      <c r="D288" s="15">
        <v>45133099967</v>
      </c>
      <c r="E288" s="8" t="s">
        <v>304</v>
      </c>
      <c r="H288" s="9">
        <v>900</v>
      </c>
      <c r="I288" s="5" t="s">
        <v>28</v>
      </c>
      <c r="J288" s="5" t="s">
        <v>307</v>
      </c>
    </row>
    <row r="289" spans="1:10">
      <c r="A289" s="5" t="s">
        <v>339</v>
      </c>
      <c r="B289" s="6">
        <v>44936.812750787038</v>
      </c>
      <c r="C289" s="5" t="s">
        <v>298</v>
      </c>
      <c r="D289" s="15">
        <v>45153093722</v>
      </c>
      <c r="E289" s="8" t="s">
        <v>304</v>
      </c>
      <c r="H289" s="9">
        <v>900</v>
      </c>
      <c r="I289" s="5" t="s">
        <v>28</v>
      </c>
      <c r="J289" s="5" t="s">
        <v>307</v>
      </c>
    </row>
    <row r="290" spans="1:10">
      <c r="A290" s="5" t="s">
        <v>339</v>
      </c>
      <c r="B290" s="6">
        <v>44936.812750787038</v>
      </c>
      <c r="C290" s="5" t="s">
        <v>298</v>
      </c>
      <c r="D290" s="15">
        <v>45173160312</v>
      </c>
      <c r="E290" s="8" t="s">
        <v>304</v>
      </c>
      <c r="H290" s="9">
        <v>850</v>
      </c>
      <c r="I290" s="5" t="s">
        <v>28</v>
      </c>
      <c r="J290" s="5" t="s">
        <v>307</v>
      </c>
    </row>
    <row r="291" spans="1:10">
      <c r="A291" s="5" t="s">
        <v>339</v>
      </c>
      <c r="B291" s="6">
        <v>44936.812750787038</v>
      </c>
      <c r="C291" s="5" t="s">
        <v>298</v>
      </c>
      <c r="D291" s="15">
        <v>45143467290</v>
      </c>
      <c r="E291" s="8" t="s">
        <v>304</v>
      </c>
      <c r="H291" s="9">
        <v>905.54</v>
      </c>
      <c r="I291" s="5" t="s">
        <v>28</v>
      </c>
      <c r="J291" s="5" t="s">
        <v>307</v>
      </c>
    </row>
    <row r="292" spans="1:10">
      <c r="A292" s="5" t="s">
        <v>339</v>
      </c>
      <c r="B292" s="6">
        <v>44936.812750787038</v>
      </c>
      <c r="C292" s="5" t="s">
        <v>298</v>
      </c>
      <c r="D292" s="15">
        <v>45113249898</v>
      </c>
      <c r="E292" s="8" t="s">
        <v>304</v>
      </c>
      <c r="H292" s="9">
        <v>26877.8</v>
      </c>
      <c r="I292" s="5" t="s">
        <v>28</v>
      </c>
      <c r="J292" s="5" t="s">
        <v>307</v>
      </c>
    </row>
    <row r="293" spans="1:10">
      <c r="A293" s="5" t="s">
        <v>339</v>
      </c>
      <c r="B293" s="6">
        <v>44936.812750787038</v>
      </c>
      <c r="C293" s="5" t="s">
        <v>298</v>
      </c>
      <c r="D293" s="15">
        <v>45143470670</v>
      </c>
      <c r="E293" s="8" t="s">
        <v>304</v>
      </c>
      <c r="H293" s="9">
        <v>148.97999999999999</v>
      </c>
      <c r="I293" s="5" t="s">
        <v>28</v>
      </c>
      <c r="J293" s="5" t="s">
        <v>305</v>
      </c>
    </row>
    <row r="294" spans="1:10">
      <c r="A294" s="5" t="s">
        <v>339</v>
      </c>
      <c r="B294" s="6">
        <v>44936.812750787038</v>
      </c>
      <c r="C294" s="5" t="s">
        <v>298</v>
      </c>
      <c r="D294" s="15">
        <v>45143470894</v>
      </c>
      <c r="E294" s="8" t="s">
        <v>304</v>
      </c>
      <c r="H294" s="9">
        <v>339.89</v>
      </c>
      <c r="I294" s="5" t="s">
        <v>28</v>
      </c>
      <c r="J294" s="5" t="s">
        <v>305</v>
      </c>
    </row>
    <row r="295" spans="1:10">
      <c r="A295" s="5" t="s">
        <v>339</v>
      </c>
      <c r="B295" s="6">
        <v>44936.812750787038</v>
      </c>
      <c r="C295" s="5" t="s">
        <v>298</v>
      </c>
      <c r="D295" s="15">
        <v>45153097430</v>
      </c>
      <c r="E295" s="8" t="s">
        <v>304</v>
      </c>
      <c r="H295" s="9">
        <v>664.54</v>
      </c>
      <c r="I295" s="5" t="s">
        <v>28</v>
      </c>
      <c r="J295" s="5" t="s">
        <v>305</v>
      </c>
    </row>
    <row r="296" spans="1:10">
      <c r="A296" s="5" t="s">
        <v>339</v>
      </c>
      <c r="B296" s="6">
        <v>44936.812750787038</v>
      </c>
      <c r="C296" s="5" t="s">
        <v>298</v>
      </c>
      <c r="D296" s="15">
        <v>45123231043</v>
      </c>
      <c r="E296" s="8" t="s">
        <v>304</v>
      </c>
      <c r="H296" s="9">
        <v>3958.1</v>
      </c>
      <c r="I296" s="5" t="s">
        <v>28</v>
      </c>
      <c r="J296" s="5" t="s">
        <v>305</v>
      </c>
    </row>
    <row r="297" spans="1:10">
      <c r="A297" s="5" t="s">
        <v>339</v>
      </c>
      <c r="B297" s="6">
        <v>44936.812750787038</v>
      </c>
      <c r="C297" s="5" t="s">
        <v>298</v>
      </c>
      <c r="D297" s="15">
        <v>45133102014</v>
      </c>
      <c r="E297" s="8" t="s">
        <v>304</v>
      </c>
      <c r="H297" s="9">
        <v>4661.16</v>
      </c>
      <c r="I297" s="5" t="s">
        <v>28</v>
      </c>
      <c r="J297" s="8" t="s">
        <v>308</v>
      </c>
    </row>
    <row r="298" spans="1:10">
      <c r="A298" s="5" t="s">
        <v>339</v>
      </c>
      <c r="B298" s="6">
        <v>44936.812750787038</v>
      </c>
      <c r="C298" s="5" t="s">
        <v>298</v>
      </c>
      <c r="D298" s="7"/>
      <c r="E298" s="8"/>
      <c r="F298" s="9">
        <v>9791.6</v>
      </c>
      <c r="I298" s="10" t="s">
        <v>9</v>
      </c>
      <c r="J298" s="5" t="s">
        <v>309</v>
      </c>
    </row>
    <row r="299" spans="1:10">
      <c r="A299" s="5" t="s">
        <v>339</v>
      </c>
      <c r="B299" s="6">
        <v>44936.812750787038</v>
      </c>
      <c r="C299" s="5" t="s">
        <v>298</v>
      </c>
      <c r="D299" s="7"/>
      <c r="E299" s="8"/>
      <c r="F299" s="9">
        <v>18590.599999999999</v>
      </c>
      <c r="I299" s="10" t="s">
        <v>9</v>
      </c>
      <c r="J299" s="8" t="s">
        <v>326</v>
      </c>
    </row>
    <row r="300" spans="1:10">
      <c r="A300" s="5" t="s">
        <v>339</v>
      </c>
      <c r="B300" s="6">
        <v>44936.812750787038</v>
      </c>
      <c r="C300" s="5" t="s">
        <v>298</v>
      </c>
      <c r="D300" s="7"/>
      <c r="E300" s="8"/>
      <c r="F300" s="9">
        <v>21230.9</v>
      </c>
      <c r="I300" s="10" t="s">
        <v>9</v>
      </c>
      <c r="J300" s="5" t="s">
        <v>307</v>
      </c>
    </row>
    <row r="301" spans="1:10">
      <c r="A301" s="5" t="s">
        <v>339</v>
      </c>
      <c r="B301" s="6">
        <v>44936.812750787038</v>
      </c>
      <c r="C301" s="5" t="s">
        <v>298</v>
      </c>
      <c r="D301" s="7"/>
      <c r="E301" s="8"/>
      <c r="F301" s="9">
        <v>11607.5</v>
      </c>
      <c r="I301" s="10" t="s">
        <v>9</v>
      </c>
      <c r="J301" s="8" t="s">
        <v>311</v>
      </c>
    </row>
    <row r="302" spans="1:10">
      <c r="A302" s="5" t="s">
        <v>339</v>
      </c>
      <c r="B302" s="6">
        <v>44936.812750787038</v>
      </c>
      <c r="C302" s="5" t="s">
        <v>298</v>
      </c>
      <c r="D302" s="7"/>
      <c r="E302" s="8"/>
      <c r="F302" s="9">
        <v>11996.2</v>
      </c>
      <c r="I302" s="10" t="s">
        <v>9</v>
      </c>
      <c r="J302" s="5" t="s">
        <v>312</v>
      </c>
    </row>
    <row r="303" spans="1:10">
      <c r="A303" s="5" t="s">
        <v>339</v>
      </c>
      <c r="B303" s="6">
        <v>44936.812750787038</v>
      </c>
      <c r="C303" s="5" t="s">
        <v>298</v>
      </c>
      <c r="D303" s="7"/>
      <c r="E303" s="8"/>
      <c r="F303" s="9">
        <v>14963.6</v>
      </c>
      <c r="I303" s="10" t="s">
        <v>9</v>
      </c>
      <c r="J303" s="5" t="s">
        <v>299</v>
      </c>
    </row>
    <row r="304" spans="1:10">
      <c r="A304" s="5" t="s">
        <v>339</v>
      </c>
      <c r="B304" s="6">
        <v>44936.812750787038</v>
      </c>
      <c r="C304" s="5" t="s">
        <v>298</v>
      </c>
      <c r="D304" s="7"/>
      <c r="E304" s="8"/>
      <c r="F304" s="9">
        <v>12859.5</v>
      </c>
      <c r="I304" s="10" t="s">
        <v>9</v>
      </c>
      <c r="J304" s="5" t="s">
        <v>313</v>
      </c>
    </row>
    <row r="305" spans="1:10">
      <c r="A305" s="5" t="s">
        <v>339</v>
      </c>
      <c r="B305" s="6">
        <v>44936.812750787038</v>
      </c>
      <c r="C305" s="5" t="s">
        <v>298</v>
      </c>
      <c r="D305" s="7"/>
      <c r="E305" s="8"/>
      <c r="F305" s="9">
        <v>9273.2999999999993</v>
      </c>
      <c r="I305" s="10" t="s">
        <v>9</v>
      </c>
      <c r="J305" s="8" t="s">
        <v>314</v>
      </c>
    </row>
    <row r="306" spans="1:10">
      <c r="A306" s="5" t="s">
        <v>339</v>
      </c>
      <c r="B306" s="6">
        <v>44936.812750787038</v>
      </c>
      <c r="C306" s="5" t="s">
        <v>298</v>
      </c>
      <c r="D306" s="7"/>
      <c r="E306" s="8"/>
      <c r="F306" s="9">
        <v>5654.1</v>
      </c>
      <c r="I306" s="10" t="s">
        <v>9</v>
      </c>
      <c r="J306" s="5" t="s">
        <v>315</v>
      </c>
    </row>
    <row r="307" spans="1:10">
      <c r="A307" s="5" t="s">
        <v>339</v>
      </c>
      <c r="B307" s="6">
        <v>44936.812750787038</v>
      </c>
      <c r="C307" s="5" t="s">
        <v>298</v>
      </c>
      <c r="D307" s="7"/>
      <c r="E307" s="8"/>
      <c r="F307" s="9">
        <v>13010.6</v>
      </c>
      <c r="I307" s="10" t="s">
        <v>9</v>
      </c>
      <c r="J307" s="8" t="s">
        <v>317</v>
      </c>
    </row>
    <row r="308" spans="1:10">
      <c r="A308" s="5" t="s">
        <v>339</v>
      </c>
      <c r="B308" s="6">
        <v>44936.812750787038</v>
      </c>
      <c r="C308" s="5" t="s">
        <v>298</v>
      </c>
      <c r="D308" s="7"/>
      <c r="E308" s="8"/>
      <c r="F308" s="9">
        <v>11900.7</v>
      </c>
      <c r="I308" s="10" t="s">
        <v>9</v>
      </c>
      <c r="J308" s="8" t="s">
        <v>318</v>
      </c>
    </row>
    <row r="309" spans="1:10">
      <c r="A309" s="5" t="s">
        <v>339</v>
      </c>
      <c r="B309" s="6">
        <v>44936.812750787038</v>
      </c>
      <c r="C309" s="5" t="s">
        <v>298</v>
      </c>
      <c r="D309" s="7"/>
      <c r="E309" s="8"/>
      <c r="F309" s="9">
        <v>9332.6</v>
      </c>
      <c r="I309" s="10" t="s">
        <v>9</v>
      </c>
      <c r="J309" s="8" t="s">
        <v>319</v>
      </c>
    </row>
    <row r="310" spans="1:10">
      <c r="A310" s="5" t="s">
        <v>339</v>
      </c>
      <c r="B310" s="6">
        <v>44936.812750787038</v>
      </c>
      <c r="C310" s="5" t="s">
        <v>298</v>
      </c>
      <c r="D310" s="7"/>
      <c r="E310" s="8"/>
      <c r="F310" s="9">
        <v>8785.4</v>
      </c>
      <c r="I310" s="10" t="s">
        <v>9</v>
      </c>
      <c r="J310" s="8" t="s">
        <v>328</v>
      </c>
    </row>
    <row r="311" spans="1:10">
      <c r="A311" s="5" t="s">
        <v>339</v>
      </c>
      <c r="B311" s="6">
        <v>44936.812750787038</v>
      </c>
      <c r="C311" s="5" t="s">
        <v>298</v>
      </c>
      <c r="D311" s="7"/>
      <c r="E311" s="8"/>
      <c r="F311" s="9">
        <v>10837.2</v>
      </c>
      <c r="I311" s="10" t="s">
        <v>9</v>
      </c>
      <c r="J311" s="8" t="s">
        <v>320</v>
      </c>
    </row>
    <row r="312" spans="1:10">
      <c r="A312" s="5" t="s">
        <v>339</v>
      </c>
      <c r="B312" s="6">
        <v>44936.812750787038</v>
      </c>
      <c r="C312" s="5" t="s">
        <v>298</v>
      </c>
      <c r="D312" s="7"/>
      <c r="E312" s="8"/>
      <c r="F312" s="9">
        <v>8487.2000000000007</v>
      </c>
      <c r="I312" s="10" t="s">
        <v>9</v>
      </c>
      <c r="J312" s="8" t="s">
        <v>321</v>
      </c>
    </row>
    <row r="313" spans="1:10">
      <c r="A313" s="5" t="s">
        <v>339</v>
      </c>
      <c r="B313" s="6">
        <v>44936.812750787038</v>
      </c>
      <c r="C313" s="5" t="s">
        <v>298</v>
      </c>
      <c r="D313" s="7"/>
      <c r="E313" s="8"/>
      <c r="F313" s="9">
        <v>15767.6</v>
      </c>
      <c r="I313" s="10" t="s">
        <v>9</v>
      </c>
      <c r="J313" s="8" t="s">
        <v>333</v>
      </c>
    </row>
    <row r="314" spans="1:10">
      <c r="A314" s="5" t="s">
        <v>339</v>
      </c>
      <c r="B314" s="6">
        <v>44936.812750787038</v>
      </c>
      <c r="C314" s="5" t="s">
        <v>298</v>
      </c>
      <c r="D314" s="7"/>
      <c r="E314" s="8"/>
      <c r="F314" s="9">
        <v>115544.4</v>
      </c>
      <c r="I314" s="10" t="s">
        <v>9</v>
      </c>
      <c r="J314" s="8" t="s">
        <v>308</v>
      </c>
    </row>
    <row r="315" spans="1:10">
      <c r="A315" s="5" t="s">
        <v>339</v>
      </c>
      <c r="B315" s="6">
        <v>44936.812750787038</v>
      </c>
      <c r="C315" s="5" t="s">
        <v>298</v>
      </c>
      <c r="D315" s="7"/>
      <c r="E315" s="8"/>
      <c r="F315" s="9">
        <v>14020</v>
      </c>
      <c r="I315" s="10" t="s">
        <v>9</v>
      </c>
      <c r="J315" s="5" t="s">
        <v>322</v>
      </c>
    </row>
    <row r="316" spans="1:10">
      <c r="A316" s="5" t="s">
        <v>339</v>
      </c>
      <c r="B316" s="6">
        <v>44936.812750787038</v>
      </c>
      <c r="C316" s="5" t="s">
        <v>298</v>
      </c>
      <c r="D316" s="7"/>
      <c r="E316" s="8"/>
      <c r="F316" s="9">
        <v>11415.5</v>
      </c>
      <c r="I316" s="10" t="s">
        <v>9</v>
      </c>
      <c r="J316" s="5" t="s">
        <v>334</v>
      </c>
    </row>
    <row r="317" spans="1:10">
      <c r="A317" s="5" t="s">
        <v>339</v>
      </c>
      <c r="B317" s="6">
        <v>44936.812750787038</v>
      </c>
      <c r="C317" s="5" t="s">
        <v>298</v>
      </c>
      <c r="D317" s="7"/>
      <c r="E317" s="8"/>
      <c r="F317" s="9">
        <v>3850.5</v>
      </c>
      <c r="I317" s="10" t="s">
        <v>9</v>
      </c>
      <c r="J317" s="5" t="s">
        <v>323</v>
      </c>
    </row>
    <row r="318" spans="1:10">
      <c r="A318" s="11" t="s">
        <v>22</v>
      </c>
      <c r="B318" s="3"/>
      <c r="C318" s="3"/>
      <c r="D318" s="7"/>
      <c r="E318" s="8"/>
      <c r="F318" s="12">
        <f>SUM(F285:G317)</f>
        <v>338919.00000000006</v>
      </c>
      <c r="H318" s="9"/>
      <c r="I318" s="10"/>
      <c r="J318" s="5"/>
    </row>
    <row r="319" spans="1:10">
      <c r="A319" s="13" t="s">
        <v>23</v>
      </c>
      <c r="B319" s="13" t="s">
        <v>24</v>
      </c>
      <c r="C319" s="13" t="s">
        <v>25</v>
      </c>
      <c r="D319" s="7"/>
      <c r="E319" s="8"/>
      <c r="H319" s="9"/>
      <c r="I319" s="10"/>
      <c r="J319" s="5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J127"/>
  <sheetViews>
    <sheetView topLeftCell="A112" workbookViewId="0">
      <selection activeCell="A119" sqref="A119:J1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340</v>
      </c>
      <c r="B5" s="6">
        <v>44926.591364560183</v>
      </c>
      <c r="C5" s="5" t="s">
        <v>341</v>
      </c>
      <c r="D5" s="7"/>
      <c r="E5" s="8"/>
      <c r="F5" s="9">
        <v>3046</v>
      </c>
      <c r="I5" s="10" t="s">
        <v>9</v>
      </c>
      <c r="J5" s="5" t="s">
        <v>341</v>
      </c>
    </row>
    <row r="6" spans="1:10">
      <c r="A6" s="5" t="s">
        <v>340</v>
      </c>
      <c r="B6" s="6">
        <v>44926.591364560183</v>
      </c>
      <c r="C6" s="5" t="s">
        <v>341</v>
      </c>
      <c r="D6" s="7"/>
      <c r="E6" s="8"/>
      <c r="H6" s="9">
        <v>49</v>
      </c>
      <c r="I6" s="5" t="s">
        <v>70</v>
      </c>
      <c r="J6" s="5" t="s">
        <v>341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112517555</v>
      </c>
      <c r="E8" s="14">
        <v>112517737</v>
      </c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 t="s">
        <v>342</v>
      </c>
      <c r="B11" s="6">
        <v>44926.671332453698</v>
      </c>
      <c r="C11" s="5" t="s">
        <v>343</v>
      </c>
      <c r="D11" s="7"/>
      <c r="E11" s="8"/>
      <c r="F11" s="9">
        <v>6969.63</v>
      </c>
      <c r="I11" s="10" t="s">
        <v>9</v>
      </c>
      <c r="J11" s="5" t="s">
        <v>343</v>
      </c>
    </row>
    <row r="12" spans="1:10">
      <c r="A12" s="11" t="s">
        <v>22</v>
      </c>
      <c r="B12" s="3"/>
      <c r="C12" s="3"/>
      <c r="D12" s="7"/>
      <c r="E12" s="8"/>
      <c r="H12" s="9"/>
      <c r="I12" s="10"/>
      <c r="J12" s="5"/>
    </row>
    <row r="13" spans="1:10" ht="15.75" customHeight="1">
      <c r="A13" s="13" t="s">
        <v>23</v>
      </c>
      <c r="B13" s="13" t="s">
        <v>24</v>
      </c>
      <c r="C13" s="13" t="s">
        <v>25</v>
      </c>
      <c r="D13" s="28">
        <v>112517556</v>
      </c>
      <c r="E13" s="14">
        <v>112517738</v>
      </c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34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48" t="s">
        <v>0</v>
      </c>
      <c r="B18" s="48" t="s">
        <v>2</v>
      </c>
      <c r="C18" s="48" t="s">
        <v>3</v>
      </c>
      <c r="D18" s="48" t="s">
        <v>4</v>
      </c>
      <c r="E18" s="48" t="s">
        <v>5</v>
      </c>
      <c r="F18" s="48" t="s">
        <v>6</v>
      </c>
      <c r="G18" s="50"/>
      <c r="H18" s="51"/>
      <c r="I18" s="48" t="s">
        <v>7</v>
      </c>
      <c r="J18" s="48" t="s">
        <v>8</v>
      </c>
    </row>
    <row r="19" spans="1:10">
      <c r="A19" s="49"/>
      <c r="B19" s="49"/>
      <c r="C19" s="49"/>
      <c r="D19" s="49"/>
      <c r="E19" s="49"/>
      <c r="F19" s="4" t="s">
        <v>9</v>
      </c>
      <c r="G19" s="4" t="s">
        <v>10</v>
      </c>
      <c r="H19" s="4" t="s">
        <v>11</v>
      </c>
      <c r="I19" s="49"/>
      <c r="J19" s="49"/>
    </row>
    <row r="20" spans="1:10">
      <c r="A20" s="17" t="s">
        <v>35</v>
      </c>
      <c r="B20" s="30"/>
      <c r="C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36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48" t="s">
        <v>0</v>
      </c>
      <c r="B27" s="48" t="s">
        <v>2</v>
      </c>
      <c r="C27" s="48" t="s">
        <v>3</v>
      </c>
      <c r="D27" s="48" t="s">
        <v>4</v>
      </c>
      <c r="E27" s="48" t="s">
        <v>5</v>
      </c>
      <c r="F27" s="48" t="s">
        <v>6</v>
      </c>
      <c r="G27" s="50"/>
      <c r="H27" s="51"/>
      <c r="I27" s="48" t="s">
        <v>7</v>
      </c>
      <c r="J27" s="48" t="s">
        <v>8</v>
      </c>
    </row>
    <row r="28" spans="1:10">
      <c r="A28" s="49"/>
      <c r="B28" s="49"/>
      <c r="C28" s="49"/>
      <c r="D28" s="49"/>
      <c r="E28" s="49"/>
      <c r="F28" s="4" t="s">
        <v>9</v>
      </c>
      <c r="G28" s="4" t="s">
        <v>10</v>
      </c>
      <c r="H28" s="4" t="s">
        <v>11</v>
      </c>
      <c r="I28" s="49"/>
      <c r="J28" s="49"/>
    </row>
    <row r="29" spans="1:10">
      <c r="A29" s="5" t="s">
        <v>344</v>
      </c>
      <c r="B29" s="6">
        <v>44929.68464363426</v>
      </c>
      <c r="C29" s="5" t="s">
        <v>343</v>
      </c>
      <c r="D29" s="7"/>
      <c r="E29" s="8"/>
      <c r="F29" s="9">
        <v>2717.56</v>
      </c>
      <c r="I29" s="10" t="s">
        <v>9</v>
      </c>
      <c r="J29" s="5" t="s">
        <v>343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 customHeight="1">
      <c r="A31" s="13" t="s">
        <v>23</v>
      </c>
      <c r="B31" s="13" t="s">
        <v>24</v>
      </c>
      <c r="C31" s="13" t="s">
        <v>25</v>
      </c>
      <c r="D31" s="28">
        <v>112518947</v>
      </c>
      <c r="E31" s="14">
        <v>112519157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345</v>
      </c>
      <c r="B34" s="6">
        <v>44929.793442418981</v>
      </c>
      <c r="C34" s="5" t="s">
        <v>341</v>
      </c>
      <c r="D34" s="7"/>
      <c r="E34" s="8"/>
      <c r="F34" s="9">
        <v>4658.82</v>
      </c>
      <c r="I34" s="10" t="s">
        <v>9</v>
      </c>
      <c r="J34" s="5" t="s">
        <v>341</v>
      </c>
    </row>
    <row r="35" spans="1:10">
      <c r="A35" s="5" t="s">
        <v>345</v>
      </c>
      <c r="B35" s="6">
        <v>44929.793442418981</v>
      </c>
      <c r="C35" s="5" t="s">
        <v>341</v>
      </c>
      <c r="D35" s="7"/>
      <c r="E35" s="8"/>
      <c r="H35" s="9">
        <v>122.01</v>
      </c>
      <c r="I35" s="5" t="s">
        <v>70</v>
      </c>
      <c r="J35" s="5" t="s">
        <v>341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 customHeight="1">
      <c r="A37" s="13" t="s">
        <v>23</v>
      </c>
      <c r="B37" s="13" t="s">
        <v>24</v>
      </c>
      <c r="C37" s="13" t="s">
        <v>25</v>
      </c>
      <c r="D37" s="28">
        <v>112518948</v>
      </c>
      <c r="E37" s="14">
        <v>112519158</v>
      </c>
      <c r="H37" s="9"/>
      <c r="I37" s="10"/>
      <c r="J37" s="8"/>
    </row>
    <row r="38" spans="1:10">
      <c r="A38" s="5"/>
      <c r="B38" s="6"/>
      <c r="C38" s="5"/>
      <c r="D38" s="7"/>
      <c r="E38" s="8"/>
      <c r="H38" s="9"/>
      <c r="I38" s="10"/>
      <c r="J38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47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48" t="s">
        <v>6</v>
      </c>
      <c r="G42" s="50"/>
      <c r="H42" s="51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346</v>
      </c>
      <c r="B44" s="6">
        <v>44930.674238969907</v>
      </c>
      <c r="C44" s="5" t="s">
        <v>343</v>
      </c>
      <c r="D44" s="7"/>
      <c r="E44" s="8"/>
      <c r="F44" s="9">
        <v>6501.89</v>
      </c>
      <c r="I44" s="10" t="s">
        <v>9</v>
      </c>
      <c r="J44" s="5" t="s">
        <v>343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112521201</v>
      </c>
      <c r="E46" s="14">
        <v>112521409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347</v>
      </c>
      <c r="B49" s="6">
        <v>44930.797601851853</v>
      </c>
      <c r="C49" s="5" t="s">
        <v>341</v>
      </c>
      <c r="D49" s="7"/>
      <c r="E49" s="8"/>
      <c r="F49" s="9">
        <v>4691.8100000000004</v>
      </c>
      <c r="I49" s="10" t="s">
        <v>9</v>
      </c>
      <c r="J49" s="5" t="s">
        <v>341</v>
      </c>
    </row>
    <row r="50" spans="1:10">
      <c r="A50" s="5" t="s">
        <v>347</v>
      </c>
      <c r="B50" s="6">
        <v>44930.797601851853</v>
      </c>
      <c r="C50" s="5" t="s">
        <v>341</v>
      </c>
      <c r="D50" s="7"/>
      <c r="E50" s="8"/>
      <c r="H50" s="9">
        <v>310.36</v>
      </c>
      <c r="I50" s="5" t="s">
        <v>70</v>
      </c>
      <c r="J50" s="5" t="s">
        <v>341</v>
      </c>
    </row>
    <row r="51" spans="1:10">
      <c r="A51" s="5" t="s">
        <v>347</v>
      </c>
      <c r="B51" s="6">
        <v>44930.797601851853</v>
      </c>
      <c r="C51" s="5" t="s">
        <v>341</v>
      </c>
      <c r="D51" s="7"/>
      <c r="E51" s="8"/>
      <c r="H51" s="9">
        <v>37.53</v>
      </c>
      <c r="I51" s="10" t="s">
        <v>71</v>
      </c>
      <c r="J51" s="5" t="s">
        <v>341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8"/>
    </row>
    <row r="53" spans="1:10" ht="15.75" customHeight="1">
      <c r="A53" s="13" t="s">
        <v>23</v>
      </c>
      <c r="B53" s="13" t="s">
        <v>24</v>
      </c>
      <c r="C53" s="13" t="s">
        <v>25</v>
      </c>
      <c r="D53" s="28">
        <v>112521204</v>
      </c>
      <c r="E53" s="14">
        <v>112521410</v>
      </c>
      <c r="H53" s="9"/>
      <c r="I53" s="10"/>
      <c r="J53" s="8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52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48" t="s">
        <v>6</v>
      </c>
      <c r="G58" s="50"/>
      <c r="H58" s="51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348</v>
      </c>
      <c r="B60" s="6">
        <v>44931.676947141197</v>
      </c>
      <c r="C60" s="5" t="s">
        <v>343</v>
      </c>
      <c r="D60" s="7"/>
      <c r="E60" s="8"/>
      <c r="F60" s="9">
        <v>4106.75</v>
      </c>
      <c r="I60" s="10" t="s">
        <v>9</v>
      </c>
      <c r="J60" s="5" t="s">
        <v>343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23</v>
      </c>
      <c r="B62" s="13" t="s">
        <v>24</v>
      </c>
      <c r="C62" s="13" t="s">
        <v>25</v>
      </c>
      <c r="D62" s="28">
        <v>112541469</v>
      </c>
      <c r="E62" s="14">
        <v>112556940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 t="s">
        <v>349</v>
      </c>
      <c r="B65" s="6">
        <v>44931.794945023154</v>
      </c>
      <c r="C65" s="5" t="s">
        <v>341</v>
      </c>
      <c r="D65" s="7"/>
      <c r="E65" s="8"/>
      <c r="F65" s="9">
        <v>7768.42</v>
      </c>
      <c r="I65" s="10" t="s">
        <v>9</v>
      </c>
      <c r="J65" s="5" t="s">
        <v>341</v>
      </c>
    </row>
    <row r="66" spans="1:10">
      <c r="A66" s="5" t="s">
        <v>349</v>
      </c>
      <c r="B66" s="6">
        <v>44931.794945023154</v>
      </c>
      <c r="C66" s="5" t="s">
        <v>341</v>
      </c>
      <c r="D66" s="7"/>
      <c r="E66" s="8"/>
      <c r="H66" s="9">
        <v>94.1</v>
      </c>
      <c r="I66" s="5" t="s">
        <v>70</v>
      </c>
      <c r="J66" s="5" t="s">
        <v>341</v>
      </c>
    </row>
    <row r="67" spans="1:10">
      <c r="A67" s="11" t="s">
        <v>22</v>
      </c>
      <c r="B67" s="3"/>
      <c r="C67" s="3"/>
      <c r="D67" s="7"/>
      <c r="E67" s="8"/>
      <c r="H67" s="9"/>
      <c r="I67" s="10"/>
      <c r="J67" s="5"/>
    </row>
    <row r="68" spans="1:10" ht="15.75" customHeight="1">
      <c r="A68" s="13" t="s">
        <v>23</v>
      </c>
      <c r="B68" s="13" t="s">
        <v>24</v>
      </c>
      <c r="C68" s="13" t="s">
        <v>25</v>
      </c>
      <c r="D68" s="28">
        <v>112541879</v>
      </c>
      <c r="E68" s="14">
        <v>112556941</v>
      </c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55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48" t="s">
        <v>0</v>
      </c>
      <c r="B73" s="48" t="s">
        <v>2</v>
      </c>
      <c r="C73" s="48" t="s">
        <v>3</v>
      </c>
      <c r="D73" s="48" t="s">
        <v>4</v>
      </c>
      <c r="E73" s="48" t="s">
        <v>5</v>
      </c>
      <c r="F73" s="48" t="s">
        <v>6</v>
      </c>
      <c r="G73" s="50"/>
      <c r="H73" s="51"/>
      <c r="I73" s="48" t="s">
        <v>7</v>
      </c>
      <c r="J73" s="48" t="s">
        <v>8</v>
      </c>
    </row>
    <row r="74" spans="1:10">
      <c r="A74" s="49"/>
      <c r="B74" s="49"/>
      <c r="C74" s="49"/>
      <c r="D74" s="49"/>
      <c r="E74" s="49"/>
      <c r="F74" s="4" t="s">
        <v>9</v>
      </c>
      <c r="G74" s="4" t="s">
        <v>10</v>
      </c>
      <c r="H74" s="4" t="s">
        <v>11</v>
      </c>
      <c r="I74" s="49"/>
      <c r="J74" s="49"/>
    </row>
    <row r="75" spans="1:10">
      <c r="A75" s="5" t="s">
        <v>350</v>
      </c>
      <c r="B75" s="6">
        <v>44932.805812465267</v>
      </c>
      <c r="C75" s="5" t="s">
        <v>343</v>
      </c>
      <c r="D75" s="7"/>
      <c r="E75" s="8"/>
      <c r="F75" s="9">
        <v>11160.2</v>
      </c>
      <c r="I75" s="10" t="s">
        <v>9</v>
      </c>
      <c r="J75" s="5" t="s">
        <v>343</v>
      </c>
    </row>
    <row r="76" spans="1:10">
      <c r="A76" s="5" t="s">
        <v>350</v>
      </c>
      <c r="B76" s="6">
        <v>44932.805812465267</v>
      </c>
      <c r="C76" s="5" t="s">
        <v>343</v>
      </c>
      <c r="D76" s="7"/>
      <c r="E76" s="8"/>
      <c r="H76" s="9">
        <v>25</v>
      </c>
      <c r="I76" s="10" t="s">
        <v>71</v>
      </c>
      <c r="J76" s="5" t="s">
        <v>343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 customHeight="1">
      <c r="A78" s="13" t="s">
        <v>23</v>
      </c>
      <c r="B78" s="13" t="s">
        <v>24</v>
      </c>
      <c r="C78" s="13" t="s">
        <v>25</v>
      </c>
      <c r="D78" s="28">
        <v>112542531</v>
      </c>
      <c r="E78" s="14">
        <v>112556942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  <row r="81" spans="1:10">
      <c r="A81" s="11" t="s">
        <v>22</v>
      </c>
      <c r="B81" s="3"/>
      <c r="C81" s="3"/>
      <c r="D81" s="7"/>
      <c r="E81" s="8"/>
      <c r="H81" s="9"/>
      <c r="I81" s="10"/>
      <c r="J81" s="5"/>
    </row>
    <row r="82" spans="1:10">
      <c r="A82" s="13" t="s">
        <v>23</v>
      </c>
      <c r="B82" s="13" t="s">
        <v>24</v>
      </c>
      <c r="C82" s="13" t="s">
        <v>25</v>
      </c>
      <c r="D82" s="7"/>
      <c r="E82" s="8"/>
      <c r="H82" s="9"/>
      <c r="I82" s="10"/>
      <c r="J82" s="5"/>
    </row>
    <row r="83" spans="1:10">
      <c r="A83" s="17" t="s">
        <v>351</v>
      </c>
      <c r="B83" s="17"/>
      <c r="C83" s="17"/>
      <c r="D83" s="17"/>
      <c r="E83" s="17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58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48" t="s">
        <v>0</v>
      </c>
      <c r="B88" s="48" t="s">
        <v>2</v>
      </c>
      <c r="C88" s="48" t="s">
        <v>3</v>
      </c>
      <c r="D88" s="48" t="s">
        <v>4</v>
      </c>
      <c r="E88" s="48" t="s">
        <v>5</v>
      </c>
      <c r="F88" s="48" t="s">
        <v>6</v>
      </c>
      <c r="G88" s="50"/>
      <c r="H88" s="51"/>
      <c r="I88" s="48" t="s">
        <v>7</v>
      </c>
      <c r="J88" s="48" t="s">
        <v>8</v>
      </c>
    </row>
    <row r="89" spans="1:10">
      <c r="A89" s="49"/>
      <c r="B89" s="49"/>
      <c r="C89" s="49"/>
      <c r="D89" s="49"/>
      <c r="E89" s="49"/>
      <c r="F89" s="4" t="s">
        <v>9</v>
      </c>
      <c r="G89" s="4" t="s">
        <v>10</v>
      </c>
      <c r="H89" s="4" t="s">
        <v>11</v>
      </c>
      <c r="I89" s="49"/>
      <c r="J89" s="49"/>
    </row>
    <row r="90" spans="1:10">
      <c r="A90" s="5" t="s">
        <v>352</v>
      </c>
      <c r="B90" s="6">
        <v>44933.596613541667</v>
      </c>
      <c r="C90" s="5" t="s">
        <v>343</v>
      </c>
      <c r="D90" s="7"/>
      <c r="E90" s="8"/>
      <c r="F90" s="9">
        <v>8837.16</v>
      </c>
      <c r="I90" s="10" t="s">
        <v>9</v>
      </c>
      <c r="J90" s="5" t="s">
        <v>343</v>
      </c>
    </row>
    <row r="91" spans="1:10">
      <c r="A91" s="11" t="s">
        <v>22</v>
      </c>
      <c r="B91" s="3"/>
      <c r="C91" s="3"/>
      <c r="D91" s="7"/>
      <c r="E91" s="8"/>
      <c r="H91" s="9"/>
      <c r="I91" s="10"/>
      <c r="J91" s="5"/>
    </row>
    <row r="92" spans="1:10" ht="15.75" customHeight="1">
      <c r="A92" s="13" t="s">
        <v>23</v>
      </c>
      <c r="B92" s="13" t="s">
        <v>24</v>
      </c>
      <c r="C92" s="13" t="s">
        <v>25</v>
      </c>
      <c r="D92" s="28">
        <v>112563532</v>
      </c>
      <c r="E92" s="14">
        <v>112563592</v>
      </c>
      <c r="H92" s="9"/>
      <c r="I92" s="10"/>
      <c r="J92" s="5"/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>
      <c r="A96" s="13" t="s">
        <v>23</v>
      </c>
      <c r="B96" s="13" t="s">
        <v>24</v>
      </c>
      <c r="C96" s="13" t="s">
        <v>25</v>
      </c>
      <c r="D96" s="7"/>
      <c r="E96" s="8"/>
      <c r="H96" s="9"/>
      <c r="I96" s="10"/>
      <c r="J96" s="5"/>
    </row>
    <row r="97" spans="1:10">
      <c r="A97" s="17" t="s">
        <v>351</v>
      </c>
      <c r="B97" s="17"/>
      <c r="C97" s="17"/>
      <c r="D97" s="17"/>
      <c r="E97" s="17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60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48" t="s">
        <v>0</v>
      </c>
      <c r="B102" s="48" t="s">
        <v>2</v>
      </c>
      <c r="C102" s="48" t="s">
        <v>3</v>
      </c>
      <c r="D102" s="48" t="s">
        <v>4</v>
      </c>
      <c r="E102" s="48" t="s">
        <v>5</v>
      </c>
      <c r="F102" s="48" t="s">
        <v>6</v>
      </c>
      <c r="G102" s="50"/>
      <c r="H102" s="51"/>
      <c r="I102" s="48" t="s">
        <v>7</v>
      </c>
      <c r="J102" s="48" t="s">
        <v>8</v>
      </c>
    </row>
    <row r="103" spans="1:10">
      <c r="A103" s="49"/>
      <c r="B103" s="49"/>
      <c r="C103" s="49"/>
      <c r="D103" s="49"/>
      <c r="E103" s="49"/>
      <c r="F103" s="4" t="s">
        <v>9</v>
      </c>
      <c r="G103" s="4" t="s">
        <v>10</v>
      </c>
      <c r="H103" s="4" t="s">
        <v>11</v>
      </c>
      <c r="I103" s="49"/>
      <c r="J103" s="49"/>
    </row>
    <row r="104" spans="1:10">
      <c r="A104" s="5" t="s">
        <v>353</v>
      </c>
      <c r="B104" s="6">
        <v>44935.678215138891</v>
      </c>
      <c r="C104" s="5" t="s">
        <v>343</v>
      </c>
      <c r="D104" s="7"/>
      <c r="E104" s="8"/>
      <c r="F104" s="9">
        <v>3870.39</v>
      </c>
      <c r="I104" s="10" t="s">
        <v>9</v>
      </c>
      <c r="J104" s="5" t="s">
        <v>343</v>
      </c>
    </row>
    <row r="105" spans="1:10">
      <c r="A105" s="11" t="s">
        <v>22</v>
      </c>
      <c r="B105" s="3"/>
      <c r="C105" s="3"/>
      <c r="D105" s="7"/>
      <c r="E105" s="8"/>
      <c r="H105" s="9"/>
      <c r="I105" s="10"/>
      <c r="J105" s="5"/>
    </row>
    <row r="106" spans="1:10" ht="15.75" customHeight="1">
      <c r="A106" s="13" t="s">
        <v>23</v>
      </c>
      <c r="B106" s="13" t="s">
        <v>24</v>
      </c>
      <c r="C106" s="13" t="s">
        <v>25</v>
      </c>
      <c r="D106" s="28">
        <v>112569775</v>
      </c>
      <c r="E106" s="14">
        <v>112569866</v>
      </c>
      <c r="H106" s="9"/>
      <c r="I106" s="10"/>
      <c r="J106" s="5"/>
    </row>
    <row r="107" spans="1:10" ht="15.75" customHeight="1">
      <c r="A107" s="5"/>
      <c r="B107" s="6"/>
      <c r="C107" s="5"/>
      <c r="D107" s="43">
        <v>112563533</v>
      </c>
      <c r="E107" s="31" t="s">
        <v>204</v>
      </c>
      <c r="H107" s="9"/>
      <c r="I107" s="10"/>
      <c r="J107" s="5"/>
    </row>
    <row r="108" spans="1:10">
      <c r="A108" s="5"/>
      <c r="B108" s="6"/>
      <c r="C108" s="5"/>
      <c r="D108" s="7"/>
      <c r="E108" s="8"/>
      <c r="H108" s="9"/>
      <c r="I108" s="10"/>
      <c r="J108" s="5"/>
    </row>
    <row r="109" spans="1:10">
      <c r="A109" s="5" t="s">
        <v>354</v>
      </c>
      <c r="B109" s="6">
        <v>44935.800395335653</v>
      </c>
      <c r="C109" s="5" t="s">
        <v>341</v>
      </c>
      <c r="D109" s="7"/>
      <c r="E109" s="8"/>
      <c r="F109" s="9">
        <v>4893.62</v>
      </c>
      <c r="I109" s="10" t="s">
        <v>9</v>
      </c>
      <c r="J109" s="5" t="s">
        <v>341</v>
      </c>
    </row>
    <row r="110" spans="1:10">
      <c r="A110" s="5" t="s">
        <v>354</v>
      </c>
      <c r="B110" s="6">
        <v>44935.800395335653</v>
      </c>
      <c r="C110" s="5" t="s">
        <v>341</v>
      </c>
      <c r="D110" s="7"/>
      <c r="E110" s="8"/>
      <c r="H110" s="9">
        <v>124.35</v>
      </c>
      <c r="I110" s="5" t="s">
        <v>70</v>
      </c>
      <c r="J110" s="5" t="s">
        <v>341</v>
      </c>
    </row>
    <row r="111" spans="1:10">
      <c r="A111" s="11" t="s">
        <v>22</v>
      </c>
      <c r="B111" s="3"/>
      <c r="C111" s="3"/>
      <c r="D111" s="7"/>
      <c r="E111" s="8"/>
      <c r="H111" s="9"/>
      <c r="I111" s="10"/>
      <c r="J111" s="5"/>
    </row>
    <row r="112" spans="1:10" ht="15.75" customHeight="1">
      <c r="A112" s="13" t="s">
        <v>23</v>
      </c>
      <c r="B112" s="13" t="s">
        <v>24</v>
      </c>
      <c r="C112" s="13" t="s">
        <v>25</v>
      </c>
      <c r="D112" s="28">
        <v>112569777</v>
      </c>
      <c r="E112" s="14">
        <v>112569868</v>
      </c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64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48" t="s">
        <v>0</v>
      </c>
      <c r="B117" s="48" t="s">
        <v>2</v>
      </c>
      <c r="C117" s="48" t="s">
        <v>3</v>
      </c>
      <c r="D117" s="48" t="s">
        <v>4</v>
      </c>
      <c r="E117" s="48" t="s">
        <v>5</v>
      </c>
      <c r="F117" s="48" t="s">
        <v>6</v>
      </c>
      <c r="G117" s="50"/>
      <c r="H117" s="51"/>
      <c r="I117" s="48" t="s">
        <v>7</v>
      </c>
      <c r="J117" s="48" t="s">
        <v>8</v>
      </c>
    </row>
    <row r="118" spans="1:10">
      <c r="A118" s="49"/>
      <c r="B118" s="49"/>
      <c r="C118" s="49"/>
      <c r="D118" s="49"/>
      <c r="E118" s="49"/>
      <c r="F118" s="4" t="s">
        <v>9</v>
      </c>
      <c r="G118" s="4" t="s">
        <v>10</v>
      </c>
      <c r="H118" s="4" t="s">
        <v>11</v>
      </c>
      <c r="I118" s="49"/>
      <c r="J118" s="49"/>
    </row>
    <row r="119" spans="1:10">
      <c r="A119" s="5" t="s">
        <v>355</v>
      </c>
      <c r="B119" s="6">
        <v>44936.670316018521</v>
      </c>
      <c r="C119" s="5" t="s">
        <v>343</v>
      </c>
      <c r="D119" s="7"/>
      <c r="E119" s="8"/>
      <c r="F119" s="9">
        <v>5493.24</v>
      </c>
      <c r="I119" s="10" t="s">
        <v>9</v>
      </c>
      <c r="J119" s="5" t="s">
        <v>343</v>
      </c>
    </row>
    <row r="120" spans="1:10">
      <c r="A120" s="11" t="s">
        <v>22</v>
      </c>
      <c r="B120" s="3"/>
      <c r="C120" s="3"/>
      <c r="D120" s="7"/>
      <c r="E120" s="8"/>
      <c r="H120" s="9"/>
      <c r="I120" s="10"/>
      <c r="J120" s="5"/>
    </row>
    <row r="121" spans="1:10">
      <c r="A121" s="13" t="s">
        <v>23</v>
      </c>
      <c r="B121" s="13" t="s">
        <v>24</v>
      </c>
      <c r="C121" s="13" t="s">
        <v>25</v>
      </c>
      <c r="D121" s="7"/>
      <c r="E121" s="8"/>
      <c r="H121" s="9"/>
      <c r="I121" s="10"/>
      <c r="J121" s="5"/>
    </row>
    <row r="122" spans="1:10">
      <c r="A122" s="5"/>
      <c r="B122" s="6"/>
      <c r="C122" s="5"/>
      <c r="D122" s="7"/>
      <c r="E122" s="8"/>
      <c r="H122" s="9"/>
      <c r="I122" s="10"/>
      <c r="J122" s="5"/>
    </row>
    <row r="123" spans="1:10">
      <c r="A123" s="5"/>
      <c r="B123" s="6"/>
      <c r="C123" s="5"/>
      <c r="D123" s="7"/>
      <c r="E123" s="8"/>
      <c r="H123" s="9"/>
      <c r="I123" s="10"/>
      <c r="J123" s="5"/>
    </row>
    <row r="124" spans="1:10">
      <c r="A124" s="5" t="s">
        <v>356</v>
      </c>
      <c r="B124" s="6">
        <v>44936.798751168979</v>
      </c>
      <c r="C124" s="5" t="s">
        <v>341</v>
      </c>
      <c r="D124" s="7"/>
      <c r="E124" s="8"/>
      <c r="F124" s="9">
        <v>7890.58</v>
      </c>
      <c r="I124" s="10" t="s">
        <v>9</v>
      </c>
      <c r="J124" s="5" t="s">
        <v>341</v>
      </c>
    </row>
    <row r="125" spans="1:10">
      <c r="A125" s="11" t="s">
        <v>22</v>
      </c>
      <c r="B125" s="3"/>
      <c r="C125" s="3"/>
      <c r="D125" s="7"/>
      <c r="E125" s="8"/>
      <c r="H125" s="9"/>
      <c r="I125" s="10"/>
      <c r="J125" s="5"/>
    </row>
    <row r="126" spans="1:10">
      <c r="A126" s="13" t="s">
        <v>23</v>
      </c>
      <c r="B126" s="13" t="s">
        <v>24</v>
      </c>
      <c r="C126" s="13" t="s">
        <v>25</v>
      </c>
      <c r="D126" s="7"/>
      <c r="E126" s="8"/>
      <c r="H126" s="9"/>
      <c r="I126" s="10"/>
      <c r="J126" s="5"/>
    </row>
    <row r="127" spans="1:10">
      <c r="A127" s="5"/>
      <c r="B127" s="6"/>
      <c r="C127" s="5"/>
      <c r="D127" s="7"/>
      <c r="E127" s="8"/>
      <c r="H127" s="9"/>
      <c r="I127" s="10"/>
      <c r="J127" s="5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J83"/>
  <sheetViews>
    <sheetView topLeftCell="A58" workbookViewId="0">
      <selection activeCell="E74" sqref="E7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357</v>
      </c>
      <c r="B5" s="6">
        <v>44926.574529027777</v>
      </c>
      <c r="C5" s="5" t="s">
        <v>358</v>
      </c>
      <c r="D5" s="7"/>
      <c r="E5" s="8"/>
      <c r="F5" s="9">
        <v>3984.61</v>
      </c>
      <c r="I5" s="10" t="s">
        <v>9</v>
      </c>
      <c r="J5" s="8" t="s">
        <v>358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112517557</v>
      </c>
      <c r="E7" s="14">
        <v>112517740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48" t="s">
        <v>6</v>
      </c>
      <c r="G12" s="50"/>
      <c r="H12" s="51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48" t="s">
        <v>6</v>
      </c>
      <c r="G21" s="50"/>
      <c r="H21" s="51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359</v>
      </c>
      <c r="B23" s="6">
        <v>44929.795410995372</v>
      </c>
      <c r="C23" s="5" t="s">
        <v>358</v>
      </c>
      <c r="D23" s="7"/>
      <c r="E23" s="8"/>
      <c r="F23" s="9">
        <v>3309.98</v>
      </c>
      <c r="I23" s="10" t="s">
        <v>9</v>
      </c>
      <c r="J23" s="8" t="s">
        <v>358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112518966</v>
      </c>
      <c r="E25" s="14">
        <v>112519160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48" t="s">
        <v>6</v>
      </c>
      <c r="G30" s="50"/>
      <c r="H30" s="51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360</v>
      </c>
      <c r="B32" s="6">
        <v>44930.793803726847</v>
      </c>
      <c r="C32" s="5" t="s">
        <v>358</v>
      </c>
      <c r="D32" s="7"/>
      <c r="E32" s="8"/>
      <c r="F32" s="9">
        <v>4250.76</v>
      </c>
      <c r="I32" s="10" t="s">
        <v>9</v>
      </c>
      <c r="J32" s="8" t="s">
        <v>358</v>
      </c>
    </row>
    <row r="33" spans="1:10">
      <c r="A33" s="5" t="s">
        <v>360</v>
      </c>
      <c r="B33" s="6">
        <v>44930.793803726847</v>
      </c>
      <c r="C33" s="5" t="s">
        <v>358</v>
      </c>
      <c r="D33" s="7"/>
      <c r="E33" s="8"/>
      <c r="H33" s="9">
        <v>393.89</v>
      </c>
      <c r="I33" s="5" t="s">
        <v>70</v>
      </c>
      <c r="J33" s="8" t="s">
        <v>358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112521208</v>
      </c>
      <c r="E35" s="14">
        <v>112521412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48" t="s">
        <v>0</v>
      </c>
      <c r="B40" s="48" t="s">
        <v>2</v>
      </c>
      <c r="C40" s="48" t="s">
        <v>3</v>
      </c>
      <c r="D40" s="48" t="s">
        <v>4</v>
      </c>
      <c r="E40" s="48" t="s">
        <v>5</v>
      </c>
      <c r="F40" s="48" t="s">
        <v>6</v>
      </c>
      <c r="G40" s="50"/>
      <c r="H40" s="51"/>
      <c r="I40" s="48" t="s">
        <v>7</v>
      </c>
      <c r="J40" s="48" t="s">
        <v>8</v>
      </c>
    </row>
    <row r="41" spans="1:10">
      <c r="A41" s="49"/>
      <c r="B41" s="49"/>
      <c r="C41" s="49"/>
      <c r="D41" s="49"/>
      <c r="E41" s="49"/>
      <c r="F41" s="4" t="s">
        <v>9</v>
      </c>
      <c r="G41" s="4" t="s">
        <v>10</v>
      </c>
      <c r="H41" s="4" t="s">
        <v>11</v>
      </c>
      <c r="I41" s="49"/>
      <c r="J41" s="49"/>
    </row>
    <row r="42" spans="1:10">
      <c r="A42" s="5" t="s">
        <v>361</v>
      </c>
      <c r="B42" s="6">
        <v>44931.792350289354</v>
      </c>
      <c r="C42" s="5" t="s">
        <v>358</v>
      </c>
      <c r="D42" s="7"/>
      <c r="E42" s="8"/>
      <c r="F42" s="9">
        <v>4147.24</v>
      </c>
      <c r="I42" s="10" t="s">
        <v>9</v>
      </c>
      <c r="J42" s="8" t="s">
        <v>358</v>
      </c>
    </row>
    <row r="43" spans="1:10">
      <c r="A43" s="5" t="s">
        <v>361</v>
      </c>
      <c r="B43" s="6">
        <v>44931.792350289354</v>
      </c>
      <c r="C43" s="5" t="s">
        <v>358</v>
      </c>
      <c r="D43" s="7"/>
      <c r="E43" s="8"/>
      <c r="H43" s="9">
        <v>566.59</v>
      </c>
      <c r="I43" s="5" t="s">
        <v>70</v>
      </c>
      <c r="J43" s="8" t="s">
        <v>358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 customHeight="1">
      <c r="A45" s="13" t="s">
        <v>23</v>
      </c>
      <c r="B45" s="13" t="s">
        <v>24</v>
      </c>
      <c r="C45" s="13" t="s">
        <v>25</v>
      </c>
      <c r="D45" s="28">
        <v>112542922</v>
      </c>
      <c r="E45" s="14">
        <v>112556943</v>
      </c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48" t="s">
        <v>0</v>
      </c>
      <c r="B50" s="48" t="s">
        <v>2</v>
      </c>
      <c r="C50" s="48" t="s">
        <v>3</v>
      </c>
      <c r="D50" s="48" t="s">
        <v>4</v>
      </c>
      <c r="E50" s="48" t="s">
        <v>5</v>
      </c>
      <c r="F50" s="48" t="s">
        <v>6</v>
      </c>
      <c r="G50" s="50"/>
      <c r="H50" s="51"/>
      <c r="I50" s="48" t="s">
        <v>7</v>
      </c>
      <c r="J50" s="48" t="s">
        <v>8</v>
      </c>
    </row>
    <row r="51" spans="1:10">
      <c r="A51" s="49"/>
      <c r="B51" s="49"/>
      <c r="C51" s="49"/>
      <c r="D51" s="49"/>
      <c r="E51" s="49"/>
      <c r="F51" s="4" t="s">
        <v>9</v>
      </c>
      <c r="G51" s="4" t="s">
        <v>10</v>
      </c>
      <c r="H51" s="4" t="s">
        <v>11</v>
      </c>
      <c r="I51" s="49"/>
      <c r="J51" s="49"/>
    </row>
    <row r="52" spans="1:10">
      <c r="A52" s="5" t="s">
        <v>362</v>
      </c>
      <c r="B52" s="6">
        <v>44932.793452569444</v>
      </c>
      <c r="C52" s="5" t="s">
        <v>358</v>
      </c>
      <c r="D52" s="7"/>
      <c r="E52" s="8"/>
      <c r="F52" s="9">
        <v>5174.0600000000004</v>
      </c>
      <c r="I52" s="10" t="s">
        <v>9</v>
      </c>
      <c r="J52" s="8" t="s">
        <v>358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 customHeight="1">
      <c r="A54" s="13" t="s">
        <v>23</v>
      </c>
      <c r="B54" s="13" t="s">
        <v>24</v>
      </c>
      <c r="C54" s="13" t="s">
        <v>25</v>
      </c>
      <c r="D54" s="28">
        <v>112543213</v>
      </c>
      <c r="E54" s="14">
        <v>112556944</v>
      </c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58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48" t="s">
        <v>0</v>
      </c>
      <c r="B59" s="48" t="s">
        <v>2</v>
      </c>
      <c r="C59" s="48" t="s">
        <v>3</v>
      </c>
      <c r="D59" s="48" t="s">
        <v>4</v>
      </c>
      <c r="E59" s="48" t="s">
        <v>5</v>
      </c>
      <c r="F59" s="48" t="s">
        <v>6</v>
      </c>
      <c r="G59" s="50"/>
      <c r="H59" s="51"/>
      <c r="I59" s="48" t="s">
        <v>7</v>
      </c>
      <c r="J59" s="48" t="s">
        <v>8</v>
      </c>
    </row>
    <row r="60" spans="1:10">
      <c r="A60" s="49"/>
      <c r="B60" s="49"/>
      <c r="C60" s="49"/>
      <c r="D60" s="49"/>
      <c r="E60" s="49"/>
      <c r="F60" s="4" t="s">
        <v>9</v>
      </c>
      <c r="G60" s="4" t="s">
        <v>10</v>
      </c>
      <c r="H60" s="4" t="s">
        <v>11</v>
      </c>
      <c r="I60" s="49"/>
      <c r="J60" s="49"/>
    </row>
    <row r="61" spans="1:10">
      <c r="A61" s="5" t="s">
        <v>363</v>
      </c>
      <c r="B61" s="6">
        <v>44933.548552430548</v>
      </c>
      <c r="C61" s="5" t="s">
        <v>358</v>
      </c>
      <c r="D61" s="7"/>
      <c r="E61" s="8"/>
      <c r="F61" s="9">
        <v>3341.85</v>
      </c>
      <c r="I61" s="10" t="s">
        <v>9</v>
      </c>
      <c r="J61" s="8" t="s">
        <v>358</v>
      </c>
    </row>
    <row r="62" spans="1:10">
      <c r="A62" s="5" t="s">
        <v>363</v>
      </c>
      <c r="B62" s="6">
        <v>44933.548552430548</v>
      </c>
      <c r="C62" s="5" t="s">
        <v>358</v>
      </c>
      <c r="D62" s="7"/>
      <c r="E62" s="8"/>
      <c r="H62" s="9">
        <v>18</v>
      </c>
      <c r="I62" s="5" t="s">
        <v>70</v>
      </c>
      <c r="J62" s="8" t="s">
        <v>358</v>
      </c>
    </row>
    <row r="63" spans="1:10">
      <c r="A63" s="11" t="s">
        <v>22</v>
      </c>
      <c r="B63" s="3"/>
      <c r="C63" s="3"/>
      <c r="D63" s="7"/>
      <c r="E63" s="8"/>
      <c r="H63" s="9"/>
      <c r="I63" s="10"/>
      <c r="J63" s="5"/>
    </row>
    <row r="64" spans="1:10" ht="15.75" customHeight="1">
      <c r="A64" s="13" t="s">
        <v>23</v>
      </c>
      <c r="B64" s="13" t="s">
        <v>24</v>
      </c>
      <c r="C64" s="13" t="s">
        <v>25</v>
      </c>
      <c r="D64" s="28">
        <v>112563534</v>
      </c>
      <c r="E64" s="14">
        <v>112563595</v>
      </c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60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48" t="s">
        <v>0</v>
      </c>
      <c r="B69" s="48" t="s">
        <v>2</v>
      </c>
      <c r="C69" s="48" t="s">
        <v>3</v>
      </c>
      <c r="D69" s="48" t="s">
        <v>4</v>
      </c>
      <c r="E69" s="48" t="s">
        <v>5</v>
      </c>
      <c r="F69" s="48" t="s">
        <v>6</v>
      </c>
      <c r="G69" s="50"/>
      <c r="H69" s="51"/>
      <c r="I69" s="48" t="s">
        <v>7</v>
      </c>
      <c r="J69" s="48" t="s">
        <v>8</v>
      </c>
    </row>
    <row r="70" spans="1:10">
      <c r="A70" s="49"/>
      <c r="B70" s="49"/>
      <c r="C70" s="49"/>
      <c r="D70" s="49"/>
      <c r="E70" s="49"/>
      <c r="F70" s="4" t="s">
        <v>9</v>
      </c>
      <c r="G70" s="4" t="s">
        <v>10</v>
      </c>
      <c r="H70" s="4" t="s">
        <v>11</v>
      </c>
      <c r="I70" s="49"/>
      <c r="J70" s="49"/>
    </row>
    <row r="71" spans="1:10">
      <c r="A71" s="5" t="s">
        <v>364</v>
      </c>
      <c r="B71" s="6">
        <v>44935.795378807867</v>
      </c>
      <c r="C71" s="5" t="s">
        <v>358</v>
      </c>
      <c r="D71" s="7"/>
      <c r="E71" s="8"/>
      <c r="F71" s="9">
        <v>4677.3900000000003</v>
      </c>
      <c r="I71" s="10" t="s">
        <v>9</v>
      </c>
      <c r="J71" s="8" t="s">
        <v>358</v>
      </c>
    </row>
    <row r="72" spans="1:10">
      <c r="A72" s="5" t="s">
        <v>364</v>
      </c>
      <c r="B72" s="6">
        <v>44935.795378807867</v>
      </c>
      <c r="C72" s="5" t="s">
        <v>358</v>
      </c>
      <c r="D72" s="7"/>
      <c r="E72" s="8"/>
      <c r="H72" s="9">
        <v>297.85000000000002</v>
      </c>
      <c r="I72" s="5" t="s">
        <v>70</v>
      </c>
      <c r="J72" s="8" t="s">
        <v>358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 customHeight="1">
      <c r="A74" s="13" t="s">
        <v>23</v>
      </c>
      <c r="B74" s="13" t="s">
        <v>24</v>
      </c>
      <c r="C74" s="13" t="s">
        <v>25</v>
      </c>
      <c r="D74" s="28">
        <v>112569787</v>
      </c>
      <c r="E74" s="14">
        <v>112569869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48" t="s">
        <v>0</v>
      </c>
      <c r="B79" s="48" t="s">
        <v>2</v>
      </c>
      <c r="C79" s="48" t="s">
        <v>3</v>
      </c>
      <c r="D79" s="48" t="s">
        <v>4</v>
      </c>
      <c r="E79" s="48" t="s">
        <v>5</v>
      </c>
      <c r="F79" s="48" t="s">
        <v>6</v>
      </c>
      <c r="G79" s="50"/>
      <c r="H79" s="51"/>
      <c r="I79" s="48" t="s">
        <v>7</v>
      </c>
      <c r="J79" s="48" t="s">
        <v>8</v>
      </c>
    </row>
    <row r="80" spans="1:10">
      <c r="A80" s="49"/>
      <c r="B80" s="49"/>
      <c r="C80" s="49"/>
      <c r="D80" s="49"/>
      <c r="E80" s="49"/>
      <c r="F80" s="4" t="s">
        <v>9</v>
      </c>
      <c r="G80" s="4" t="s">
        <v>10</v>
      </c>
      <c r="H80" s="4" t="s">
        <v>11</v>
      </c>
      <c r="I80" s="49"/>
      <c r="J80" s="49"/>
    </row>
    <row r="81" spans="1:10">
      <c r="A81" s="5" t="s">
        <v>365</v>
      </c>
      <c r="B81" s="6">
        <v>44936.793896493058</v>
      </c>
      <c r="C81" s="5" t="s">
        <v>358</v>
      </c>
      <c r="D81" s="7"/>
      <c r="E81" s="8"/>
      <c r="F81" s="9">
        <v>5027.58</v>
      </c>
      <c r="I81" s="10" t="s">
        <v>9</v>
      </c>
      <c r="J81" s="8" t="s">
        <v>358</v>
      </c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>
      <c r="A83" s="13" t="s">
        <v>23</v>
      </c>
      <c r="B83" s="13" t="s">
        <v>24</v>
      </c>
      <c r="C83" s="13" t="s">
        <v>25</v>
      </c>
      <c r="D83" s="7"/>
      <c r="E83" s="8"/>
      <c r="H83" s="9"/>
      <c r="I83" s="10"/>
      <c r="J83" s="5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J134"/>
  <sheetViews>
    <sheetView topLeftCell="A119" workbookViewId="0">
      <selection activeCell="A134" sqref="A13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14062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270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366</v>
      </c>
      <c r="B5" s="6">
        <v>44925.968188148137</v>
      </c>
      <c r="C5" s="5" t="s">
        <v>367</v>
      </c>
      <c r="D5" s="7"/>
      <c r="E5" s="8"/>
      <c r="G5" s="9">
        <v>112646.1</v>
      </c>
      <c r="I5" s="10" t="s">
        <v>10</v>
      </c>
      <c r="J5" s="5" t="s">
        <v>368</v>
      </c>
    </row>
    <row r="6" spans="1:10">
      <c r="A6" s="5" t="s">
        <v>369</v>
      </c>
      <c r="B6" s="6">
        <v>44925.968188148137</v>
      </c>
      <c r="C6" s="5" t="s">
        <v>367</v>
      </c>
      <c r="D6" s="15">
        <v>45123199565</v>
      </c>
      <c r="E6" s="8" t="s">
        <v>370</v>
      </c>
      <c r="H6" s="9">
        <v>482.2</v>
      </c>
      <c r="I6" s="5" t="s">
        <v>28</v>
      </c>
      <c r="J6" s="8" t="s">
        <v>371</v>
      </c>
    </row>
    <row r="7" spans="1:10">
      <c r="A7" s="5" t="s">
        <v>369</v>
      </c>
      <c r="B7" s="6">
        <v>44925.968188148137</v>
      </c>
      <c r="C7" s="5" t="s">
        <v>367</v>
      </c>
      <c r="D7" s="15">
        <v>84330719957</v>
      </c>
      <c r="E7" s="8" t="s">
        <v>370</v>
      </c>
      <c r="H7" s="9">
        <v>19171.66</v>
      </c>
      <c r="I7" s="5" t="s">
        <v>28</v>
      </c>
      <c r="J7" s="5" t="s">
        <v>368</v>
      </c>
    </row>
    <row r="8" spans="1:10">
      <c r="A8" s="5" t="s">
        <v>369</v>
      </c>
      <c r="B8" s="6">
        <v>44925.968188148137</v>
      </c>
      <c r="C8" s="5" t="s">
        <v>367</v>
      </c>
      <c r="D8" s="15">
        <v>54510653719</v>
      </c>
      <c r="E8" s="8" t="s">
        <v>370</v>
      </c>
      <c r="H8" s="9">
        <v>2284.6</v>
      </c>
      <c r="I8" s="5" t="s">
        <v>28</v>
      </c>
      <c r="J8" s="5" t="s">
        <v>368</v>
      </c>
    </row>
    <row r="9" spans="1:10">
      <c r="A9" s="5" t="s">
        <v>369</v>
      </c>
      <c r="B9" s="6">
        <v>44925.968188148137</v>
      </c>
      <c r="C9" s="5" t="s">
        <v>367</v>
      </c>
      <c r="D9" s="7"/>
      <c r="E9" s="8"/>
      <c r="F9" s="9">
        <v>33569.1</v>
      </c>
      <c r="I9" s="10" t="s">
        <v>9</v>
      </c>
      <c r="J9" s="5" t="s">
        <v>368</v>
      </c>
    </row>
    <row r="10" spans="1:10">
      <c r="A10" s="5" t="s">
        <v>369</v>
      </c>
      <c r="B10" s="6">
        <v>44925.968188148137</v>
      </c>
      <c r="C10" s="5" t="s">
        <v>367</v>
      </c>
      <c r="D10" s="7"/>
      <c r="E10" s="8"/>
      <c r="F10" s="9">
        <v>6341.6</v>
      </c>
      <c r="I10" s="10" t="s">
        <v>9</v>
      </c>
      <c r="J10" s="8" t="s">
        <v>372</v>
      </c>
    </row>
    <row r="11" spans="1:10">
      <c r="A11" s="5" t="s">
        <v>369</v>
      </c>
      <c r="B11" s="6">
        <v>44925.968188148137</v>
      </c>
      <c r="C11" s="5" t="s">
        <v>367</v>
      </c>
      <c r="D11" s="7"/>
      <c r="E11" s="8"/>
      <c r="F11" s="9">
        <v>203772.1</v>
      </c>
      <c r="I11" s="10" t="s">
        <v>9</v>
      </c>
      <c r="J11" s="5" t="s">
        <v>373</v>
      </c>
    </row>
    <row r="12" spans="1:10">
      <c r="A12" s="5" t="s">
        <v>369</v>
      </c>
      <c r="B12" s="6">
        <v>44925.968188148137</v>
      </c>
      <c r="C12" s="5" t="s">
        <v>367</v>
      </c>
      <c r="D12" s="7"/>
      <c r="E12" s="8"/>
      <c r="F12" s="9">
        <v>14374.5</v>
      </c>
      <c r="I12" s="10" t="s">
        <v>9</v>
      </c>
      <c r="J12" s="8" t="s">
        <v>371</v>
      </c>
    </row>
    <row r="13" spans="1:10">
      <c r="A13" s="5" t="s">
        <v>369</v>
      </c>
      <c r="B13" s="6">
        <v>44925.968188148137</v>
      </c>
      <c r="C13" s="5" t="s">
        <v>367</v>
      </c>
      <c r="D13" s="7"/>
      <c r="E13" s="8"/>
      <c r="F13" s="9">
        <v>22533</v>
      </c>
      <c r="I13" s="10" t="s">
        <v>9</v>
      </c>
      <c r="J13" s="5" t="s">
        <v>374</v>
      </c>
    </row>
    <row r="14" spans="1:10">
      <c r="A14" s="11" t="s">
        <v>22</v>
      </c>
      <c r="B14" s="3"/>
      <c r="C14" s="3"/>
      <c r="D14" s="7"/>
      <c r="E14" s="8"/>
      <c r="F14" s="21">
        <f>SUM(F5:G13)</f>
        <v>393236.4</v>
      </c>
      <c r="H14" s="9"/>
      <c r="I14" s="10"/>
      <c r="J14" s="5"/>
    </row>
    <row r="15" spans="1:10" ht="15.75" customHeight="1">
      <c r="A15" s="13" t="s">
        <v>23</v>
      </c>
      <c r="B15" s="13" t="s">
        <v>24</v>
      </c>
      <c r="C15" s="13" t="s">
        <v>25</v>
      </c>
      <c r="D15" s="14">
        <v>112519164</v>
      </c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1" t="s">
        <v>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 t="s">
        <v>1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48" t="s">
        <v>0</v>
      </c>
      <c r="B20" s="48" t="s">
        <v>2</v>
      </c>
      <c r="C20" s="48" t="s">
        <v>3</v>
      </c>
      <c r="D20" s="48" t="s">
        <v>4</v>
      </c>
      <c r="E20" s="48" t="s">
        <v>5</v>
      </c>
      <c r="F20" s="48" t="s">
        <v>6</v>
      </c>
      <c r="G20" s="50"/>
      <c r="H20" s="51"/>
      <c r="I20" s="48" t="s">
        <v>7</v>
      </c>
      <c r="J20" s="48" t="s">
        <v>8</v>
      </c>
    </row>
    <row r="21" spans="1:10">
      <c r="A21" s="49"/>
      <c r="B21" s="49"/>
      <c r="C21" s="49"/>
      <c r="D21" s="49"/>
      <c r="E21" s="49"/>
      <c r="F21" s="4" t="s">
        <v>9</v>
      </c>
      <c r="G21" s="4" t="s">
        <v>10</v>
      </c>
      <c r="H21" s="4" t="s">
        <v>11</v>
      </c>
      <c r="I21" s="49"/>
      <c r="J21" s="49"/>
    </row>
    <row r="22" spans="1:10">
      <c r="A22" s="5" t="s">
        <v>375</v>
      </c>
      <c r="B22" s="6">
        <v>44926.659161481482</v>
      </c>
      <c r="C22" s="5" t="s">
        <v>367</v>
      </c>
      <c r="D22" s="15">
        <v>45113221102</v>
      </c>
      <c r="E22" s="8" t="s">
        <v>370</v>
      </c>
      <c r="H22" s="9">
        <v>411.6</v>
      </c>
      <c r="I22" s="5" t="s">
        <v>28</v>
      </c>
      <c r="J22" s="8" t="s">
        <v>371</v>
      </c>
    </row>
    <row r="23" spans="1:10">
      <c r="A23" s="5" t="s">
        <v>375</v>
      </c>
      <c r="B23" s="6">
        <v>44926.659161481482</v>
      </c>
      <c r="C23" s="5" t="s">
        <v>367</v>
      </c>
      <c r="D23" s="15">
        <v>54510654415</v>
      </c>
      <c r="E23" s="8" t="s">
        <v>370</v>
      </c>
      <c r="H23" s="9">
        <v>377.19</v>
      </c>
      <c r="I23" s="5" t="s">
        <v>28</v>
      </c>
      <c r="J23" s="5" t="s">
        <v>368</v>
      </c>
    </row>
    <row r="24" spans="1:10" ht="15.75" customHeight="1">
      <c r="A24" s="5" t="s">
        <v>375</v>
      </c>
      <c r="B24" s="6">
        <v>44926.659161481482</v>
      </c>
      <c r="C24" s="5" t="s">
        <v>367</v>
      </c>
      <c r="D24" s="15">
        <v>54210670128</v>
      </c>
      <c r="E24" s="8" t="s">
        <v>370</v>
      </c>
      <c r="H24" s="9">
        <v>2077.8000000000002</v>
      </c>
      <c r="I24" s="5" t="s">
        <v>28</v>
      </c>
      <c r="J24" s="5" t="s">
        <v>368</v>
      </c>
    </row>
    <row r="25" spans="1:10">
      <c r="A25" s="5" t="s">
        <v>376</v>
      </c>
      <c r="B25" s="6">
        <v>44926.659161481482</v>
      </c>
      <c r="C25" s="5" t="s">
        <v>367</v>
      </c>
      <c r="D25" s="7"/>
      <c r="E25" s="8"/>
      <c r="F25" s="9">
        <v>35563.199999999997</v>
      </c>
      <c r="I25" s="10" t="s">
        <v>9</v>
      </c>
      <c r="J25" s="5" t="s">
        <v>368</v>
      </c>
    </row>
    <row r="26" spans="1:10">
      <c r="A26" s="5" t="s">
        <v>375</v>
      </c>
      <c r="B26" s="6">
        <v>44926.659161481482</v>
      </c>
      <c r="C26" s="5" t="s">
        <v>367</v>
      </c>
      <c r="D26" s="7"/>
      <c r="E26" s="8"/>
      <c r="F26" s="9">
        <v>21476.9</v>
      </c>
      <c r="I26" s="10" t="s">
        <v>9</v>
      </c>
      <c r="J26" s="5" t="s">
        <v>373</v>
      </c>
    </row>
    <row r="27" spans="1:10">
      <c r="A27" s="5" t="s">
        <v>375</v>
      </c>
      <c r="B27" s="6">
        <v>44926.659161481482</v>
      </c>
      <c r="C27" s="5" t="s">
        <v>367</v>
      </c>
      <c r="D27" s="7"/>
      <c r="E27" s="8"/>
      <c r="F27" s="9">
        <v>37153.699999999997</v>
      </c>
      <c r="I27" s="10" t="s">
        <v>9</v>
      </c>
      <c r="J27" s="8" t="s">
        <v>371</v>
      </c>
    </row>
    <row r="28" spans="1:10">
      <c r="A28" s="5" t="s">
        <v>375</v>
      </c>
      <c r="B28" s="6">
        <v>44926.659161481482</v>
      </c>
      <c r="C28" s="5" t="s">
        <v>367</v>
      </c>
      <c r="D28" s="7"/>
      <c r="E28" s="8"/>
      <c r="F28" s="9">
        <v>6531.6</v>
      </c>
      <c r="I28" s="10" t="s">
        <v>9</v>
      </c>
      <c r="J28" s="8" t="s">
        <v>377</v>
      </c>
    </row>
    <row r="29" spans="1:10">
      <c r="A29" s="11" t="s">
        <v>22</v>
      </c>
      <c r="B29" s="3"/>
      <c r="C29" s="3"/>
      <c r="D29" s="7"/>
      <c r="E29" s="8"/>
      <c r="F29" s="21">
        <f>SUM(F22:G28)</f>
        <v>100725.4</v>
      </c>
      <c r="H29" s="9"/>
      <c r="I29" s="10"/>
      <c r="J29" s="5"/>
    </row>
    <row r="30" spans="1:10" ht="15.75" customHeight="1">
      <c r="A30" s="13" t="s">
        <v>23</v>
      </c>
      <c r="B30" s="13" t="s">
        <v>24</v>
      </c>
      <c r="C30" s="13" t="s">
        <v>25</v>
      </c>
      <c r="D30" s="14">
        <v>112519166</v>
      </c>
      <c r="E30" s="8"/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34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48" t="s">
        <v>0</v>
      </c>
      <c r="B35" s="48" t="s">
        <v>2</v>
      </c>
      <c r="C35" s="48" t="s">
        <v>3</v>
      </c>
      <c r="D35" s="48" t="s">
        <v>4</v>
      </c>
      <c r="E35" s="48" t="s">
        <v>5</v>
      </c>
      <c r="F35" s="48" t="s">
        <v>6</v>
      </c>
      <c r="G35" s="50"/>
      <c r="H35" s="51"/>
      <c r="I35" s="48" t="s">
        <v>7</v>
      </c>
      <c r="J35" s="48" t="s">
        <v>8</v>
      </c>
    </row>
    <row r="36" spans="1:10">
      <c r="A36" s="49"/>
      <c r="B36" s="49"/>
      <c r="C36" s="49"/>
      <c r="D36" s="49"/>
      <c r="E36" s="49"/>
      <c r="F36" s="4" t="s">
        <v>9</v>
      </c>
      <c r="G36" s="4" t="s">
        <v>10</v>
      </c>
      <c r="H36" s="4" t="s">
        <v>11</v>
      </c>
      <c r="I36" s="49"/>
      <c r="J36" s="49"/>
    </row>
    <row r="37" spans="1:10">
      <c r="A37" s="17" t="s">
        <v>35</v>
      </c>
      <c r="B37" s="30"/>
      <c r="C37" s="30"/>
    </row>
    <row r="38" spans="1:10">
      <c r="A38" s="11" t="s">
        <v>22</v>
      </c>
      <c r="B38" s="3"/>
      <c r="C38" s="3"/>
    </row>
    <row r="39" spans="1:10">
      <c r="A39" s="13" t="s">
        <v>23</v>
      </c>
      <c r="B39" s="13" t="s">
        <v>24</v>
      </c>
      <c r="C39" s="13" t="s">
        <v>25</v>
      </c>
    </row>
    <row r="40" spans="1:10">
      <c r="A40" s="29"/>
      <c r="B40" s="29"/>
      <c r="C40" s="29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36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48" t="s">
        <v>0</v>
      </c>
      <c r="B44" s="48" t="s">
        <v>2</v>
      </c>
      <c r="C44" s="48" t="s">
        <v>3</v>
      </c>
      <c r="D44" s="48" t="s">
        <v>4</v>
      </c>
      <c r="E44" s="48" t="s">
        <v>5</v>
      </c>
      <c r="F44" s="48" t="s">
        <v>6</v>
      </c>
      <c r="G44" s="50"/>
      <c r="H44" s="51"/>
      <c r="I44" s="48" t="s">
        <v>7</v>
      </c>
      <c r="J44" s="48" t="s">
        <v>8</v>
      </c>
    </row>
    <row r="45" spans="1:10">
      <c r="A45" s="49"/>
      <c r="B45" s="49"/>
      <c r="C45" s="49"/>
      <c r="D45" s="49"/>
      <c r="E45" s="49"/>
      <c r="F45" s="4" t="s">
        <v>9</v>
      </c>
      <c r="G45" s="4" t="s">
        <v>10</v>
      </c>
      <c r="H45" s="4" t="s">
        <v>11</v>
      </c>
      <c r="I45" s="49"/>
      <c r="J45" s="49"/>
    </row>
    <row r="46" spans="1:10">
      <c r="A46" s="5" t="s">
        <v>378</v>
      </c>
      <c r="B46" s="6">
        <v>44929.768144594913</v>
      </c>
      <c r="C46" s="5" t="s">
        <v>367</v>
      </c>
      <c r="D46" s="15">
        <v>45143448939</v>
      </c>
      <c r="E46" s="8" t="s">
        <v>370</v>
      </c>
      <c r="H46" s="9">
        <v>40032.019999999997</v>
      </c>
      <c r="I46" s="5" t="s">
        <v>28</v>
      </c>
      <c r="J46" s="5" t="s">
        <v>373</v>
      </c>
    </row>
    <row r="47" spans="1:10">
      <c r="A47" s="5" t="s">
        <v>378</v>
      </c>
      <c r="B47" s="6">
        <v>44929.768144594913</v>
      </c>
      <c r="C47" s="5" t="s">
        <v>367</v>
      </c>
      <c r="D47" s="15">
        <v>45163170544</v>
      </c>
      <c r="E47" s="8" t="s">
        <v>370</v>
      </c>
      <c r="H47" s="9">
        <v>15594.6</v>
      </c>
      <c r="I47" s="5" t="s">
        <v>28</v>
      </c>
      <c r="J47" s="5" t="s">
        <v>373</v>
      </c>
    </row>
    <row r="48" spans="1:10">
      <c r="A48" s="5" t="s">
        <v>378</v>
      </c>
      <c r="B48" s="6">
        <v>44929.768144594913</v>
      </c>
      <c r="C48" s="5" t="s">
        <v>367</v>
      </c>
      <c r="D48" s="7">
        <v>5002468</v>
      </c>
      <c r="E48" s="5" t="s">
        <v>31</v>
      </c>
      <c r="H48" s="9">
        <v>2375.62</v>
      </c>
      <c r="I48" s="5" t="s">
        <v>28</v>
      </c>
      <c r="J48" s="5" t="s">
        <v>373</v>
      </c>
    </row>
    <row r="49" spans="1:10">
      <c r="A49" s="5" t="s">
        <v>378</v>
      </c>
      <c r="B49" s="6">
        <v>44929.768144594913</v>
      </c>
      <c r="C49" s="5" t="s">
        <v>367</v>
      </c>
      <c r="D49" s="7"/>
      <c r="E49" s="8"/>
      <c r="F49" s="9">
        <v>165010.20000000001</v>
      </c>
      <c r="I49" s="10" t="s">
        <v>9</v>
      </c>
      <c r="J49" s="5" t="s">
        <v>368</v>
      </c>
    </row>
    <row r="50" spans="1:10">
      <c r="A50" s="5" t="s">
        <v>378</v>
      </c>
      <c r="B50" s="6">
        <v>44929.768144594913</v>
      </c>
      <c r="C50" s="5" t="s">
        <v>367</v>
      </c>
      <c r="D50" s="7"/>
      <c r="E50" s="8"/>
      <c r="F50" s="9">
        <v>39745.599999999999</v>
      </c>
      <c r="I50" s="10" t="s">
        <v>9</v>
      </c>
      <c r="J50" s="5" t="s">
        <v>373</v>
      </c>
    </row>
    <row r="51" spans="1:10">
      <c r="A51" s="11" t="s">
        <v>22</v>
      </c>
      <c r="B51" s="3"/>
      <c r="C51" s="3"/>
      <c r="D51" s="7"/>
      <c r="E51" s="8"/>
      <c r="F51" s="12">
        <f>SUM(F46:G50)</f>
        <v>204755.80000000002</v>
      </c>
      <c r="H51" s="9"/>
      <c r="I51" s="10"/>
      <c r="J51" s="8"/>
    </row>
    <row r="52" spans="1:10" ht="15.75" customHeight="1">
      <c r="A52" s="13" t="s">
        <v>23</v>
      </c>
      <c r="B52" s="13" t="s">
        <v>24</v>
      </c>
      <c r="C52" s="13" t="s">
        <v>25</v>
      </c>
      <c r="D52" s="14">
        <v>112521414</v>
      </c>
      <c r="E52" s="8"/>
      <c r="H52" s="9"/>
      <c r="I52" s="10"/>
      <c r="J52" s="8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47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48" t="s">
        <v>6</v>
      </c>
      <c r="G57" s="50"/>
      <c r="H57" s="51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379</v>
      </c>
      <c r="B59" s="6">
        <v>44930.751764618057</v>
      </c>
      <c r="C59" s="5" t="s">
        <v>367</v>
      </c>
      <c r="D59" s="15">
        <v>45153075299</v>
      </c>
      <c r="E59" s="8" t="s">
        <v>370</v>
      </c>
      <c r="H59" s="9">
        <v>583.65</v>
      </c>
      <c r="I59" s="5" t="s">
        <v>28</v>
      </c>
      <c r="J59" s="8" t="s">
        <v>372</v>
      </c>
    </row>
    <row r="60" spans="1:10">
      <c r="A60" s="5" t="s">
        <v>379</v>
      </c>
      <c r="B60" s="6">
        <v>44930.751764618057</v>
      </c>
      <c r="C60" s="5" t="s">
        <v>367</v>
      </c>
      <c r="D60" s="15">
        <v>54710654325</v>
      </c>
      <c r="E60" s="8" t="s">
        <v>370</v>
      </c>
      <c r="H60" s="9">
        <v>31309.71</v>
      </c>
      <c r="I60" s="5" t="s">
        <v>28</v>
      </c>
      <c r="J60" s="5" t="s">
        <v>373</v>
      </c>
    </row>
    <row r="61" spans="1:10">
      <c r="A61" s="5" t="s">
        <v>379</v>
      </c>
      <c r="B61" s="6">
        <v>44930.751764618057</v>
      </c>
      <c r="C61" s="5" t="s">
        <v>367</v>
      </c>
      <c r="D61" s="7"/>
      <c r="E61" s="8"/>
      <c r="F61" s="9">
        <v>9836.1</v>
      </c>
      <c r="I61" s="10" t="s">
        <v>9</v>
      </c>
      <c r="J61" s="5" t="s">
        <v>368</v>
      </c>
    </row>
    <row r="62" spans="1:10">
      <c r="A62" s="5" t="s">
        <v>379</v>
      </c>
      <c r="B62" s="6">
        <v>44930.751764618057</v>
      </c>
      <c r="C62" s="5" t="s">
        <v>367</v>
      </c>
      <c r="D62" s="7"/>
      <c r="E62" s="8"/>
      <c r="F62" s="9">
        <v>12519.2</v>
      </c>
      <c r="I62" s="10" t="s">
        <v>9</v>
      </c>
      <c r="J62" s="8" t="s">
        <v>372</v>
      </c>
    </row>
    <row r="63" spans="1:10">
      <c r="A63" s="5" t="s">
        <v>379</v>
      </c>
      <c r="B63" s="6">
        <v>44930.751764618057</v>
      </c>
      <c r="C63" s="5" t="s">
        <v>367</v>
      </c>
      <c r="D63" s="7"/>
      <c r="E63" s="8"/>
      <c r="F63" s="9">
        <v>26855.4</v>
      </c>
      <c r="I63" s="10" t="s">
        <v>9</v>
      </c>
      <c r="J63" s="5" t="s">
        <v>373</v>
      </c>
    </row>
    <row r="64" spans="1:10">
      <c r="A64" s="11" t="s">
        <v>22</v>
      </c>
      <c r="B64" s="3"/>
      <c r="C64" s="3"/>
      <c r="D64" s="7"/>
      <c r="E64" s="8"/>
      <c r="F64" s="20">
        <f>SUM(F59:G63)</f>
        <v>49210.700000000004</v>
      </c>
      <c r="H64" s="9"/>
      <c r="I64" s="10"/>
      <c r="J64" s="8"/>
    </row>
    <row r="65" spans="1:10" ht="15.75" customHeight="1">
      <c r="A65" s="13" t="s">
        <v>23</v>
      </c>
      <c r="B65" s="13" t="s">
        <v>24</v>
      </c>
      <c r="C65" s="13" t="s">
        <v>25</v>
      </c>
      <c r="D65" s="14">
        <v>112521415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52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48" t="s">
        <v>6</v>
      </c>
      <c r="G70" s="50"/>
      <c r="H70" s="51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380</v>
      </c>
      <c r="B72" s="6">
        <v>44931.711322326388</v>
      </c>
      <c r="C72" s="5" t="s">
        <v>367</v>
      </c>
      <c r="D72" s="7"/>
      <c r="E72" s="8"/>
      <c r="F72" s="9">
        <v>19628.2</v>
      </c>
      <c r="I72" s="10" t="s">
        <v>9</v>
      </c>
      <c r="J72" s="5" t="s">
        <v>368</v>
      </c>
    </row>
    <row r="73" spans="1:10">
      <c r="A73" s="5" t="s">
        <v>380</v>
      </c>
      <c r="B73" s="6">
        <v>44931.711322326388</v>
      </c>
      <c r="C73" s="5" t="s">
        <v>367</v>
      </c>
      <c r="D73" s="7"/>
      <c r="E73" s="8"/>
      <c r="F73" s="9">
        <v>27537.200000000001</v>
      </c>
      <c r="I73" s="10" t="s">
        <v>9</v>
      </c>
      <c r="J73" s="5" t="s">
        <v>373</v>
      </c>
    </row>
    <row r="74" spans="1:10">
      <c r="A74" s="5" t="s">
        <v>380</v>
      </c>
      <c r="B74" s="6">
        <v>44931.711322326388</v>
      </c>
      <c r="C74" s="5" t="s">
        <v>367</v>
      </c>
      <c r="D74" s="7"/>
      <c r="E74" s="8"/>
      <c r="F74" s="9">
        <v>3072.2</v>
      </c>
      <c r="I74" s="10" t="s">
        <v>9</v>
      </c>
      <c r="J74" s="8" t="s">
        <v>377</v>
      </c>
    </row>
    <row r="75" spans="1:10">
      <c r="A75" s="11" t="s">
        <v>22</v>
      </c>
      <c r="B75" s="3"/>
      <c r="C75" s="3"/>
      <c r="D75" s="7"/>
      <c r="E75" s="8"/>
      <c r="F75" s="37">
        <f>SUM(F72:G74)</f>
        <v>50237.599999999999</v>
      </c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14">
        <v>112556945</v>
      </c>
      <c r="E76" s="8"/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55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48" t="s">
        <v>0</v>
      </c>
      <c r="B81" s="48" t="s">
        <v>2</v>
      </c>
      <c r="C81" s="48" t="s">
        <v>3</v>
      </c>
      <c r="D81" s="48" t="s">
        <v>4</v>
      </c>
      <c r="E81" s="48" t="s">
        <v>5</v>
      </c>
      <c r="F81" s="48" t="s">
        <v>6</v>
      </c>
      <c r="G81" s="50"/>
      <c r="H81" s="51"/>
      <c r="I81" s="48" t="s">
        <v>7</v>
      </c>
      <c r="J81" s="48" t="s">
        <v>8</v>
      </c>
    </row>
    <row r="82" spans="1:10">
      <c r="A82" s="49"/>
      <c r="B82" s="49"/>
      <c r="C82" s="49"/>
      <c r="D82" s="49"/>
      <c r="E82" s="49"/>
      <c r="F82" s="4" t="s">
        <v>9</v>
      </c>
      <c r="G82" s="4" t="s">
        <v>10</v>
      </c>
      <c r="H82" s="4" t="s">
        <v>11</v>
      </c>
      <c r="I82" s="49"/>
      <c r="J82" s="49"/>
    </row>
    <row r="83" spans="1:10">
      <c r="A83" s="5" t="s">
        <v>381</v>
      </c>
      <c r="B83" s="6">
        <v>44932.787487615737</v>
      </c>
      <c r="C83" s="5" t="s">
        <v>367</v>
      </c>
      <c r="D83" s="7"/>
      <c r="E83" s="8"/>
      <c r="G83" s="9">
        <v>23578.31</v>
      </c>
      <c r="I83" s="10" t="s">
        <v>10</v>
      </c>
      <c r="J83" s="5" t="s">
        <v>373</v>
      </c>
    </row>
    <row r="84" spans="1:10">
      <c r="A84" s="5" t="s">
        <v>381</v>
      </c>
      <c r="B84" s="6">
        <v>44932.787487615737</v>
      </c>
      <c r="C84" s="5" t="s">
        <v>367</v>
      </c>
      <c r="D84" s="15">
        <v>45173147578</v>
      </c>
      <c r="E84" s="8" t="s">
        <v>370</v>
      </c>
      <c r="H84" s="9">
        <v>172.9</v>
      </c>
      <c r="I84" s="5" t="s">
        <v>28</v>
      </c>
      <c r="J84" s="8" t="s">
        <v>372</v>
      </c>
    </row>
    <row r="85" spans="1:10">
      <c r="A85" s="5" t="s">
        <v>381</v>
      </c>
      <c r="B85" s="6">
        <v>44932.787487615737</v>
      </c>
      <c r="C85" s="5" t="s">
        <v>367</v>
      </c>
      <c r="D85" s="15">
        <v>45123217349</v>
      </c>
      <c r="E85" s="8" t="s">
        <v>370</v>
      </c>
      <c r="H85" s="9">
        <v>386.1</v>
      </c>
      <c r="I85" s="5" t="s">
        <v>28</v>
      </c>
      <c r="J85" s="8" t="s">
        <v>372</v>
      </c>
    </row>
    <row r="86" spans="1:10">
      <c r="A86" s="5" t="s">
        <v>381</v>
      </c>
      <c r="B86" s="6">
        <v>44932.787487615737</v>
      </c>
      <c r="C86" s="5" t="s">
        <v>367</v>
      </c>
      <c r="D86" s="15">
        <v>45133088170</v>
      </c>
      <c r="E86" s="8" t="s">
        <v>370</v>
      </c>
      <c r="H86" s="9">
        <v>95</v>
      </c>
      <c r="I86" s="5" t="s">
        <v>28</v>
      </c>
      <c r="J86" s="8" t="s">
        <v>372</v>
      </c>
    </row>
    <row r="87" spans="1:10">
      <c r="A87" s="5" t="s">
        <v>381</v>
      </c>
      <c r="B87" s="6">
        <v>44932.787487615737</v>
      </c>
      <c r="C87" s="5" t="s">
        <v>367</v>
      </c>
      <c r="D87" s="15">
        <v>45143455800</v>
      </c>
      <c r="E87" s="8" t="s">
        <v>370</v>
      </c>
      <c r="H87" s="9">
        <v>15146.28</v>
      </c>
      <c r="I87" s="5" t="s">
        <v>28</v>
      </c>
      <c r="J87" s="5" t="s">
        <v>373</v>
      </c>
    </row>
    <row r="88" spans="1:10">
      <c r="A88" s="5" t="s">
        <v>381</v>
      </c>
      <c r="B88" s="6">
        <v>44932.787487615737</v>
      </c>
      <c r="C88" s="5" t="s">
        <v>367</v>
      </c>
      <c r="D88" s="15">
        <v>45143458748</v>
      </c>
      <c r="E88" s="8" t="s">
        <v>370</v>
      </c>
      <c r="H88" s="9">
        <v>1423.3</v>
      </c>
      <c r="I88" s="5" t="s">
        <v>28</v>
      </c>
      <c r="J88" s="5" t="s">
        <v>373</v>
      </c>
    </row>
    <row r="89" spans="1:10">
      <c r="A89" s="5" t="s">
        <v>381</v>
      </c>
      <c r="B89" s="6">
        <v>44932.787487615737</v>
      </c>
      <c r="C89" s="5" t="s">
        <v>367</v>
      </c>
      <c r="D89" s="7"/>
      <c r="E89" s="8"/>
      <c r="F89" s="9">
        <v>24074.400000000001</v>
      </c>
      <c r="I89" s="10" t="s">
        <v>9</v>
      </c>
      <c r="J89" s="5" t="s">
        <v>368</v>
      </c>
    </row>
    <row r="90" spans="1:10">
      <c r="A90" s="5" t="s">
        <v>381</v>
      </c>
      <c r="B90" s="6">
        <v>44932.787487615737</v>
      </c>
      <c r="C90" s="5" t="s">
        <v>367</v>
      </c>
      <c r="D90" s="7"/>
      <c r="E90" s="8"/>
      <c r="F90" s="9">
        <v>18075.3</v>
      </c>
      <c r="I90" s="10" t="s">
        <v>9</v>
      </c>
      <c r="J90" s="8" t="s">
        <v>372</v>
      </c>
    </row>
    <row r="91" spans="1:10">
      <c r="A91" s="5" t="s">
        <v>381</v>
      </c>
      <c r="B91" s="6">
        <v>44932.787487615737</v>
      </c>
      <c r="C91" s="5" t="s">
        <v>367</v>
      </c>
      <c r="D91" s="7"/>
      <c r="E91" s="8"/>
      <c r="F91" s="9">
        <v>10366.9</v>
      </c>
      <c r="I91" s="10" t="s">
        <v>9</v>
      </c>
      <c r="J91" s="5" t="s">
        <v>373</v>
      </c>
    </row>
    <row r="92" spans="1:10">
      <c r="A92" s="5" t="s">
        <v>381</v>
      </c>
      <c r="B92" s="6">
        <v>44932.787487615737</v>
      </c>
      <c r="C92" s="5" t="s">
        <v>367</v>
      </c>
      <c r="D92" s="7"/>
      <c r="E92" s="8"/>
      <c r="F92" s="9">
        <v>2961.2</v>
      </c>
      <c r="I92" s="10" t="s">
        <v>9</v>
      </c>
      <c r="J92" s="8" t="s">
        <v>377</v>
      </c>
    </row>
    <row r="93" spans="1:10">
      <c r="A93" s="11" t="s">
        <v>22</v>
      </c>
      <c r="B93" s="3"/>
      <c r="C93" s="3"/>
      <c r="D93" s="7"/>
      <c r="E93" s="8"/>
      <c r="F93" s="37">
        <f>SUM(F83:G92)</f>
        <v>79056.11</v>
      </c>
      <c r="H93" s="9"/>
      <c r="I93" s="10"/>
      <c r="J93" s="5"/>
    </row>
    <row r="94" spans="1:10" ht="15.75" customHeight="1">
      <c r="A94" s="13" t="s">
        <v>23</v>
      </c>
      <c r="B94" s="13" t="s">
        <v>24</v>
      </c>
      <c r="C94" s="13" t="s">
        <v>25</v>
      </c>
      <c r="D94" s="14">
        <v>112563596</v>
      </c>
      <c r="E94" s="8"/>
      <c r="H94" s="9"/>
      <c r="I94" s="10"/>
      <c r="J94" s="5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58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48" t="s">
        <v>0</v>
      </c>
      <c r="B99" s="48" t="s">
        <v>2</v>
      </c>
      <c r="C99" s="48" t="s">
        <v>3</v>
      </c>
      <c r="D99" s="48" t="s">
        <v>4</v>
      </c>
      <c r="E99" s="48" t="s">
        <v>5</v>
      </c>
      <c r="F99" s="48" t="s">
        <v>6</v>
      </c>
      <c r="G99" s="50"/>
      <c r="H99" s="51"/>
      <c r="I99" s="48" t="s">
        <v>7</v>
      </c>
      <c r="J99" s="48" t="s">
        <v>8</v>
      </c>
    </row>
    <row r="100" spans="1:10">
      <c r="A100" s="49"/>
      <c r="B100" s="49"/>
      <c r="C100" s="49"/>
      <c r="D100" s="49"/>
      <c r="E100" s="49"/>
      <c r="F100" s="4" t="s">
        <v>9</v>
      </c>
      <c r="G100" s="4" t="s">
        <v>10</v>
      </c>
      <c r="H100" s="4" t="s">
        <v>11</v>
      </c>
      <c r="I100" s="49"/>
      <c r="J100" s="49"/>
    </row>
    <row r="101" spans="1:10">
      <c r="A101" s="40" t="s">
        <v>382</v>
      </c>
      <c r="B101" s="41"/>
      <c r="C101" s="42"/>
      <c r="D101" s="7"/>
      <c r="E101" s="8"/>
      <c r="F101" s="9"/>
      <c r="I101" s="10"/>
      <c r="J101" s="8"/>
    </row>
    <row r="102" spans="1:10">
      <c r="A102" s="11" t="s">
        <v>22</v>
      </c>
      <c r="B102" s="3"/>
      <c r="C102" s="3"/>
      <c r="D102" s="7"/>
      <c r="E102" s="8"/>
      <c r="H102" s="9"/>
      <c r="I102" s="10"/>
      <c r="J102" s="5"/>
    </row>
    <row r="103" spans="1:10">
      <c r="A103" s="13" t="s">
        <v>23</v>
      </c>
      <c r="B103" s="13" t="s">
        <v>24</v>
      </c>
      <c r="C103" s="13" t="s">
        <v>25</v>
      </c>
      <c r="D103" s="7"/>
      <c r="E103" s="8"/>
      <c r="H103" s="9"/>
      <c r="I103" s="10"/>
      <c r="J103" s="5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60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48" t="s">
        <v>0</v>
      </c>
      <c r="B108" s="48" t="s">
        <v>2</v>
      </c>
      <c r="C108" s="48" t="s">
        <v>3</v>
      </c>
      <c r="D108" s="48" t="s">
        <v>4</v>
      </c>
      <c r="E108" s="48" t="s">
        <v>5</v>
      </c>
      <c r="F108" s="48" t="s">
        <v>6</v>
      </c>
      <c r="G108" s="50"/>
      <c r="H108" s="51"/>
      <c r="I108" s="48" t="s">
        <v>7</v>
      </c>
      <c r="J108" s="48" t="s">
        <v>8</v>
      </c>
    </row>
    <row r="109" spans="1:10">
      <c r="A109" s="49"/>
      <c r="B109" s="49"/>
      <c r="C109" s="49"/>
      <c r="D109" s="49"/>
      <c r="E109" s="49"/>
      <c r="F109" s="4" t="s">
        <v>9</v>
      </c>
      <c r="G109" s="4" t="s">
        <v>10</v>
      </c>
      <c r="H109" s="4" t="s">
        <v>11</v>
      </c>
      <c r="I109" s="49"/>
      <c r="J109" s="49"/>
    </row>
    <row r="110" spans="1:10">
      <c r="A110" s="5" t="s">
        <v>383</v>
      </c>
      <c r="B110" s="6">
        <v>44935.723774675927</v>
      </c>
      <c r="C110" s="5" t="s">
        <v>367</v>
      </c>
      <c r="D110" s="7"/>
      <c r="E110" s="8"/>
      <c r="G110" s="9">
        <v>7669.17</v>
      </c>
      <c r="I110" s="10" t="s">
        <v>10</v>
      </c>
      <c r="J110" s="5" t="s">
        <v>373</v>
      </c>
    </row>
    <row r="111" spans="1:10">
      <c r="A111" s="5" t="s">
        <v>383</v>
      </c>
      <c r="B111" s="6">
        <v>44935.723774675927</v>
      </c>
      <c r="C111" s="5" t="s">
        <v>367</v>
      </c>
      <c r="D111" s="15">
        <v>45143460366</v>
      </c>
      <c r="E111" s="8" t="s">
        <v>370</v>
      </c>
      <c r="H111" s="9">
        <v>72.2</v>
      </c>
      <c r="I111" s="5" t="s">
        <v>28</v>
      </c>
      <c r="J111" s="8" t="s">
        <v>372</v>
      </c>
    </row>
    <row r="112" spans="1:10">
      <c r="A112" s="5" t="s">
        <v>383</v>
      </c>
      <c r="B112" s="6">
        <v>44935.723774675927</v>
      </c>
      <c r="C112" s="5" t="s">
        <v>367</v>
      </c>
      <c r="D112" s="15">
        <v>54210673755</v>
      </c>
      <c r="E112" s="8" t="s">
        <v>370</v>
      </c>
      <c r="H112" s="9">
        <v>7653.9</v>
      </c>
      <c r="I112" s="5" t="s">
        <v>28</v>
      </c>
      <c r="J112" s="5" t="s">
        <v>373</v>
      </c>
    </row>
    <row r="113" spans="1:10">
      <c r="A113" s="5" t="s">
        <v>383</v>
      </c>
      <c r="B113" s="6">
        <v>44935.723774675927</v>
      </c>
      <c r="C113" s="5" t="s">
        <v>367</v>
      </c>
      <c r="D113" s="15">
        <v>54310655364</v>
      </c>
      <c r="E113" s="8" t="s">
        <v>370</v>
      </c>
      <c r="H113" s="9">
        <v>277.66000000000003</v>
      </c>
      <c r="I113" s="5" t="s">
        <v>28</v>
      </c>
      <c r="J113" s="5" t="s">
        <v>373</v>
      </c>
    </row>
    <row r="114" spans="1:10">
      <c r="A114" s="5" t="s">
        <v>383</v>
      </c>
      <c r="B114" s="6">
        <v>44935.723774675927</v>
      </c>
      <c r="C114" s="5" t="s">
        <v>367</v>
      </c>
      <c r="D114" s="7"/>
      <c r="E114" s="8"/>
      <c r="F114" s="9">
        <v>24849.9</v>
      </c>
      <c r="I114" s="10" t="s">
        <v>9</v>
      </c>
      <c r="J114" s="5" t="s">
        <v>368</v>
      </c>
    </row>
    <row r="115" spans="1:10">
      <c r="A115" s="5" t="s">
        <v>383</v>
      </c>
      <c r="B115" s="6">
        <v>44935.723774675927</v>
      </c>
      <c r="C115" s="5" t="s">
        <v>367</v>
      </c>
      <c r="D115" s="7"/>
      <c r="E115" s="8"/>
      <c r="F115" s="9">
        <v>21508.2</v>
      </c>
      <c r="I115" s="10" t="s">
        <v>9</v>
      </c>
      <c r="J115" s="8" t="s">
        <v>372</v>
      </c>
    </row>
    <row r="116" spans="1:10">
      <c r="A116" s="5" t="s">
        <v>383</v>
      </c>
      <c r="B116" s="6">
        <v>44935.723774675927</v>
      </c>
      <c r="C116" s="5" t="s">
        <v>367</v>
      </c>
      <c r="D116" s="7"/>
      <c r="E116" s="8"/>
      <c r="F116" s="9">
        <v>28760.3</v>
      </c>
      <c r="I116" s="10" t="s">
        <v>9</v>
      </c>
      <c r="J116" s="5" t="s">
        <v>373</v>
      </c>
    </row>
    <row r="117" spans="1:10">
      <c r="A117" s="5" t="s">
        <v>383</v>
      </c>
      <c r="B117" s="6">
        <v>44935.723774675927</v>
      </c>
      <c r="C117" s="5" t="s">
        <v>367</v>
      </c>
      <c r="D117" s="7"/>
      <c r="E117" s="8"/>
      <c r="F117" s="9">
        <v>1518.4</v>
      </c>
      <c r="I117" s="10" t="s">
        <v>9</v>
      </c>
      <c r="J117" s="8" t="s">
        <v>377</v>
      </c>
    </row>
    <row r="118" spans="1:10">
      <c r="A118" s="11" t="s">
        <v>22</v>
      </c>
      <c r="B118" s="3"/>
      <c r="C118" s="3"/>
      <c r="D118" s="7"/>
      <c r="E118" s="8"/>
      <c r="F118" s="37">
        <f>SUM(F110:G117)</f>
        <v>84305.97</v>
      </c>
      <c r="H118" s="9"/>
      <c r="I118" s="10"/>
      <c r="J118" s="5"/>
    </row>
    <row r="119" spans="1:10">
      <c r="A119" s="13" t="s">
        <v>23</v>
      </c>
      <c r="B119" s="13" t="s">
        <v>24</v>
      </c>
      <c r="C119" s="13" t="s">
        <v>25</v>
      </c>
      <c r="D119" s="7"/>
      <c r="E119" s="8"/>
      <c r="H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64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48" t="s">
        <v>0</v>
      </c>
      <c r="B124" s="48" t="s">
        <v>2</v>
      </c>
      <c r="C124" s="48" t="s">
        <v>3</v>
      </c>
      <c r="D124" s="48" t="s">
        <v>4</v>
      </c>
      <c r="E124" s="48" t="s">
        <v>5</v>
      </c>
      <c r="F124" s="48" t="s">
        <v>6</v>
      </c>
      <c r="G124" s="50"/>
      <c r="H124" s="51"/>
      <c r="I124" s="48" t="s">
        <v>7</v>
      </c>
      <c r="J124" s="48" t="s">
        <v>8</v>
      </c>
    </row>
    <row r="125" spans="1:10">
      <c r="A125" s="49"/>
      <c r="B125" s="49"/>
      <c r="C125" s="49"/>
      <c r="D125" s="49"/>
      <c r="E125" s="49"/>
      <c r="F125" s="4" t="s">
        <v>9</v>
      </c>
      <c r="G125" s="4" t="s">
        <v>10</v>
      </c>
      <c r="H125" s="4" t="s">
        <v>11</v>
      </c>
      <c r="I125" s="49"/>
      <c r="J125" s="49"/>
    </row>
    <row r="126" spans="1:10">
      <c r="A126" s="5" t="s">
        <v>384</v>
      </c>
      <c r="B126" s="6">
        <v>44936.905561516207</v>
      </c>
      <c r="C126" s="5" t="s">
        <v>367</v>
      </c>
      <c r="D126" s="15">
        <v>45153091616</v>
      </c>
      <c r="E126" s="8" t="s">
        <v>370</v>
      </c>
      <c r="H126" s="9">
        <v>11432.46</v>
      </c>
      <c r="I126" s="5" t="s">
        <v>28</v>
      </c>
      <c r="J126" s="5" t="s">
        <v>373</v>
      </c>
    </row>
    <row r="127" spans="1:10">
      <c r="A127" s="5" t="s">
        <v>384</v>
      </c>
      <c r="B127" s="6">
        <v>44936.905561516207</v>
      </c>
      <c r="C127" s="5" t="s">
        <v>367</v>
      </c>
      <c r="D127" s="15">
        <v>45133103716</v>
      </c>
      <c r="E127" s="8" t="s">
        <v>370</v>
      </c>
      <c r="H127" s="9">
        <v>30855.81</v>
      </c>
      <c r="I127" s="5" t="s">
        <v>28</v>
      </c>
      <c r="J127" s="5" t="s">
        <v>373</v>
      </c>
    </row>
    <row r="128" spans="1:10">
      <c r="A128" s="5" t="s">
        <v>384</v>
      </c>
      <c r="B128" s="6">
        <v>44936.905561516207</v>
      </c>
      <c r="C128" s="5" t="s">
        <v>367</v>
      </c>
      <c r="D128" s="15">
        <v>54210675188</v>
      </c>
      <c r="E128" s="8" t="s">
        <v>370</v>
      </c>
      <c r="H128" s="9">
        <v>14276.39</v>
      </c>
      <c r="I128" s="5" t="s">
        <v>28</v>
      </c>
      <c r="J128" s="5" t="s">
        <v>373</v>
      </c>
    </row>
    <row r="129" spans="1:10">
      <c r="A129" s="5" t="s">
        <v>384</v>
      </c>
      <c r="B129" s="6">
        <v>44936.905561516207</v>
      </c>
      <c r="C129" s="5" t="s">
        <v>367</v>
      </c>
      <c r="D129" s="7"/>
      <c r="E129" s="8"/>
      <c r="F129" s="9">
        <v>13139.4</v>
      </c>
      <c r="I129" s="10" t="s">
        <v>9</v>
      </c>
      <c r="J129" s="5" t="s">
        <v>368</v>
      </c>
    </row>
    <row r="130" spans="1:10">
      <c r="A130" s="5" t="s">
        <v>384</v>
      </c>
      <c r="B130" s="6">
        <v>44936.905561516207</v>
      </c>
      <c r="C130" s="5" t="s">
        <v>367</v>
      </c>
      <c r="D130" s="7"/>
      <c r="E130" s="8"/>
      <c r="F130" s="9">
        <v>7460.5</v>
      </c>
      <c r="I130" s="10" t="s">
        <v>9</v>
      </c>
      <c r="J130" s="5" t="s">
        <v>373</v>
      </c>
    </row>
    <row r="131" spans="1:10">
      <c r="A131" s="5" t="s">
        <v>384</v>
      </c>
      <c r="B131" s="6">
        <v>44936.905561516207</v>
      </c>
      <c r="C131" s="5" t="s">
        <v>367</v>
      </c>
      <c r="D131" s="7"/>
      <c r="E131" s="8"/>
      <c r="F131" s="9">
        <v>7421.6</v>
      </c>
      <c r="I131" s="10" t="s">
        <v>9</v>
      </c>
      <c r="J131" s="8" t="s">
        <v>377</v>
      </c>
    </row>
    <row r="132" spans="1:10">
      <c r="A132" s="5" t="s">
        <v>384</v>
      </c>
      <c r="B132" s="6">
        <v>44936.905561516207</v>
      </c>
      <c r="C132" s="5" t="s">
        <v>367</v>
      </c>
      <c r="D132" s="7"/>
      <c r="E132" s="8"/>
      <c r="F132" s="9">
        <v>1057.2</v>
      </c>
      <c r="I132" s="10" t="s">
        <v>9</v>
      </c>
      <c r="J132" s="5" t="s">
        <v>374</v>
      </c>
    </row>
    <row r="133" spans="1:10">
      <c r="A133" s="11" t="s">
        <v>22</v>
      </c>
      <c r="B133" s="3"/>
      <c r="C133" s="3"/>
      <c r="D133" s="7"/>
      <c r="E133" s="8"/>
      <c r="F133" s="12">
        <f>SUM(F126:G132)</f>
        <v>29078.7</v>
      </c>
      <c r="H133" s="9"/>
      <c r="I133" s="10"/>
      <c r="J133" s="5"/>
    </row>
    <row r="134" spans="1:10">
      <c r="A134" s="13" t="s">
        <v>23</v>
      </c>
      <c r="B134" s="13" t="s">
        <v>24</v>
      </c>
      <c r="C134" s="13" t="s">
        <v>25</v>
      </c>
      <c r="D134" s="7"/>
      <c r="E134" s="8"/>
      <c r="H134" s="9"/>
      <c r="I134" s="10"/>
      <c r="J134" s="5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</sheetPr>
  <dimension ref="A1:J80"/>
  <sheetViews>
    <sheetView topLeftCell="A67" workbookViewId="0">
      <selection activeCell="E70" sqref="E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385</v>
      </c>
      <c r="B5" s="6">
        <v>44926.671849675928</v>
      </c>
      <c r="C5" s="5" t="s">
        <v>386</v>
      </c>
      <c r="D5" s="7"/>
      <c r="E5" s="8"/>
      <c r="F5" s="9">
        <v>1849.02</v>
      </c>
      <c r="I5" s="10" t="s">
        <v>9</v>
      </c>
      <c r="J5" s="8" t="s">
        <v>386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112517558</v>
      </c>
      <c r="E7" s="14">
        <v>112517741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48" t="s">
        <v>6</v>
      </c>
      <c r="G12" s="50"/>
      <c r="H12" s="51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48" t="s">
        <v>6</v>
      </c>
      <c r="G21" s="50"/>
      <c r="H21" s="51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387</v>
      </c>
      <c r="B23" s="6">
        <v>44929.76695459491</v>
      </c>
      <c r="C23" s="5" t="s">
        <v>386</v>
      </c>
      <c r="D23" s="7"/>
      <c r="E23" s="8"/>
      <c r="F23" s="9">
        <v>1747.06</v>
      </c>
      <c r="I23" s="10" t="s">
        <v>9</v>
      </c>
      <c r="J23" s="8" t="s">
        <v>386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112518975</v>
      </c>
      <c r="E25" s="14">
        <v>112519171</v>
      </c>
      <c r="H25" s="9"/>
      <c r="I25" s="10"/>
      <c r="J25" s="8"/>
    </row>
    <row r="26" spans="1:10">
      <c r="A26" s="5"/>
      <c r="B26" s="6"/>
      <c r="C26" s="5"/>
      <c r="D26" s="7"/>
      <c r="E26" s="8"/>
      <c r="H26" s="9"/>
      <c r="I26" s="10"/>
      <c r="J26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48" t="s">
        <v>6</v>
      </c>
      <c r="G30" s="50"/>
      <c r="H30" s="51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388</v>
      </c>
      <c r="B32" s="6">
        <v>44930.755967337973</v>
      </c>
      <c r="C32" s="5" t="s">
        <v>386</v>
      </c>
      <c r="D32" s="7"/>
      <c r="E32" s="8"/>
      <c r="F32" s="9">
        <v>1396.59</v>
      </c>
      <c r="I32" s="10" t="s">
        <v>9</v>
      </c>
      <c r="J32" s="8" t="s">
        <v>386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 customHeight="1">
      <c r="A34" s="13" t="s">
        <v>23</v>
      </c>
      <c r="B34" s="13" t="s">
        <v>24</v>
      </c>
      <c r="C34" s="13" t="s">
        <v>25</v>
      </c>
      <c r="D34" s="28">
        <v>112521209</v>
      </c>
      <c r="E34" s="14">
        <v>112521416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48" t="s">
        <v>0</v>
      </c>
      <c r="B39" s="48" t="s">
        <v>2</v>
      </c>
      <c r="C39" s="48" t="s">
        <v>3</v>
      </c>
      <c r="D39" s="48" t="s">
        <v>4</v>
      </c>
      <c r="E39" s="48" t="s">
        <v>5</v>
      </c>
      <c r="F39" s="48" t="s">
        <v>6</v>
      </c>
      <c r="G39" s="50"/>
      <c r="H39" s="51"/>
      <c r="I39" s="48" t="s">
        <v>7</v>
      </c>
      <c r="J39" s="48" t="s">
        <v>8</v>
      </c>
    </row>
    <row r="40" spans="1:10">
      <c r="A40" s="49"/>
      <c r="B40" s="49"/>
      <c r="C40" s="49"/>
      <c r="D40" s="49"/>
      <c r="E40" s="49"/>
      <c r="F40" s="4" t="s">
        <v>9</v>
      </c>
      <c r="G40" s="4" t="s">
        <v>10</v>
      </c>
      <c r="H40" s="4" t="s">
        <v>11</v>
      </c>
      <c r="I40" s="49"/>
      <c r="J40" s="49"/>
    </row>
    <row r="41" spans="1:10">
      <c r="A41" s="5" t="s">
        <v>389</v>
      </c>
      <c r="B41" s="6">
        <v>44931.758812083332</v>
      </c>
      <c r="C41" s="5" t="s">
        <v>386</v>
      </c>
      <c r="D41" s="7"/>
      <c r="E41" s="8"/>
      <c r="F41" s="9">
        <v>1840.71</v>
      </c>
      <c r="I41" s="10" t="s">
        <v>9</v>
      </c>
      <c r="J41" s="8" t="s">
        <v>386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 customHeight="1">
      <c r="A43" s="13" t="s">
        <v>23</v>
      </c>
      <c r="B43" s="13" t="s">
        <v>24</v>
      </c>
      <c r="C43" s="13" t="s">
        <v>25</v>
      </c>
      <c r="D43" s="28">
        <v>112543721</v>
      </c>
      <c r="E43" s="14">
        <v>112556947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48" t="s">
        <v>6</v>
      </c>
      <c r="G48" s="50"/>
      <c r="H48" s="51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390</v>
      </c>
      <c r="B50" s="6">
        <v>44932.756571377307</v>
      </c>
      <c r="C50" s="5" t="s">
        <v>386</v>
      </c>
      <c r="D50" s="7"/>
      <c r="E50" s="8"/>
      <c r="F50" s="9">
        <v>2078.37</v>
      </c>
      <c r="I50" s="10" t="s">
        <v>9</v>
      </c>
      <c r="J50" s="8" t="s">
        <v>386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28">
        <v>112543981</v>
      </c>
      <c r="E52" s="14">
        <v>112556948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48" t="s">
        <v>6</v>
      </c>
      <c r="G57" s="50"/>
      <c r="H57" s="51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391</v>
      </c>
      <c r="B59" s="6">
        <v>44933.592431331017</v>
      </c>
      <c r="C59" s="5" t="s">
        <v>386</v>
      </c>
      <c r="D59" s="7"/>
      <c r="E59" s="8"/>
      <c r="F59" s="9">
        <v>2189.35</v>
      </c>
      <c r="I59" s="10" t="s">
        <v>9</v>
      </c>
      <c r="J59" s="8" t="s">
        <v>386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112563535</v>
      </c>
      <c r="E61" s="14">
        <v>112563604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48" t="s">
        <v>0</v>
      </c>
      <c r="B66" s="48" t="s">
        <v>2</v>
      </c>
      <c r="C66" s="48" t="s">
        <v>3</v>
      </c>
      <c r="D66" s="48" t="s">
        <v>4</v>
      </c>
      <c r="E66" s="48" t="s">
        <v>5</v>
      </c>
      <c r="F66" s="48" t="s">
        <v>6</v>
      </c>
      <c r="G66" s="50"/>
      <c r="H66" s="51"/>
      <c r="I66" s="48" t="s">
        <v>7</v>
      </c>
      <c r="J66" s="48" t="s">
        <v>8</v>
      </c>
    </row>
    <row r="67" spans="1:10">
      <c r="A67" s="49"/>
      <c r="B67" s="49"/>
      <c r="C67" s="49"/>
      <c r="D67" s="49"/>
      <c r="E67" s="49"/>
      <c r="F67" s="4" t="s">
        <v>9</v>
      </c>
      <c r="G67" s="4" t="s">
        <v>10</v>
      </c>
      <c r="H67" s="4" t="s">
        <v>11</v>
      </c>
      <c r="I67" s="49"/>
      <c r="J67" s="49"/>
    </row>
    <row r="68" spans="1:10">
      <c r="A68" s="5" t="s">
        <v>392</v>
      </c>
      <c r="B68" s="6">
        <v>44935.752588564807</v>
      </c>
      <c r="C68" s="5" t="s">
        <v>386</v>
      </c>
      <c r="D68" s="7"/>
      <c r="E68" s="8"/>
      <c r="F68" s="9">
        <v>2340.94</v>
      </c>
      <c r="I68" s="10" t="s">
        <v>9</v>
      </c>
      <c r="J68" s="8" t="s">
        <v>386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112569792</v>
      </c>
      <c r="E70" s="14">
        <v>112569871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393</v>
      </c>
      <c r="B77" s="6">
        <v>44936.758348240743</v>
      </c>
      <c r="C77" s="5" t="s">
        <v>386</v>
      </c>
      <c r="D77" s="7"/>
      <c r="E77" s="8"/>
      <c r="F77" s="9">
        <v>2453.52</v>
      </c>
      <c r="I77" s="10" t="s">
        <v>9</v>
      </c>
      <c r="J77" s="8" t="s">
        <v>386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:J85"/>
  <sheetViews>
    <sheetView topLeftCell="A67" workbookViewId="0">
      <selection activeCell="E76" sqref="E7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394</v>
      </c>
      <c r="B5" s="6">
        <v>44926.678013414348</v>
      </c>
      <c r="C5" s="5" t="s">
        <v>395</v>
      </c>
      <c r="D5" s="7"/>
      <c r="E5" s="8"/>
      <c r="F5" s="9">
        <v>3070.47</v>
      </c>
      <c r="I5" s="10" t="s">
        <v>9</v>
      </c>
      <c r="J5" s="8" t="s">
        <v>395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112517559</v>
      </c>
      <c r="E7" s="14">
        <v>112517742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48" t="s">
        <v>6</v>
      </c>
      <c r="G12" s="50"/>
      <c r="H12" s="51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48" t="s">
        <v>6</v>
      </c>
      <c r="G21" s="50"/>
      <c r="H21" s="51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396</v>
      </c>
      <c r="B23" s="6">
        <v>44929.797355949071</v>
      </c>
      <c r="C23" s="5" t="s">
        <v>395</v>
      </c>
      <c r="D23" s="7"/>
      <c r="E23" s="8"/>
      <c r="F23" s="9">
        <v>3052.47</v>
      </c>
      <c r="I23" s="10" t="s">
        <v>9</v>
      </c>
      <c r="J23" s="8" t="s">
        <v>395</v>
      </c>
    </row>
    <row r="24" spans="1:10">
      <c r="A24" s="5" t="s">
        <v>396</v>
      </c>
      <c r="B24" s="6">
        <v>44929.797355949071</v>
      </c>
      <c r="C24" s="5" t="s">
        <v>395</v>
      </c>
      <c r="D24" s="7"/>
      <c r="E24" s="8"/>
      <c r="H24" s="9">
        <v>74</v>
      </c>
      <c r="I24" s="5" t="s">
        <v>70</v>
      </c>
      <c r="J24" s="8" t="s">
        <v>395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112519005</v>
      </c>
      <c r="E26" s="14">
        <v>112519175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48" t="s">
        <v>6</v>
      </c>
      <c r="G31" s="50"/>
      <c r="H31" s="51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397</v>
      </c>
      <c r="B33" s="6">
        <v>44930.796902800917</v>
      </c>
      <c r="C33" s="5" t="s">
        <v>395</v>
      </c>
      <c r="D33" s="7"/>
      <c r="E33" s="8"/>
      <c r="F33" s="9">
        <v>2890.34</v>
      </c>
      <c r="I33" s="10" t="s">
        <v>9</v>
      </c>
      <c r="J33" s="8" t="s">
        <v>395</v>
      </c>
    </row>
    <row r="34" spans="1:10">
      <c r="A34" s="5" t="s">
        <v>397</v>
      </c>
      <c r="B34" s="6">
        <v>44930.796902800917</v>
      </c>
      <c r="C34" s="5" t="s">
        <v>395</v>
      </c>
      <c r="D34" s="7"/>
      <c r="E34" s="8"/>
      <c r="H34" s="9">
        <v>924.8</v>
      </c>
      <c r="I34" s="5" t="s">
        <v>70</v>
      </c>
      <c r="J34" s="8" t="s">
        <v>395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28">
        <v>112521218</v>
      </c>
      <c r="E36" s="14">
        <v>112521417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48" t="s">
        <v>6</v>
      </c>
      <c r="G41" s="50"/>
      <c r="H41" s="51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398</v>
      </c>
      <c r="B43" s="6">
        <v>44931.795901979167</v>
      </c>
      <c r="C43" s="5" t="s">
        <v>395</v>
      </c>
      <c r="D43" s="7"/>
      <c r="E43" s="8"/>
      <c r="F43" s="9">
        <v>3394</v>
      </c>
      <c r="I43" s="10" t="s">
        <v>9</v>
      </c>
      <c r="J43" s="8" t="s">
        <v>395</v>
      </c>
    </row>
    <row r="44" spans="1:10">
      <c r="A44" s="5" t="s">
        <v>398</v>
      </c>
      <c r="B44" s="6">
        <v>44931.795901979167</v>
      </c>
      <c r="C44" s="5" t="s">
        <v>395</v>
      </c>
      <c r="D44" s="7"/>
      <c r="E44" s="8"/>
      <c r="H44" s="9">
        <v>29.9</v>
      </c>
      <c r="I44" s="5" t="s">
        <v>70</v>
      </c>
      <c r="J44" s="8" t="s">
        <v>395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112544432</v>
      </c>
      <c r="E46" s="14">
        <v>112556950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55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48" t="s">
        <v>0</v>
      </c>
      <c r="B51" s="48" t="s">
        <v>2</v>
      </c>
      <c r="C51" s="48" t="s">
        <v>3</v>
      </c>
      <c r="D51" s="48" t="s">
        <v>4</v>
      </c>
      <c r="E51" s="48" t="s">
        <v>5</v>
      </c>
      <c r="F51" s="48" t="s">
        <v>6</v>
      </c>
      <c r="G51" s="50"/>
      <c r="H51" s="51"/>
      <c r="I51" s="48" t="s">
        <v>7</v>
      </c>
      <c r="J51" s="48" t="s">
        <v>8</v>
      </c>
    </row>
    <row r="52" spans="1:10">
      <c r="A52" s="49"/>
      <c r="B52" s="49"/>
      <c r="C52" s="49"/>
      <c r="D52" s="49"/>
      <c r="E52" s="49"/>
      <c r="F52" s="4" t="s">
        <v>9</v>
      </c>
      <c r="G52" s="4" t="s">
        <v>10</v>
      </c>
      <c r="H52" s="4" t="s">
        <v>11</v>
      </c>
      <c r="I52" s="49"/>
      <c r="J52" s="49"/>
    </row>
    <row r="53" spans="1:10">
      <c r="A53" s="5" t="s">
        <v>399</v>
      </c>
      <c r="B53" s="6">
        <v>44932.794840173607</v>
      </c>
      <c r="C53" s="5" t="s">
        <v>395</v>
      </c>
      <c r="D53" s="7"/>
      <c r="E53" s="8"/>
      <c r="F53" s="9">
        <v>3738.54</v>
      </c>
      <c r="I53" s="10" t="s">
        <v>9</v>
      </c>
      <c r="J53" s="8" t="s">
        <v>395</v>
      </c>
    </row>
    <row r="54" spans="1:10">
      <c r="A54" s="5" t="s">
        <v>399</v>
      </c>
      <c r="B54" s="6">
        <v>44932.794840173607</v>
      </c>
      <c r="C54" s="5" t="s">
        <v>395</v>
      </c>
      <c r="D54" s="7"/>
      <c r="E54" s="8"/>
      <c r="H54" s="9">
        <v>297.60000000000002</v>
      </c>
      <c r="I54" s="5" t="s">
        <v>70</v>
      </c>
      <c r="J54" s="8" t="s">
        <v>395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28">
        <v>112544708</v>
      </c>
      <c r="E56" s="14">
        <v>112556951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48" t="s">
        <v>6</v>
      </c>
      <c r="G61" s="50"/>
      <c r="H61" s="51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400</v>
      </c>
      <c r="B63" s="6">
        <v>44933.590147858798</v>
      </c>
      <c r="C63" s="5" t="s">
        <v>395</v>
      </c>
      <c r="D63" s="7"/>
      <c r="E63" s="8"/>
      <c r="F63" s="9">
        <v>3615.18</v>
      </c>
      <c r="I63" s="10" t="s">
        <v>9</v>
      </c>
      <c r="J63" s="8" t="s">
        <v>395</v>
      </c>
    </row>
    <row r="64" spans="1:10">
      <c r="A64" s="5" t="s">
        <v>400</v>
      </c>
      <c r="B64" s="6">
        <v>44933.590147858798</v>
      </c>
      <c r="C64" s="5" t="s">
        <v>395</v>
      </c>
      <c r="D64" s="7"/>
      <c r="E64" s="8"/>
      <c r="H64" s="9">
        <v>155.08000000000001</v>
      </c>
      <c r="I64" s="5" t="s">
        <v>70</v>
      </c>
      <c r="J64" s="8" t="s">
        <v>395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28">
        <v>112563537</v>
      </c>
      <c r="E66" s="14">
        <v>112563606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48" t="s">
        <v>6</v>
      </c>
      <c r="G71" s="50"/>
      <c r="H71" s="51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401</v>
      </c>
      <c r="B73" s="6">
        <v>44935.798156076387</v>
      </c>
      <c r="C73" s="5" t="s">
        <v>395</v>
      </c>
      <c r="D73" s="7"/>
      <c r="E73" s="8"/>
      <c r="F73" s="9">
        <v>4304.6899999999996</v>
      </c>
      <c r="I73" s="10" t="s">
        <v>9</v>
      </c>
      <c r="J73" s="8" t="s">
        <v>395</v>
      </c>
    </row>
    <row r="74" spans="1:10">
      <c r="A74" s="5" t="s">
        <v>401</v>
      </c>
      <c r="B74" s="6">
        <v>44935.798156076387</v>
      </c>
      <c r="C74" s="5" t="s">
        <v>395</v>
      </c>
      <c r="D74" s="7"/>
      <c r="E74" s="8"/>
      <c r="H74" s="9">
        <v>142.13999999999999</v>
      </c>
      <c r="I74" s="5" t="s">
        <v>70</v>
      </c>
      <c r="J74" s="8" t="s">
        <v>395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28">
        <v>112569795</v>
      </c>
      <c r="E76" s="14">
        <v>112569873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64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48" t="s">
        <v>0</v>
      </c>
      <c r="B81" s="48" t="s">
        <v>2</v>
      </c>
      <c r="C81" s="48" t="s">
        <v>3</v>
      </c>
      <c r="D81" s="48" t="s">
        <v>4</v>
      </c>
      <c r="E81" s="48" t="s">
        <v>5</v>
      </c>
      <c r="F81" s="48" t="s">
        <v>6</v>
      </c>
      <c r="G81" s="50"/>
      <c r="H81" s="51"/>
      <c r="I81" s="48" t="s">
        <v>7</v>
      </c>
      <c r="J81" s="48" t="s">
        <v>8</v>
      </c>
    </row>
    <row r="82" spans="1:10">
      <c r="A82" s="49"/>
      <c r="B82" s="49"/>
      <c r="C82" s="49"/>
      <c r="D82" s="49"/>
      <c r="E82" s="49"/>
      <c r="F82" s="4" t="s">
        <v>9</v>
      </c>
      <c r="G82" s="4" t="s">
        <v>10</v>
      </c>
      <c r="H82" s="4" t="s">
        <v>11</v>
      </c>
      <c r="I82" s="49"/>
      <c r="J82" s="49"/>
    </row>
    <row r="83" spans="1:10">
      <c r="A83" s="5" t="s">
        <v>402</v>
      </c>
      <c r="B83" s="6">
        <v>44936.798862314812</v>
      </c>
      <c r="C83" s="5" t="s">
        <v>395</v>
      </c>
      <c r="D83" s="7"/>
      <c r="E83" s="8"/>
      <c r="F83" s="9">
        <v>3545.96</v>
      </c>
      <c r="I83" s="10" t="s">
        <v>9</v>
      </c>
      <c r="J83" s="8" t="s">
        <v>395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>
      <c r="A85" s="13" t="s">
        <v>23</v>
      </c>
      <c r="B85" s="13" t="s">
        <v>24</v>
      </c>
      <c r="C85" s="13" t="s">
        <v>25</v>
      </c>
      <c r="D85" s="7"/>
      <c r="E85" s="8"/>
      <c r="H85" s="9"/>
      <c r="I85" s="10"/>
      <c r="J85" s="5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/>
  </sheetPr>
  <dimension ref="A1:J113"/>
  <sheetViews>
    <sheetView topLeftCell="A112" workbookViewId="0">
      <selection activeCell="C121" sqref="C1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6.140625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403</v>
      </c>
      <c r="B5" s="6">
        <v>44926.621933483802</v>
      </c>
      <c r="C5" s="5" t="s">
        <v>404</v>
      </c>
      <c r="D5" s="7"/>
      <c r="E5" s="8"/>
      <c r="F5" s="9">
        <v>23054</v>
      </c>
      <c r="I5" s="10" t="s">
        <v>9</v>
      </c>
      <c r="J5" s="5" t="s">
        <v>405</v>
      </c>
    </row>
    <row r="6" spans="1:10">
      <c r="A6" s="5" t="s">
        <v>403</v>
      </c>
      <c r="B6" s="6">
        <v>44926.621933483802</v>
      </c>
      <c r="C6" s="5" t="s">
        <v>404</v>
      </c>
      <c r="D6" s="7"/>
      <c r="E6" s="8"/>
      <c r="F6" s="9">
        <v>8553.6</v>
      </c>
      <c r="I6" s="10" t="s">
        <v>9</v>
      </c>
      <c r="J6" s="8" t="s">
        <v>406</v>
      </c>
    </row>
    <row r="7" spans="1:10">
      <c r="A7" s="11" t="s">
        <v>22</v>
      </c>
      <c r="B7" s="3"/>
      <c r="C7" s="3"/>
      <c r="D7" s="7"/>
      <c r="E7" s="8"/>
      <c r="F7" s="12">
        <f>SUM(F5:G6)</f>
        <v>31607.599999999999</v>
      </c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14">
        <v>112516722</v>
      </c>
      <c r="E8" s="8"/>
      <c r="H8" s="9"/>
      <c r="I8" s="10"/>
      <c r="J8" s="5"/>
    </row>
    <row r="11" spans="1:10">
      <c r="A11" s="5" t="s">
        <v>407</v>
      </c>
      <c r="B11" s="6">
        <v>44926.699436493058</v>
      </c>
      <c r="C11" s="5" t="s">
        <v>404</v>
      </c>
      <c r="D11" s="15">
        <v>1.426221231346486E+16</v>
      </c>
      <c r="E11" s="8" t="s">
        <v>408</v>
      </c>
      <c r="H11" s="9">
        <v>20000</v>
      </c>
      <c r="I11" s="5" t="s">
        <v>28</v>
      </c>
      <c r="J11" s="5" t="s">
        <v>409</v>
      </c>
    </row>
    <row r="12" spans="1:10">
      <c r="A12" s="5" t="s">
        <v>407</v>
      </c>
      <c r="B12" s="6">
        <v>44926.699436493058</v>
      </c>
      <c r="C12" s="5" t="s">
        <v>404</v>
      </c>
      <c r="D12" s="15">
        <v>1.426221231409051E+16</v>
      </c>
      <c r="E12" s="8" t="s">
        <v>408</v>
      </c>
      <c r="H12" s="9">
        <v>3000</v>
      </c>
      <c r="I12" s="5" t="s">
        <v>28</v>
      </c>
      <c r="J12" s="5" t="s">
        <v>409</v>
      </c>
    </row>
    <row r="13" spans="1:10">
      <c r="A13" s="5" t="s">
        <v>407</v>
      </c>
      <c r="B13" s="6">
        <v>44926.699436493058</v>
      </c>
      <c r="C13" s="5" t="s">
        <v>404</v>
      </c>
      <c r="D13" s="7"/>
      <c r="E13" s="8"/>
      <c r="F13" s="9">
        <v>31755.599999999999</v>
      </c>
      <c r="I13" s="10" t="s">
        <v>9</v>
      </c>
      <c r="J13" s="5" t="s">
        <v>409</v>
      </c>
    </row>
    <row r="14" spans="1:10">
      <c r="A14" s="5" t="s">
        <v>407</v>
      </c>
      <c r="B14" s="6">
        <v>44926.699436493058</v>
      </c>
      <c r="C14" s="5" t="s">
        <v>404</v>
      </c>
      <c r="D14" s="7"/>
      <c r="E14" s="8"/>
      <c r="F14" s="9">
        <v>18664</v>
      </c>
      <c r="I14" s="10" t="s">
        <v>9</v>
      </c>
      <c r="J14" s="8" t="s">
        <v>406</v>
      </c>
    </row>
    <row r="15" spans="1:10">
      <c r="A15" s="5" t="s">
        <v>407</v>
      </c>
      <c r="B15" s="6">
        <v>44926.699436493058</v>
      </c>
      <c r="C15" s="5" t="s">
        <v>404</v>
      </c>
      <c r="D15" s="7"/>
      <c r="E15" s="8"/>
      <c r="F15" s="9">
        <v>86988.800000000003</v>
      </c>
      <c r="I15" s="10" t="s">
        <v>9</v>
      </c>
      <c r="J15" s="5" t="s">
        <v>410</v>
      </c>
    </row>
    <row r="16" spans="1:10">
      <c r="A16" s="11" t="s">
        <v>22</v>
      </c>
      <c r="B16" s="3"/>
      <c r="C16" s="3"/>
      <c r="D16" s="19">
        <f>131144.4+6264</f>
        <v>137408.4</v>
      </c>
      <c r="E16" s="8"/>
      <c r="F16" s="12">
        <f>SUM(F11:G15)</f>
        <v>137408.4</v>
      </c>
      <c r="H16" s="9"/>
      <c r="I16" s="10"/>
      <c r="J16" s="5"/>
    </row>
    <row r="17" spans="1:10">
      <c r="A17" s="13" t="s">
        <v>23</v>
      </c>
      <c r="B17" s="13" t="s">
        <v>24</v>
      </c>
      <c r="C17" s="13" t="s">
        <v>25</v>
      </c>
      <c r="D17" s="7"/>
      <c r="E17" s="8"/>
      <c r="H17" s="9"/>
      <c r="I17" s="10"/>
      <c r="J17" s="5"/>
    </row>
    <row r="18" spans="1:10" ht="15.75" customHeight="1">
      <c r="D18" s="14">
        <v>112519177</v>
      </c>
    </row>
    <row r="19" spans="1:10" ht="15.75" customHeight="1">
      <c r="D19" s="14">
        <v>112519224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34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48" t="s">
        <v>0</v>
      </c>
      <c r="B23" s="48" t="s">
        <v>2</v>
      </c>
      <c r="C23" s="48" t="s">
        <v>3</v>
      </c>
      <c r="D23" s="48" t="s">
        <v>4</v>
      </c>
      <c r="E23" s="48" t="s">
        <v>5</v>
      </c>
      <c r="F23" s="48" t="s">
        <v>6</v>
      </c>
      <c r="G23" s="50"/>
      <c r="H23" s="51"/>
      <c r="I23" s="48" t="s">
        <v>7</v>
      </c>
      <c r="J23" s="48" t="s">
        <v>8</v>
      </c>
    </row>
    <row r="24" spans="1:10">
      <c r="A24" s="49"/>
      <c r="B24" s="49"/>
      <c r="C24" s="49"/>
      <c r="D24" s="49"/>
      <c r="E24" s="49"/>
      <c r="F24" s="4" t="s">
        <v>9</v>
      </c>
      <c r="G24" s="4" t="s">
        <v>10</v>
      </c>
      <c r="H24" s="4" t="s">
        <v>11</v>
      </c>
      <c r="I24" s="49"/>
      <c r="J24" s="49"/>
    </row>
    <row r="25" spans="1:10">
      <c r="A25" s="17" t="s">
        <v>35</v>
      </c>
      <c r="B25" s="30"/>
      <c r="C25" s="30"/>
    </row>
    <row r="26" spans="1:10">
      <c r="A26" s="11" t="s">
        <v>22</v>
      </c>
      <c r="B26" s="3"/>
      <c r="C26" s="3"/>
    </row>
    <row r="27" spans="1:10">
      <c r="A27" s="13" t="s">
        <v>23</v>
      </c>
      <c r="B27" s="13" t="s">
        <v>24</v>
      </c>
      <c r="C27" s="13" t="s">
        <v>25</v>
      </c>
    </row>
    <row r="28" spans="1:10">
      <c r="A28" s="29"/>
      <c r="B28" s="29"/>
      <c r="C28" s="29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48" t="s">
        <v>0</v>
      </c>
      <c r="B32" s="48" t="s">
        <v>2</v>
      </c>
      <c r="C32" s="48" t="s">
        <v>3</v>
      </c>
      <c r="D32" s="48" t="s">
        <v>4</v>
      </c>
      <c r="E32" s="48" t="s">
        <v>5</v>
      </c>
      <c r="F32" s="48" t="s">
        <v>6</v>
      </c>
      <c r="G32" s="50"/>
      <c r="H32" s="51"/>
      <c r="I32" s="48" t="s">
        <v>7</v>
      </c>
      <c r="J32" s="48" t="s">
        <v>8</v>
      </c>
    </row>
    <row r="33" spans="1:10">
      <c r="A33" s="49"/>
      <c r="B33" s="49"/>
      <c r="C33" s="49"/>
      <c r="D33" s="49"/>
      <c r="E33" s="49"/>
      <c r="F33" s="4" t="s">
        <v>9</v>
      </c>
      <c r="G33" s="4" t="s">
        <v>10</v>
      </c>
      <c r="H33" s="4" t="s">
        <v>11</v>
      </c>
      <c r="I33" s="49"/>
      <c r="J33" s="49"/>
    </row>
    <row r="34" spans="1:10">
      <c r="A34" s="5" t="s">
        <v>411</v>
      </c>
      <c r="B34" s="6">
        <v>44929.682963043982</v>
      </c>
      <c r="C34" s="5" t="s">
        <v>404</v>
      </c>
      <c r="D34" s="7">
        <v>33813531</v>
      </c>
      <c r="E34" s="5" t="s">
        <v>31</v>
      </c>
      <c r="H34" s="9">
        <v>24200</v>
      </c>
      <c r="I34" s="5" t="s">
        <v>28</v>
      </c>
      <c r="J34" s="5" t="s">
        <v>409</v>
      </c>
    </row>
    <row r="35" spans="1:10">
      <c r="A35" s="5" t="s">
        <v>411</v>
      </c>
      <c r="B35" s="6">
        <v>44929.682963043982</v>
      </c>
      <c r="C35" s="5" t="s">
        <v>404</v>
      </c>
      <c r="D35" s="7">
        <v>5002468</v>
      </c>
      <c r="E35" s="5" t="s">
        <v>31</v>
      </c>
      <c r="H35" s="9">
        <v>6957.69</v>
      </c>
      <c r="I35" s="5" t="s">
        <v>28</v>
      </c>
      <c r="J35" s="5" t="s">
        <v>412</v>
      </c>
    </row>
    <row r="36" spans="1:10">
      <c r="A36" s="5" t="s">
        <v>411</v>
      </c>
      <c r="B36" s="6">
        <v>44929.682963043982</v>
      </c>
      <c r="C36" s="5" t="s">
        <v>404</v>
      </c>
      <c r="D36" s="7"/>
      <c r="E36" s="8"/>
      <c r="F36" s="9">
        <v>27020.5</v>
      </c>
      <c r="I36" s="10" t="s">
        <v>9</v>
      </c>
      <c r="J36" s="5" t="s">
        <v>409</v>
      </c>
    </row>
    <row r="37" spans="1:10">
      <c r="A37" s="5" t="s">
        <v>411</v>
      </c>
      <c r="B37" s="6">
        <v>44929.682963043982</v>
      </c>
      <c r="C37" s="5" t="s">
        <v>404</v>
      </c>
      <c r="D37" s="7"/>
      <c r="E37" s="8"/>
      <c r="F37" s="9">
        <v>15160.5</v>
      </c>
      <c r="I37" s="10" t="s">
        <v>9</v>
      </c>
      <c r="J37" s="5" t="s">
        <v>405</v>
      </c>
    </row>
    <row r="38" spans="1:10">
      <c r="A38" s="11" t="s">
        <v>22</v>
      </c>
      <c r="B38" s="3"/>
      <c r="C38" s="3"/>
      <c r="D38" s="7"/>
      <c r="E38" s="8"/>
      <c r="F38" s="12">
        <f>SUM(F34:G37)</f>
        <v>42181</v>
      </c>
      <c r="H38" s="9"/>
      <c r="I38" s="10"/>
      <c r="J38" s="8"/>
    </row>
    <row r="39" spans="1:10" ht="15.75" customHeight="1">
      <c r="A39" s="13" t="s">
        <v>23</v>
      </c>
      <c r="B39" s="13" t="s">
        <v>24</v>
      </c>
      <c r="C39" s="13" t="s">
        <v>25</v>
      </c>
      <c r="D39" s="14">
        <v>112519178</v>
      </c>
      <c r="E39" s="8"/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47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48" t="s">
        <v>0</v>
      </c>
      <c r="B44" s="48" t="s">
        <v>2</v>
      </c>
      <c r="C44" s="48" t="s">
        <v>3</v>
      </c>
      <c r="D44" s="48" t="s">
        <v>4</v>
      </c>
      <c r="E44" s="48" t="s">
        <v>5</v>
      </c>
      <c r="F44" s="48" t="s">
        <v>6</v>
      </c>
      <c r="G44" s="50"/>
      <c r="H44" s="51"/>
      <c r="I44" s="48" t="s">
        <v>7</v>
      </c>
      <c r="J44" s="48" t="s">
        <v>8</v>
      </c>
    </row>
    <row r="45" spans="1:10">
      <c r="A45" s="49"/>
      <c r="B45" s="49"/>
      <c r="C45" s="49"/>
      <c r="D45" s="49"/>
      <c r="E45" s="49"/>
      <c r="F45" s="4" t="s">
        <v>9</v>
      </c>
      <c r="G45" s="4" t="s">
        <v>10</v>
      </c>
      <c r="H45" s="4" t="s">
        <v>11</v>
      </c>
      <c r="I45" s="49"/>
      <c r="J45" s="49"/>
    </row>
    <row r="46" spans="1:10">
      <c r="A46" s="5" t="s">
        <v>413</v>
      </c>
      <c r="B46" s="6">
        <v>44930.68345689815</v>
      </c>
      <c r="C46" s="5" t="s">
        <v>404</v>
      </c>
      <c r="D46" s="7"/>
      <c r="E46" s="8"/>
      <c r="F46" s="9">
        <v>22675.3</v>
      </c>
      <c r="I46" s="10" t="s">
        <v>9</v>
      </c>
      <c r="J46" s="5" t="s">
        <v>409</v>
      </c>
    </row>
    <row r="47" spans="1:10">
      <c r="A47" s="5" t="s">
        <v>413</v>
      </c>
      <c r="B47" s="6">
        <v>44930.68345689815</v>
      </c>
      <c r="C47" s="5" t="s">
        <v>404</v>
      </c>
      <c r="D47" s="7"/>
      <c r="E47" s="8"/>
      <c r="F47" s="9">
        <v>2032.1</v>
      </c>
      <c r="I47" s="10" t="s">
        <v>9</v>
      </c>
      <c r="J47" s="5" t="s">
        <v>405</v>
      </c>
    </row>
    <row r="48" spans="1:10">
      <c r="A48" s="5" t="s">
        <v>413</v>
      </c>
      <c r="B48" s="6">
        <v>44930.68345689815</v>
      </c>
      <c r="C48" s="5" t="s">
        <v>404</v>
      </c>
      <c r="D48" s="7"/>
      <c r="E48" s="8"/>
      <c r="F48" s="9">
        <v>8243.2999999999993</v>
      </c>
      <c r="I48" s="10" t="s">
        <v>9</v>
      </c>
      <c r="J48" s="8" t="s">
        <v>406</v>
      </c>
    </row>
    <row r="49" spans="1:10">
      <c r="A49" s="11" t="s">
        <v>22</v>
      </c>
      <c r="B49" s="3"/>
      <c r="C49" s="3"/>
      <c r="D49" s="7"/>
      <c r="E49" s="8"/>
      <c r="F49" s="20">
        <f>SUM(F46:G48)</f>
        <v>32950.699999999997</v>
      </c>
      <c r="H49" s="9"/>
      <c r="I49" s="10"/>
      <c r="J49" s="8"/>
    </row>
    <row r="50" spans="1:10" ht="15.75" customHeight="1">
      <c r="A50" s="13" t="s">
        <v>23</v>
      </c>
      <c r="B50" s="13" t="s">
        <v>24</v>
      </c>
      <c r="C50" s="13" t="s">
        <v>25</v>
      </c>
      <c r="D50" s="14">
        <v>112556952</v>
      </c>
      <c r="E50" s="8"/>
      <c r="H50" s="9"/>
      <c r="I50" s="10"/>
      <c r="J50" s="8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52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48" t="s">
        <v>0</v>
      </c>
      <c r="B55" s="48" t="s">
        <v>2</v>
      </c>
      <c r="C55" s="48" t="s">
        <v>3</v>
      </c>
      <c r="D55" s="48" t="s">
        <v>4</v>
      </c>
      <c r="E55" s="48" t="s">
        <v>5</v>
      </c>
      <c r="F55" s="48" t="s">
        <v>6</v>
      </c>
      <c r="G55" s="50"/>
      <c r="H55" s="51"/>
      <c r="I55" s="48" t="s">
        <v>7</v>
      </c>
      <c r="J55" s="48" t="s">
        <v>8</v>
      </c>
    </row>
    <row r="56" spans="1:10">
      <c r="A56" s="49"/>
      <c r="B56" s="49"/>
      <c r="C56" s="49"/>
      <c r="D56" s="49"/>
      <c r="E56" s="49"/>
      <c r="F56" s="4" t="s">
        <v>9</v>
      </c>
      <c r="G56" s="4" t="s">
        <v>10</v>
      </c>
      <c r="H56" s="4" t="s">
        <v>11</v>
      </c>
      <c r="I56" s="49"/>
      <c r="J56" s="49"/>
    </row>
    <row r="57" spans="1:10">
      <c r="A57" s="5" t="s">
        <v>414</v>
      </c>
      <c r="B57" s="6">
        <v>44931.693877604157</v>
      </c>
      <c r="C57" s="5" t="s">
        <v>404</v>
      </c>
      <c r="D57" s="7">
        <v>370591</v>
      </c>
      <c r="E57" s="8" t="s">
        <v>408</v>
      </c>
      <c r="H57" s="9">
        <v>1560.8</v>
      </c>
      <c r="I57" s="5" t="s">
        <v>28</v>
      </c>
      <c r="J57" s="5" t="s">
        <v>409</v>
      </c>
    </row>
    <row r="58" spans="1:10">
      <c r="A58" s="5" t="s">
        <v>414</v>
      </c>
      <c r="B58" s="6">
        <v>44931.693877604157</v>
      </c>
      <c r="C58" s="5" t="s">
        <v>404</v>
      </c>
      <c r="D58" s="7"/>
      <c r="E58" s="8"/>
      <c r="F58" s="9">
        <v>12458.6</v>
      </c>
      <c r="I58" s="10" t="s">
        <v>9</v>
      </c>
      <c r="J58" s="5" t="s">
        <v>409</v>
      </c>
    </row>
    <row r="59" spans="1:10">
      <c r="A59" s="5" t="s">
        <v>414</v>
      </c>
      <c r="B59" s="6">
        <v>44931.693877604157</v>
      </c>
      <c r="C59" s="5" t="s">
        <v>404</v>
      </c>
      <c r="D59" s="7"/>
      <c r="E59" s="8"/>
      <c r="F59" s="9">
        <v>988.2</v>
      </c>
      <c r="I59" s="10" t="s">
        <v>9</v>
      </c>
      <c r="J59" s="5" t="s">
        <v>405</v>
      </c>
    </row>
    <row r="60" spans="1:10">
      <c r="A60" s="5" t="s">
        <v>414</v>
      </c>
      <c r="B60" s="6">
        <v>44931.693877604157</v>
      </c>
      <c r="C60" s="5" t="s">
        <v>404</v>
      </c>
      <c r="D60" s="7"/>
      <c r="E60" s="8"/>
      <c r="F60" s="9">
        <v>436</v>
      </c>
      <c r="I60" s="10" t="s">
        <v>9</v>
      </c>
      <c r="J60" s="5" t="s">
        <v>412</v>
      </c>
    </row>
    <row r="61" spans="1:10">
      <c r="A61" s="5" t="s">
        <v>414</v>
      </c>
      <c r="B61" s="6">
        <v>44931.693877604157</v>
      </c>
      <c r="C61" s="5" t="s">
        <v>404</v>
      </c>
      <c r="D61" s="7"/>
      <c r="E61" s="8"/>
      <c r="F61" s="9">
        <v>8107.3</v>
      </c>
      <c r="I61" s="10" t="s">
        <v>9</v>
      </c>
      <c r="J61" s="8" t="s">
        <v>406</v>
      </c>
    </row>
    <row r="62" spans="1:10">
      <c r="A62" s="11" t="s">
        <v>22</v>
      </c>
      <c r="B62" s="3"/>
      <c r="C62" s="3"/>
      <c r="D62" s="7"/>
      <c r="E62" s="8"/>
      <c r="F62" s="37">
        <f>SUM(F57:G61)</f>
        <v>21990.100000000002</v>
      </c>
      <c r="H62" s="9"/>
      <c r="I62" s="10"/>
      <c r="J62" s="5"/>
    </row>
    <row r="63" spans="1:10" ht="15.75" customHeight="1">
      <c r="A63" s="13" t="s">
        <v>23</v>
      </c>
      <c r="B63" s="13" t="s">
        <v>24</v>
      </c>
      <c r="C63" s="13" t="s">
        <v>25</v>
      </c>
      <c r="D63" s="14">
        <v>112556953</v>
      </c>
      <c r="E63" s="8"/>
      <c r="H63" s="9"/>
      <c r="I63" s="10"/>
      <c r="J63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55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48" t="s">
        <v>0</v>
      </c>
      <c r="B68" s="48" t="s">
        <v>2</v>
      </c>
      <c r="C68" s="48" t="s">
        <v>3</v>
      </c>
      <c r="D68" s="48" t="s">
        <v>4</v>
      </c>
      <c r="E68" s="48" t="s">
        <v>5</v>
      </c>
      <c r="F68" s="48" t="s">
        <v>6</v>
      </c>
      <c r="G68" s="50"/>
      <c r="H68" s="51"/>
      <c r="I68" s="48" t="s">
        <v>7</v>
      </c>
      <c r="J68" s="48" t="s">
        <v>8</v>
      </c>
    </row>
    <row r="69" spans="1:10">
      <c r="A69" s="49"/>
      <c r="B69" s="49"/>
      <c r="C69" s="49"/>
      <c r="D69" s="49"/>
      <c r="E69" s="49"/>
      <c r="F69" s="4" t="s">
        <v>9</v>
      </c>
      <c r="G69" s="4" t="s">
        <v>10</v>
      </c>
      <c r="H69" s="4" t="s">
        <v>11</v>
      </c>
      <c r="I69" s="49"/>
      <c r="J69" s="49"/>
    </row>
    <row r="70" spans="1:10">
      <c r="A70" s="5" t="s">
        <v>415</v>
      </c>
      <c r="B70" s="6">
        <v>44932.701263055547</v>
      </c>
      <c r="C70" s="5" t="s">
        <v>404</v>
      </c>
      <c r="D70" s="7">
        <v>370761</v>
      </c>
      <c r="E70" s="8" t="s">
        <v>408</v>
      </c>
      <c r="H70" s="9">
        <v>19341.849999999999</v>
      </c>
      <c r="I70" s="5" t="s">
        <v>28</v>
      </c>
      <c r="J70" s="5" t="s">
        <v>409</v>
      </c>
    </row>
    <row r="71" spans="1:10">
      <c r="A71" s="5" t="s">
        <v>415</v>
      </c>
      <c r="B71" s="6">
        <v>44932.701263055547</v>
      </c>
      <c r="C71" s="5" t="s">
        <v>404</v>
      </c>
      <c r="D71" s="7"/>
      <c r="E71" s="8"/>
      <c r="F71" s="9">
        <v>62622.1</v>
      </c>
      <c r="I71" s="10" t="s">
        <v>9</v>
      </c>
      <c r="J71" s="5" t="s">
        <v>409</v>
      </c>
    </row>
    <row r="72" spans="1:10">
      <c r="A72" s="5" t="s">
        <v>415</v>
      </c>
      <c r="B72" s="6">
        <v>44932.701263055547</v>
      </c>
      <c r="C72" s="5" t="s">
        <v>404</v>
      </c>
      <c r="D72" s="7"/>
      <c r="E72" s="8"/>
      <c r="F72" s="9">
        <v>2641.3</v>
      </c>
      <c r="I72" s="10" t="s">
        <v>9</v>
      </c>
      <c r="J72" s="5" t="s">
        <v>405</v>
      </c>
    </row>
    <row r="73" spans="1:10">
      <c r="A73" s="5" t="s">
        <v>415</v>
      </c>
      <c r="B73" s="6">
        <v>44932.701263055547</v>
      </c>
      <c r="C73" s="5" t="s">
        <v>404</v>
      </c>
      <c r="D73" s="7"/>
      <c r="E73" s="8"/>
      <c r="F73" s="9">
        <v>8948.7999999999993</v>
      </c>
      <c r="I73" s="10" t="s">
        <v>9</v>
      </c>
      <c r="J73" s="8" t="s">
        <v>406</v>
      </c>
    </row>
    <row r="74" spans="1:10">
      <c r="A74" s="11" t="s">
        <v>22</v>
      </c>
      <c r="B74" s="3"/>
      <c r="C74" s="3"/>
      <c r="D74" s="7"/>
      <c r="E74" s="8"/>
      <c r="F74" s="37">
        <f>SUM(F70:G73)</f>
        <v>74212.2</v>
      </c>
      <c r="H74" s="9"/>
      <c r="I74" s="10"/>
      <c r="J74" s="5"/>
    </row>
    <row r="75" spans="1:10" ht="15.75" customHeight="1">
      <c r="A75" s="13" t="s">
        <v>23</v>
      </c>
      <c r="B75" s="13" t="s">
        <v>24</v>
      </c>
      <c r="C75" s="13" t="s">
        <v>25</v>
      </c>
      <c r="D75" s="14">
        <v>112563608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58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48" t="s">
        <v>0</v>
      </c>
      <c r="B80" s="48" t="s">
        <v>2</v>
      </c>
      <c r="C80" s="48" t="s">
        <v>3</v>
      </c>
      <c r="D80" s="48" t="s">
        <v>4</v>
      </c>
      <c r="E80" s="48" t="s">
        <v>5</v>
      </c>
      <c r="F80" s="48" t="s">
        <v>6</v>
      </c>
      <c r="G80" s="50"/>
      <c r="H80" s="51"/>
      <c r="I80" s="48" t="s">
        <v>7</v>
      </c>
      <c r="J80" s="48" t="s">
        <v>8</v>
      </c>
    </row>
    <row r="81" spans="1:10">
      <c r="A81" s="49"/>
      <c r="B81" s="49"/>
      <c r="C81" s="49"/>
      <c r="D81" s="49"/>
      <c r="E81" s="49"/>
      <c r="F81" s="4" t="s">
        <v>9</v>
      </c>
      <c r="G81" s="4" t="s">
        <v>10</v>
      </c>
      <c r="H81" s="4" t="s">
        <v>11</v>
      </c>
      <c r="I81" s="49"/>
      <c r="J81" s="49"/>
    </row>
    <row r="82" spans="1:10">
      <c r="A82" s="40" t="s">
        <v>382</v>
      </c>
      <c r="B82" s="41"/>
      <c r="C82" s="42"/>
      <c r="D82" s="7"/>
      <c r="E82" s="8"/>
      <c r="F82" s="9"/>
      <c r="I82" s="10"/>
      <c r="J82" s="8"/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>
      <c r="A84" s="13" t="s">
        <v>23</v>
      </c>
      <c r="B84" s="13" t="s">
        <v>24</v>
      </c>
      <c r="C84" s="13" t="s">
        <v>25</v>
      </c>
      <c r="D84" s="7"/>
      <c r="E84" s="8"/>
      <c r="H84" s="9"/>
      <c r="I84" s="10"/>
      <c r="J84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60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48" t="s">
        <v>0</v>
      </c>
      <c r="B89" s="48" t="s">
        <v>2</v>
      </c>
      <c r="C89" s="48" t="s">
        <v>3</v>
      </c>
      <c r="D89" s="48" t="s">
        <v>4</v>
      </c>
      <c r="E89" s="48" t="s">
        <v>5</v>
      </c>
      <c r="F89" s="48" t="s">
        <v>6</v>
      </c>
      <c r="G89" s="50"/>
      <c r="H89" s="51"/>
      <c r="I89" s="48" t="s">
        <v>7</v>
      </c>
      <c r="J89" s="48" t="s">
        <v>8</v>
      </c>
    </row>
    <row r="90" spans="1:10">
      <c r="A90" s="49"/>
      <c r="B90" s="49"/>
      <c r="C90" s="49"/>
      <c r="D90" s="49"/>
      <c r="E90" s="49"/>
      <c r="F90" s="4" t="s">
        <v>9</v>
      </c>
      <c r="G90" s="4" t="s">
        <v>10</v>
      </c>
      <c r="H90" s="4" t="s">
        <v>11</v>
      </c>
      <c r="I90" s="49"/>
      <c r="J90" s="49"/>
    </row>
    <row r="91" spans="1:10">
      <c r="A91" s="5" t="s">
        <v>416</v>
      </c>
      <c r="B91" s="6">
        <v>44935.720544039352</v>
      </c>
      <c r="C91" s="5" t="s">
        <v>404</v>
      </c>
      <c r="D91" s="15">
        <v>1.426230109242905E+16</v>
      </c>
      <c r="E91" s="8" t="s">
        <v>408</v>
      </c>
      <c r="H91" s="9">
        <v>10000</v>
      </c>
      <c r="I91" s="5" t="s">
        <v>28</v>
      </c>
      <c r="J91" s="5" t="s">
        <v>409</v>
      </c>
    </row>
    <row r="92" spans="1:10">
      <c r="A92" s="5" t="s">
        <v>416</v>
      </c>
      <c r="B92" s="6">
        <v>44935.720544039352</v>
      </c>
      <c r="C92" s="5" t="s">
        <v>404</v>
      </c>
      <c r="D92" s="15">
        <v>45123222664</v>
      </c>
      <c r="E92" s="8" t="s">
        <v>408</v>
      </c>
      <c r="H92" s="9">
        <v>3600</v>
      </c>
      <c r="I92" s="5" t="s">
        <v>28</v>
      </c>
      <c r="J92" s="5" t="s">
        <v>412</v>
      </c>
    </row>
    <row r="93" spans="1:10">
      <c r="A93" s="5" t="s">
        <v>416</v>
      </c>
      <c r="B93" s="6">
        <v>44935.720544039352</v>
      </c>
      <c r="C93" s="5" t="s">
        <v>404</v>
      </c>
      <c r="D93" s="7"/>
      <c r="E93" s="8"/>
      <c r="F93" s="9">
        <v>32920.300000000003</v>
      </c>
      <c r="I93" s="10" t="s">
        <v>9</v>
      </c>
      <c r="J93" s="5" t="s">
        <v>409</v>
      </c>
    </row>
    <row r="94" spans="1:10">
      <c r="A94" s="5" t="s">
        <v>416</v>
      </c>
      <c r="B94" s="6">
        <v>44935.720544039352</v>
      </c>
      <c r="C94" s="5" t="s">
        <v>404</v>
      </c>
      <c r="D94" s="7"/>
      <c r="E94" s="8"/>
      <c r="F94" s="9">
        <v>20965.5</v>
      </c>
      <c r="I94" s="10" t="s">
        <v>9</v>
      </c>
      <c r="J94" s="5" t="s">
        <v>405</v>
      </c>
    </row>
    <row r="95" spans="1:10">
      <c r="A95" s="5" t="s">
        <v>416</v>
      </c>
      <c r="B95" s="6">
        <v>44935.720544039352</v>
      </c>
      <c r="C95" s="5" t="s">
        <v>404</v>
      </c>
      <c r="D95" s="7"/>
      <c r="E95" s="8"/>
      <c r="F95" s="9">
        <v>33570.5</v>
      </c>
      <c r="I95" s="10" t="s">
        <v>9</v>
      </c>
      <c r="J95" s="8" t="s">
        <v>406</v>
      </c>
    </row>
    <row r="96" spans="1:10">
      <c r="A96" s="5" t="s">
        <v>416</v>
      </c>
      <c r="B96" s="6">
        <v>44935.720544039352</v>
      </c>
      <c r="C96" s="5" t="s">
        <v>404</v>
      </c>
      <c r="D96" s="7"/>
      <c r="E96" s="8"/>
      <c r="F96" s="9">
        <v>63147.5</v>
      </c>
      <c r="I96" s="10" t="s">
        <v>9</v>
      </c>
      <c r="J96" s="8" t="s">
        <v>417</v>
      </c>
    </row>
    <row r="97" spans="1:10">
      <c r="A97" s="11" t="s">
        <v>22</v>
      </c>
      <c r="B97" s="3"/>
      <c r="C97" s="3"/>
      <c r="D97" s="7"/>
      <c r="E97" s="8"/>
      <c r="F97" s="37">
        <f>SUM(F91:G96)</f>
        <v>150603.79999999999</v>
      </c>
      <c r="H97" s="9"/>
      <c r="I97" s="10"/>
      <c r="J97" s="5"/>
    </row>
    <row r="98" spans="1:10">
      <c r="A98" s="13" t="s">
        <v>23</v>
      </c>
      <c r="B98" s="13" t="s">
        <v>24</v>
      </c>
      <c r="C98" s="13" t="s">
        <v>25</v>
      </c>
      <c r="D98" s="7"/>
      <c r="E98" s="8"/>
      <c r="H98" s="9"/>
      <c r="I98" s="10"/>
      <c r="J98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64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48" t="s">
        <v>0</v>
      </c>
      <c r="B103" s="48" t="s">
        <v>2</v>
      </c>
      <c r="C103" s="48" t="s">
        <v>3</v>
      </c>
      <c r="D103" s="48" t="s">
        <v>4</v>
      </c>
      <c r="E103" s="48" t="s">
        <v>5</v>
      </c>
      <c r="F103" s="48" t="s">
        <v>6</v>
      </c>
      <c r="G103" s="50"/>
      <c r="H103" s="51"/>
      <c r="I103" s="48" t="s">
        <v>7</v>
      </c>
      <c r="J103" s="48" t="s">
        <v>8</v>
      </c>
    </row>
    <row r="104" spans="1:10">
      <c r="A104" s="49"/>
      <c r="B104" s="49"/>
      <c r="C104" s="49"/>
      <c r="D104" s="49"/>
      <c r="E104" s="49"/>
      <c r="F104" s="4" t="s">
        <v>9</v>
      </c>
      <c r="G104" s="4" t="s">
        <v>10</v>
      </c>
      <c r="H104" s="4" t="s">
        <v>11</v>
      </c>
      <c r="I104" s="49"/>
      <c r="J104" s="49"/>
    </row>
    <row r="105" spans="1:10">
      <c r="A105" s="5" t="s">
        <v>418</v>
      </c>
      <c r="B105" s="6">
        <v>44936.723820335646</v>
      </c>
      <c r="C105" s="5" t="s">
        <v>404</v>
      </c>
      <c r="D105" s="7">
        <v>34578852</v>
      </c>
      <c r="E105" s="5" t="s">
        <v>31</v>
      </c>
      <c r="H105" s="9">
        <v>16734.03</v>
      </c>
      <c r="I105" s="5" t="s">
        <v>28</v>
      </c>
      <c r="J105" s="5" t="s">
        <v>409</v>
      </c>
    </row>
    <row r="106" spans="1:10">
      <c r="A106" s="5" t="s">
        <v>418</v>
      </c>
      <c r="B106" s="6">
        <v>44936.723820335646</v>
      </c>
      <c r="C106" s="5" t="s">
        <v>404</v>
      </c>
      <c r="D106" s="7">
        <v>34721785</v>
      </c>
      <c r="E106" s="5" t="s">
        <v>31</v>
      </c>
      <c r="H106" s="9">
        <v>22500</v>
      </c>
      <c r="I106" s="5" t="s">
        <v>28</v>
      </c>
      <c r="J106" s="5" t="s">
        <v>409</v>
      </c>
    </row>
    <row r="107" spans="1:10">
      <c r="A107" s="5" t="s">
        <v>418</v>
      </c>
      <c r="B107" s="6">
        <v>44936.723820335646</v>
      </c>
      <c r="C107" s="5" t="s">
        <v>404</v>
      </c>
      <c r="D107" s="7"/>
      <c r="E107" s="8"/>
      <c r="F107" s="9">
        <v>27138.9</v>
      </c>
      <c r="I107" s="10" t="s">
        <v>9</v>
      </c>
      <c r="J107" s="5" t="s">
        <v>409</v>
      </c>
    </row>
    <row r="108" spans="1:10">
      <c r="A108" s="5" t="s">
        <v>418</v>
      </c>
      <c r="B108" s="6">
        <v>44936.723820335646</v>
      </c>
      <c r="C108" s="5" t="s">
        <v>404</v>
      </c>
      <c r="D108" s="7"/>
      <c r="E108" s="8"/>
      <c r="F108" s="9">
        <v>19731.099999999999</v>
      </c>
      <c r="I108" s="10" t="s">
        <v>9</v>
      </c>
      <c r="J108" s="5" t="s">
        <v>405</v>
      </c>
    </row>
    <row r="109" spans="1:10">
      <c r="A109" s="5" t="s">
        <v>418</v>
      </c>
      <c r="B109" s="6">
        <v>44936.723820335646</v>
      </c>
      <c r="C109" s="5" t="s">
        <v>404</v>
      </c>
      <c r="D109" s="7"/>
      <c r="E109" s="8"/>
      <c r="F109" s="9">
        <v>11111.2</v>
      </c>
      <c r="I109" s="10" t="s">
        <v>9</v>
      </c>
      <c r="J109" s="5" t="s">
        <v>412</v>
      </c>
    </row>
    <row r="110" spans="1:10">
      <c r="A110" s="5" t="s">
        <v>418</v>
      </c>
      <c r="B110" s="6">
        <v>44936.723820335646</v>
      </c>
      <c r="C110" s="5" t="s">
        <v>404</v>
      </c>
      <c r="D110" s="7"/>
      <c r="E110" s="8"/>
      <c r="F110" s="9">
        <v>784.2</v>
      </c>
      <c r="I110" s="10" t="s">
        <v>9</v>
      </c>
      <c r="J110" s="8" t="s">
        <v>406</v>
      </c>
    </row>
    <row r="111" spans="1:10">
      <c r="A111" s="11" t="s">
        <v>22</v>
      </c>
      <c r="B111" s="3"/>
      <c r="C111" s="3"/>
      <c r="D111" s="7"/>
      <c r="E111" s="8"/>
      <c r="F111" s="12">
        <f>SUM(F105:G110)</f>
        <v>58765.399999999994</v>
      </c>
      <c r="H111" s="9"/>
      <c r="I111" s="10"/>
      <c r="J111" s="5"/>
    </row>
    <row r="112" spans="1:10">
      <c r="A112" s="13" t="s">
        <v>23</v>
      </c>
      <c r="B112" s="13" t="s">
        <v>24</v>
      </c>
      <c r="C112" s="13" t="s">
        <v>25</v>
      </c>
      <c r="D112" s="7"/>
      <c r="E112" s="8"/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91"/>
  <sheetViews>
    <sheetView topLeftCell="A76" workbookViewId="0">
      <selection activeCell="E81" sqref="E81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3.5703125" customWidth="1"/>
    <col min="6" max="6" width="9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68</v>
      </c>
      <c r="B5" s="6">
        <v>44926.716085219909</v>
      </c>
      <c r="C5" s="5" t="s">
        <v>69</v>
      </c>
      <c r="D5" s="7"/>
      <c r="E5" s="8"/>
      <c r="F5" s="9">
        <v>2684.5</v>
      </c>
      <c r="I5" s="10" t="s">
        <v>9</v>
      </c>
      <c r="J5" s="8" t="s">
        <v>69</v>
      </c>
    </row>
    <row r="6" spans="1:10">
      <c r="A6" s="5" t="s">
        <v>68</v>
      </c>
      <c r="B6" s="6">
        <v>44926.716085219909</v>
      </c>
      <c r="C6" s="5" t="s">
        <v>69</v>
      </c>
      <c r="D6" s="7"/>
      <c r="E6" s="8"/>
      <c r="H6" s="9">
        <v>387.88</v>
      </c>
      <c r="I6" s="5" t="s">
        <v>70</v>
      </c>
      <c r="J6" s="8" t="s">
        <v>69</v>
      </c>
    </row>
    <row r="7" spans="1:10">
      <c r="A7" s="5" t="s">
        <v>68</v>
      </c>
      <c r="B7" s="6">
        <v>44926.716085219909</v>
      </c>
      <c r="C7" s="5" t="s">
        <v>69</v>
      </c>
      <c r="D7" s="7"/>
      <c r="E7" s="8"/>
      <c r="H7" s="9">
        <v>107.6</v>
      </c>
      <c r="I7" s="10" t="s">
        <v>71</v>
      </c>
      <c r="J7" s="8" t="s">
        <v>69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 customHeight="1">
      <c r="A9" s="13" t="s">
        <v>23</v>
      </c>
      <c r="B9" s="13" t="s">
        <v>24</v>
      </c>
      <c r="C9" s="13" t="s">
        <v>25</v>
      </c>
      <c r="D9" s="28">
        <v>112517505</v>
      </c>
      <c r="E9" s="14">
        <v>112517653</v>
      </c>
      <c r="H9" s="9"/>
      <c r="I9" s="10"/>
      <c r="J9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34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48" t="s">
        <v>0</v>
      </c>
      <c r="B14" s="48" t="s">
        <v>2</v>
      </c>
      <c r="C14" s="48" t="s">
        <v>3</v>
      </c>
      <c r="D14" s="48" t="s">
        <v>4</v>
      </c>
      <c r="E14" s="48" t="s">
        <v>5</v>
      </c>
      <c r="F14" s="48" t="s">
        <v>6</v>
      </c>
      <c r="G14" s="50"/>
      <c r="H14" s="51"/>
      <c r="I14" s="48" t="s">
        <v>7</v>
      </c>
      <c r="J14" s="48" t="s">
        <v>8</v>
      </c>
    </row>
    <row r="15" spans="1:10">
      <c r="A15" s="49"/>
      <c r="B15" s="49"/>
      <c r="C15" s="49"/>
      <c r="D15" s="49"/>
      <c r="E15" s="49"/>
      <c r="F15" s="4" t="s">
        <v>9</v>
      </c>
      <c r="G15" s="4" t="s">
        <v>10</v>
      </c>
      <c r="H15" s="4" t="s">
        <v>11</v>
      </c>
      <c r="I15" s="49"/>
      <c r="J15" s="49"/>
    </row>
    <row r="16" spans="1:10">
      <c r="A16" s="17" t="s">
        <v>35</v>
      </c>
      <c r="B16" s="30"/>
      <c r="C16" s="30"/>
      <c r="D16" s="30"/>
    </row>
    <row r="17" spans="1:10">
      <c r="A17" s="11" t="s">
        <v>22</v>
      </c>
      <c r="B17" s="3"/>
      <c r="C17" s="3"/>
    </row>
    <row r="18" spans="1:10">
      <c r="A18" s="13" t="s">
        <v>23</v>
      </c>
      <c r="B18" s="13" t="s">
        <v>24</v>
      </c>
      <c r="C18" s="13" t="s">
        <v>25</v>
      </c>
    </row>
    <row r="19" spans="1:10">
      <c r="A19" s="29"/>
      <c r="B19" s="29"/>
      <c r="C19" s="29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36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48" t="s">
        <v>0</v>
      </c>
      <c r="B23" s="48" t="s">
        <v>2</v>
      </c>
      <c r="C23" s="48" t="s">
        <v>3</v>
      </c>
      <c r="D23" s="48" t="s">
        <v>4</v>
      </c>
      <c r="E23" s="48" t="s">
        <v>5</v>
      </c>
      <c r="F23" s="48" t="s">
        <v>6</v>
      </c>
      <c r="G23" s="50"/>
      <c r="H23" s="51"/>
      <c r="I23" s="48" t="s">
        <v>7</v>
      </c>
      <c r="J23" s="48" t="s">
        <v>8</v>
      </c>
    </row>
    <row r="24" spans="1:10">
      <c r="A24" s="49"/>
      <c r="B24" s="49"/>
      <c r="C24" s="49"/>
      <c r="D24" s="49"/>
      <c r="E24" s="49"/>
      <c r="F24" s="4" t="s">
        <v>9</v>
      </c>
      <c r="G24" s="4" t="s">
        <v>10</v>
      </c>
      <c r="H24" s="4" t="s">
        <v>11</v>
      </c>
      <c r="I24" s="49"/>
      <c r="J24" s="49"/>
    </row>
    <row r="25" spans="1:10">
      <c r="A25" s="5" t="s">
        <v>72</v>
      </c>
      <c r="B25" s="6">
        <v>44929.794621435183</v>
      </c>
      <c r="C25" s="5" t="s">
        <v>69</v>
      </c>
      <c r="D25" s="7"/>
      <c r="E25" s="8"/>
      <c r="F25" s="9">
        <v>5323.16</v>
      </c>
      <c r="I25" s="10" t="s">
        <v>9</v>
      </c>
      <c r="J25" s="8" t="s">
        <v>69</v>
      </c>
    </row>
    <row r="26" spans="1:10">
      <c r="A26" s="5" t="s">
        <v>72</v>
      </c>
      <c r="B26" s="6">
        <v>44929.794621435183</v>
      </c>
      <c r="C26" s="5" t="s">
        <v>69</v>
      </c>
      <c r="D26" s="7"/>
      <c r="E26" s="8"/>
      <c r="H26" s="9">
        <v>682.75</v>
      </c>
      <c r="I26" s="5" t="s">
        <v>70</v>
      </c>
      <c r="J26" s="8" t="s">
        <v>69</v>
      </c>
    </row>
    <row r="27" spans="1:10">
      <c r="A27" s="5" t="s">
        <v>72</v>
      </c>
      <c r="B27" s="6">
        <v>44929.794621435183</v>
      </c>
      <c r="C27" s="5" t="s">
        <v>69</v>
      </c>
      <c r="D27" s="7"/>
      <c r="E27" s="8"/>
      <c r="H27" s="9">
        <v>38</v>
      </c>
      <c r="I27" s="10" t="s">
        <v>71</v>
      </c>
      <c r="J27" s="8" t="s">
        <v>69</v>
      </c>
    </row>
    <row r="28" spans="1:10">
      <c r="A28" s="11" t="s">
        <v>22</v>
      </c>
      <c r="B28" s="3"/>
      <c r="C28" s="3"/>
      <c r="D28" s="7"/>
      <c r="E28" s="8"/>
      <c r="H28" s="9"/>
      <c r="I28" s="10"/>
      <c r="J28" s="8"/>
    </row>
    <row r="29" spans="1:10" ht="15.75" customHeight="1">
      <c r="A29" s="13" t="s">
        <v>23</v>
      </c>
      <c r="B29" s="13" t="s">
        <v>24</v>
      </c>
      <c r="C29" s="13" t="s">
        <v>25</v>
      </c>
      <c r="D29" s="28">
        <v>112518849</v>
      </c>
      <c r="E29" s="14">
        <v>112519083</v>
      </c>
      <c r="H29" s="9"/>
      <c r="I29" s="10"/>
      <c r="J29" s="8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47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48" t="s">
        <v>0</v>
      </c>
      <c r="B34" s="48" t="s">
        <v>2</v>
      </c>
      <c r="C34" s="48" t="s">
        <v>3</v>
      </c>
      <c r="D34" s="48" t="s">
        <v>4</v>
      </c>
      <c r="E34" s="48" t="s">
        <v>5</v>
      </c>
      <c r="F34" s="48" t="s">
        <v>6</v>
      </c>
      <c r="G34" s="50"/>
      <c r="H34" s="51"/>
      <c r="I34" s="48" t="s">
        <v>7</v>
      </c>
      <c r="J34" s="48" t="s">
        <v>8</v>
      </c>
    </row>
    <row r="35" spans="1:10">
      <c r="A35" s="49"/>
      <c r="B35" s="49"/>
      <c r="C35" s="49"/>
      <c r="D35" s="49"/>
      <c r="E35" s="49"/>
      <c r="F35" s="4" t="s">
        <v>9</v>
      </c>
      <c r="G35" s="4" t="s">
        <v>10</v>
      </c>
      <c r="H35" s="4" t="s">
        <v>11</v>
      </c>
      <c r="I35" s="49"/>
      <c r="J35" s="49"/>
    </row>
    <row r="36" spans="1:10">
      <c r="A36" s="5" t="s">
        <v>73</v>
      </c>
      <c r="B36" s="6">
        <v>44930.795310601847</v>
      </c>
      <c r="C36" s="5" t="s">
        <v>69</v>
      </c>
      <c r="D36" s="7"/>
      <c r="E36" s="8"/>
      <c r="F36" s="9">
        <v>3834.25</v>
      </c>
      <c r="I36" s="10" t="s">
        <v>9</v>
      </c>
      <c r="J36" s="8" t="s">
        <v>69</v>
      </c>
    </row>
    <row r="37" spans="1:10">
      <c r="A37" s="5" t="s">
        <v>73</v>
      </c>
      <c r="B37" s="6">
        <v>44930.795310601847</v>
      </c>
      <c r="C37" s="5" t="s">
        <v>69</v>
      </c>
      <c r="D37" s="7"/>
      <c r="E37" s="8"/>
      <c r="H37" s="9">
        <v>3793.02</v>
      </c>
      <c r="I37" s="5" t="s">
        <v>70</v>
      </c>
      <c r="J37" s="8" t="s">
        <v>69</v>
      </c>
    </row>
    <row r="38" spans="1:10">
      <c r="A38" s="5" t="s">
        <v>73</v>
      </c>
      <c r="B38" s="6">
        <v>44930.795310601847</v>
      </c>
      <c r="C38" s="5" t="s">
        <v>69</v>
      </c>
      <c r="D38" s="7"/>
      <c r="E38" s="8"/>
      <c r="H38" s="9">
        <v>219.29</v>
      </c>
      <c r="I38" s="10" t="s">
        <v>71</v>
      </c>
      <c r="J38" s="8" t="s">
        <v>69</v>
      </c>
    </row>
    <row r="39" spans="1:10">
      <c r="A39" s="11" t="s">
        <v>22</v>
      </c>
      <c r="B39" s="3"/>
      <c r="C39" s="3"/>
      <c r="D39" s="7"/>
      <c r="E39" s="8"/>
      <c r="H39" s="9"/>
      <c r="I39" s="10"/>
      <c r="J39" s="8"/>
    </row>
    <row r="40" spans="1:10" ht="15.75" customHeight="1">
      <c r="A40" s="13" t="s">
        <v>23</v>
      </c>
      <c r="B40" s="13" t="s">
        <v>24</v>
      </c>
      <c r="C40" s="13" t="s">
        <v>25</v>
      </c>
      <c r="D40" s="28">
        <v>112521101</v>
      </c>
      <c r="E40" s="14">
        <v>112521337</v>
      </c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52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48" t="s">
        <v>0</v>
      </c>
      <c r="B45" s="48" t="s">
        <v>2</v>
      </c>
      <c r="C45" s="48" t="s">
        <v>3</v>
      </c>
      <c r="D45" s="48" t="s">
        <v>4</v>
      </c>
      <c r="E45" s="48" t="s">
        <v>5</v>
      </c>
      <c r="F45" s="48" t="s">
        <v>6</v>
      </c>
      <c r="G45" s="50"/>
      <c r="H45" s="51"/>
      <c r="I45" s="48" t="s">
        <v>7</v>
      </c>
      <c r="J45" s="48" t="s">
        <v>8</v>
      </c>
    </row>
    <row r="46" spans="1:10">
      <c r="A46" s="49"/>
      <c r="B46" s="49"/>
      <c r="C46" s="49"/>
      <c r="D46" s="49"/>
      <c r="E46" s="49"/>
      <c r="F46" s="4" t="s">
        <v>9</v>
      </c>
      <c r="G46" s="4" t="s">
        <v>10</v>
      </c>
      <c r="H46" s="4" t="s">
        <v>11</v>
      </c>
      <c r="I46" s="49"/>
      <c r="J46" s="49"/>
    </row>
    <row r="47" spans="1:10">
      <c r="A47" s="5" t="s">
        <v>74</v>
      </c>
      <c r="B47" s="6">
        <v>44931.797663391197</v>
      </c>
      <c r="C47" s="5" t="s">
        <v>69</v>
      </c>
      <c r="D47" s="7"/>
      <c r="E47" s="8"/>
      <c r="F47" s="9">
        <v>4367.6000000000004</v>
      </c>
      <c r="I47" s="10" t="s">
        <v>9</v>
      </c>
      <c r="J47" s="8" t="s">
        <v>69</v>
      </c>
    </row>
    <row r="48" spans="1:10">
      <c r="A48" s="5" t="s">
        <v>74</v>
      </c>
      <c r="B48" s="6">
        <v>44931.797663391197</v>
      </c>
      <c r="C48" s="5" t="s">
        <v>69</v>
      </c>
      <c r="D48" s="7"/>
      <c r="E48" s="8"/>
      <c r="H48" s="9">
        <v>739.67</v>
      </c>
      <c r="I48" s="5" t="s">
        <v>70</v>
      </c>
      <c r="J48" s="8" t="s">
        <v>69</v>
      </c>
    </row>
    <row r="49" spans="1:10">
      <c r="A49" s="11" t="s">
        <v>22</v>
      </c>
      <c r="B49" s="3"/>
      <c r="C49" s="3"/>
      <c r="D49" s="7"/>
      <c r="E49" s="8"/>
      <c r="H49" s="9"/>
      <c r="I49" s="10"/>
      <c r="J49" s="5"/>
    </row>
    <row r="50" spans="1:10" ht="15.75" customHeight="1">
      <c r="A50" s="13" t="s">
        <v>23</v>
      </c>
      <c r="B50" s="13" t="s">
        <v>24</v>
      </c>
      <c r="C50" s="13" t="s">
        <v>25</v>
      </c>
      <c r="D50" s="28">
        <v>112535794</v>
      </c>
      <c r="E50" s="14">
        <v>112556903</v>
      </c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55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48" t="s">
        <v>0</v>
      </c>
      <c r="B55" s="48" t="s">
        <v>2</v>
      </c>
      <c r="C55" s="48" t="s">
        <v>3</v>
      </c>
      <c r="D55" s="48" t="s">
        <v>4</v>
      </c>
      <c r="E55" s="48" t="s">
        <v>5</v>
      </c>
      <c r="F55" s="48" t="s">
        <v>6</v>
      </c>
      <c r="G55" s="50"/>
      <c r="H55" s="51"/>
      <c r="I55" s="48" t="s">
        <v>7</v>
      </c>
      <c r="J55" s="48" t="s">
        <v>8</v>
      </c>
    </row>
    <row r="56" spans="1:10">
      <c r="A56" s="49"/>
      <c r="B56" s="49"/>
      <c r="C56" s="49"/>
      <c r="D56" s="49"/>
      <c r="E56" s="49"/>
      <c r="F56" s="4" t="s">
        <v>9</v>
      </c>
      <c r="G56" s="4" t="s">
        <v>10</v>
      </c>
      <c r="H56" s="4" t="s">
        <v>11</v>
      </c>
      <c r="I56" s="49"/>
      <c r="J56" s="49"/>
    </row>
    <row r="57" spans="1:10">
      <c r="A57" s="5" t="s">
        <v>75</v>
      </c>
      <c r="B57" s="6">
        <v>44932.79280412037</v>
      </c>
      <c r="C57" s="5" t="s">
        <v>69</v>
      </c>
      <c r="D57" s="7"/>
      <c r="E57" s="8"/>
      <c r="F57" s="9">
        <v>3388.32</v>
      </c>
      <c r="I57" s="10" t="s">
        <v>9</v>
      </c>
      <c r="J57" s="8" t="s">
        <v>69</v>
      </c>
    </row>
    <row r="58" spans="1:10">
      <c r="A58" s="5" t="s">
        <v>75</v>
      </c>
      <c r="B58" s="6">
        <v>44932.79280412037</v>
      </c>
      <c r="C58" s="5" t="s">
        <v>69</v>
      </c>
      <c r="D58" s="7"/>
      <c r="E58" s="8"/>
      <c r="H58" s="9">
        <v>5033.57</v>
      </c>
      <c r="I58" s="5" t="s">
        <v>70</v>
      </c>
      <c r="J58" s="8" t="s">
        <v>69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 customHeight="1">
      <c r="A60" s="13" t="s">
        <v>23</v>
      </c>
      <c r="B60" s="13" t="s">
        <v>24</v>
      </c>
      <c r="C60" s="13" t="s">
        <v>25</v>
      </c>
      <c r="D60" s="28">
        <v>112535795</v>
      </c>
      <c r="E60" s="14">
        <v>112556905</v>
      </c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58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48" t="s">
        <v>0</v>
      </c>
      <c r="B65" s="48" t="s">
        <v>2</v>
      </c>
      <c r="C65" s="48" t="s">
        <v>3</v>
      </c>
      <c r="D65" s="48" t="s">
        <v>4</v>
      </c>
      <c r="E65" s="48" t="s">
        <v>5</v>
      </c>
      <c r="F65" s="48" t="s">
        <v>6</v>
      </c>
      <c r="G65" s="50"/>
      <c r="H65" s="51"/>
      <c r="I65" s="48" t="s">
        <v>7</v>
      </c>
      <c r="J65" s="48" t="s">
        <v>8</v>
      </c>
    </row>
    <row r="66" spans="1:10">
      <c r="A66" s="49"/>
      <c r="B66" s="49"/>
      <c r="C66" s="49"/>
      <c r="D66" s="49"/>
      <c r="E66" s="49"/>
      <c r="F66" s="4" t="s">
        <v>9</v>
      </c>
      <c r="G66" s="4" t="s">
        <v>10</v>
      </c>
      <c r="H66" s="4" t="s">
        <v>11</v>
      </c>
      <c r="I66" s="49"/>
      <c r="J66" s="49"/>
    </row>
    <row r="67" spans="1:10">
      <c r="A67" s="5" t="s">
        <v>76</v>
      </c>
      <c r="B67" s="6">
        <v>44933.587490648148</v>
      </c>
      <c r="C67" s="5" t="s">
        <v>69</v>
      </c>
      <c r="D67" s="7"/>
      <c r="E67" s="8"/>
      <c r="F67" s="9">
        <v>4724.8900000000003</v>
      </c>
      <c r="I67" s="10" t="s">
        <v>9</v>
      </c>
      <c r="J67" s="8" t="s">
        <v>69</v>
      </c>
    </row>
    <row r="68" spans="1:10">
      <c r="A68" s="5" t="s">
        <v>76</v>
      </c>
      <c r="B68" s="6">
        <v>44933.587490648148</v>
      </c>
      <c r="C68" s="5" t="s">
        <v>69</v>
      </c>
      <c r="D68" s="7"/>
      <c r="E68" s="8"/>
      <c r="H68" s="9">
        <v>552.05999999999995</v>
      </c>
      <c r="I68" s="5" t="s">
        <v>70</v>
      </c>
      <c r="J68" s="8" t="s">
        <v>69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112561644</v>
      </c>
      <c r="E70" s="14">
        <v>112563568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77</v>
      </c>
      <c r="B77" s="6">
        <v>44935.79420005787</v>
      </c>
      <c r="C77" s="5" t="s">
        <v>69</v>
      </c>
      <c r="D77" s="7"/>
      <c r="E77" s="8"/>
      <c r="F77" s="9">
        <v>4174.8100000000004</v>
      </c>
      <c r="I77" s="10" t="s">
        <v>9</v>
      </c>
      <c r="J77" s="8" t="s">
        <v>69</v>
      </c>
    </row>
    <row r="78" spans="1:10">
      <c r="A78" s="5" t="s">
        <v>77</v>
      </c>
      <c r="B78" s="6">
        <v>44935.79420005787</v>
      </c>
      <c r="C78" s="5" t="s">
        <v>69</v>
      </c>
      <c r="D78" s="7"/>
      <c r="E78" s="8"/>
      <c r="H78" s="9">
        <v>819.92</v>
      </c>
      <c r="I78" s="5" t="s">
        <v>70</v>
      </c>
      <c r="J78" s="8" t="s">
        <v>69</v>
      </c>
    </row>
    <row r="79" spans="1:10">
      <c r="A79" s="5" t="s">
        <v>77</v>
      </c>
      <c r="B79" s="6">
        <v>44935.79420005787</v>
      </c>
      <c r="C79" s="5" t="s">
        <v>69</v>
      </c>
      <c r="D79" s="7"/>
      <c r="E79" s="8"/>
      <c r="H79" s="9">
        <v>145</v>
      </c>
      <c r="I79" s="10" t="s">
        <v>71</v>
      </c>
      <c r="J79" s="8" t="s">
        <v>69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 customHeight="1">
      <c r="A81" s="13" t="s">
        <v>23</v>
      </c>
      <c r="B81" s="13" t="s">
        <v>24</v>
      </c>
      <c r="C81" s="13" t="s">
        <v>25</v>
      </c>
      <c r="D81" s="28">
        <v>112569154</v>
      </c>
      <c r="E81" s="14">
        <v>112569844</v>
      </c>
      <c r="H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64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48" t="s">
        <v>0</v>
      </c>
      <c r="B86" s="48" t="s">
        <v>2</v>
      </c>
      <c r="C86" s="48" t="s">
        <v>3</v>
      </c>
      <c r="D86" s="48" t="s">
        <v>4</v>
      </c>
      <c r="E86" s="48" t="s">
        <v>5</v>
      </c>
      <c r="F86" s="48" t="s">
        <v>6</v>
      </c>
      <c r="G86" s="50"/>
      <c r="H86" s="51"/>
      <c r="I86" s="48" t="s">
        <v>7</v>
      </c>
      <c r="J86" s="48" t="s">
        <v>8</v>
      </c>
    </row>
    <row r="87" spans="1:10">
      <c r="A87" s="49"/>
      <c r="B87" s="49"/>
      <c r="C87" s="49"/>
      <c r="D87" s="49"/>
      <c r="E87" s="49"/>
      <c r="F87" s="4" t="s">
        <v>9</v>
      </c>
      <c r="G87" s="4" t="s">
        <v>10</v>
      </c>
      <c r="H87" s="4" t="s">
        <v>11</v>
      </c>
      <c r="I87" s="49"/>
      <c r="J87" s="49"/>
    </row>
    <row r="88" spans="1:10">
      <c r="A88" s="5" t="s">
        <v>78</v>
      </c>
      <c r="B88" s="6">
        <v>44936.832410671297</v>
      </c>
      <c r="C88" s="5" t="s">
        <v>69</v>
      </c>
      <c r="D88" s="7"/>
      <c r="E88" s="8"/>
      <c r="F88" s="9">
        <v>3331.32</v>
      </c>
      <c r="I88" s="10" t="s">
        <v>9</v>
      </c>
      <c r="J88" s="8" t="s">
        <v>69</v>
      </c>
    </row>
    <row r="89" spans="1:10">
      <c r="A89" s="5" t="s">
        <v>78</v>
      </c>
      <c r="B89" s="6">
        <v>44936.832410671297</v>
      </c>
      <c r="C89" s="5" t="s">
        <v>69</v>
      </c>
      <c r="D89" s="7"/>
      <c r="E89" s="8"/>
      <c r="H89" s="9">
        <v>2002.35</v>
      </c>
      <c r="I89" s="5" t="s">
        <v>70</v>
      </c>
      <c r="J89" s="8" t="s">
        <v>69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>
      <c r="A91" s="13" t="s">
        <v>23</v>
      </c>
      <c r="B91" s="13" t="s">
        <v>24</v>
      </c>
      <c r="C91" s="13" t="s">
        <v>25</v>
      </c>
      <c r="D91" s="7"/>
      <c r="E91" s="8"/>
      <c r="H91" s="9"/>
      <c r="I91" s="10"/>
      <c r="J91" s="5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J79"/>
  <sheetViews>
    <sheetView topLeftCell="A63" workbookViewId="0">
      <selection activeCell="E70" sqref="E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419</v>
      </c>
      <c r="B5" s="6">
        <v>44926.675066655087</v>
      </c>
      <c r="C5" s="5" t="s">
        <v>420</v>
      </c>
      <c r="D5" s="7"/>
      <c r="E5" s="8"/>
      <c r="F5" s="9">
        <v>3166.11</v>
      </c>
      <c r="I5" s="10" t="s">
        <v>9</v>
      </c>
      <c r="J5" s="5" t="s">
        <v>420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112517560</v>
      </c>
      <c r="E7" s="14">
        <v>112517744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48" t="s">
        <v>6</v>
      </c>
      <c r="G12" s="50"/>
      <c r="H12" s="51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48" t="s">
        <v>6</v>
      </c>
      <c r="G21" s="50"/>
      <c r="H21" s="51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421</v>
      </c>
      <c r="B23" s="6">
        <v>44929.754538796296</v>
      </c>
      <c r="C23" s="5" t="s">
        <v>420</v>
      </c>
      <c r="D23" s="7"/>
      <c r="E23" s="8"/>
      <c r="F23" s="9">
        <v>3152.71</v>
      </c>
      <c r="I23" s="10" t="s">
        <v>9</v>
      </c>
      <c r="J23" s="5" t="s">
        <v>420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112519036</v>
      </c>
      <c r="E25" s="14">
        <v>112519180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48" t="s">
        <v>6</v>
      </c>
      <c r="G30" s="50"/>
      <c r="H30" s="51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422</v>
      </c>
      <c r="B32" s="6">
        <v>44930.757341504628</v>
      </c>
      <c r="C32" s="5" t="s">
        <v>420</v>
      </c>
      <c r="D32" s="7"/>
      <c r="E32" s="8"/>
      <c r="F32" s="9">
        <v>3909.21</v>
      </c>
      <c r="I32" s="10" t="s">
        <v>9</v>
      </c>
      <c r="J32" s="5" t="s">
        <v>420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 customHeight="1">
      <c r="A34" s="13" t="s">
        <v>23</v>
      </c>
      <c r="B34" s="13" t="s">
        <v>24</v>
      </c>
      <c r="C34" s="13" t="s">
        <v>25</v>
      </c>
      <c r="D34" s="28">
        <v>112521220</v>
      </c>
      <c r="E34" s="14">
        <v>112521419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48" t="s">
        <v>0</v>
      </c>
      <c r="B39" s="48" t="s">
        <v>2</v>
      </c>
      <c r="C39" s="48" t="s">
        <v>3</v>
      </c>
      <c r="D39" s="48" t="s">
        <v>4</v>
      </c>
      <c r="E39" s="48" t="s">
        <v>5</v>
      </c>
      <c r="F39" s="48" t="s">
        <v>6</v>
      </c>
      <c r="G39" s="50"/>
      <c r="H39" s="51"/>
      <c r="I39" s="48" t="s">
        <v>7</v>
      </c>
      <c r="J39" s="48" t="s">
        <v>8</v>
      </c>
    </row>
    <row r="40" spans="1:10">
      <c r="A40" s="49"/>
      <c r="B40" s="49"/>
      <c r="C40" s="49"/>
      <c r="D40" s="49"/>
      <c r="E40" s="49"/>
      <c r="F40" s="4" t="s">
        <v>9</v>
      </c>
      <c r="G40" s="4" t="s">
        <v>10</v>
      </c>
      <c r="H40" s="4" t="s">
        <v>11</v>
      </c>
      <c r="I40" s="49"/>
      <c r="J40" s="49"/>
    </row>
    <row r="41" spans="1:10">
      <c r="A41" s="5" t="s">
        <v>423</v>
      </c>
      <c r="B41" s="6">
        <v>44931.752192361113</v>
      </c>
      <c r="C41" s="5" t="s">
        <v>420</v>
      </c>
      <c r="D41" s="7"/>
      <c r="E41" s="8"/>
      <c r="F41" s="9">
        <v>6185.9</v>
      </c>
      <c r="I41" s="10" t="s">
        <v>9</v>
      </c>
      <c r="J41" s="5" t="s">
        <v>420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 customHeight="1">
      <c r="A43" s="13" t="s">
        <v>23</v>
      </c>
      <c r="B43" s="13" t="s">
        <v>24</v>
      </c>
      <c r="C43" s="13" t="s">
        <v>25</v>
      </c>
      <c r="D43" s="28">
        <v>112545572</v>
      </c>
      <c r="E43" s="14">
        <v>112556955</v>
      </c>
      <c r="H43" s="9"/>
      <c r="I43" s="10"/>
      <c r="J43" s="5"/>
    </row>
    <row r="44" spans="1:10">
      <c r="A44" s="5"/>
      <c r="B44" s="6"/>
      <c r="C44" s="5"/>
      <c r="D44" s="7"/>
      <c r="E44" s="8"/>
      <c r="H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48" t="s">
        <v>6</v>
      </c>
      <c r="G48" s="50"/>
      <c r="H48" s="51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424</v>
      </c>
      <c r="B50" s="6">
        <v>44932.752751666667</v>
      </c>
      <c r="C50" s="5" t="s">
        <v>420</v>
      </c>
      <c r="D50" s="7"/>
      <c r="E50" s="8"/>
      <c r="F50" s="9">
        <v>5246.42</v>
      </c>
      <c r="I50" s="10" t="s">
        <v>9</v>
      </c>
      <c r="J50" s="5" t="s">
        <v>420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28">
        <v>112545859</v>
      </c>
      <c r="E52" s="14">
        <v>112556956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48" t="s">
        <v>6</v>
      </c>
      <c r="G57" s="50"/>
      <c r="H57" s="51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425</v>
      </c>
      <c r="B59" s="6">
        <v>44933.555643796302</v>
      </c>
      <c r="C59" s="5" t="s">
        <v>420</v>
      </c>
      <c r="D59" s="7"/>
      <c r="E59" s="8"/>
      <c r="F59" s="9">
        <v>3485.89</v>
      </c>
      <c r="I59" s="10" t="s">
        <v>9</v>
      </c>
      <c r="J59" s="5" t="s">
        <v>420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112563538</v>
      </c>
      <c r="E61" s="14">
        <v>112563609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48" t="s">
        <v>0</v>
      </c>
      <c r="B66" s="48" t="s">
        <v>2</v>
      </c>
      <c r="C66" s="48" t="s">
        <v>3</v>
      </c>
      <c r="D66" s="48" t="s">
        <v>4</v>
      </c>
      <c r="E66" s="48" t="s">
        <v>5</v>
      </c>
      <c r="F66" s="48" t="s">
        <v>6</v>
      </c>
      <c r="G66" s="50"/>
      <c r="H66" s="51"/>
      <c r="I66" s="48" t="s">
        <v>7</v>
      </c>
      <c r="J66" s="48" t="s">
        <v>8</v>
      </c>
    </row>
    <row r="67" spans="1:10">
      <c r="A67" s="49"/>
      <c r="B67" s="49"/>
      <c r="C67" s="49"/>
      <c r="D67" s="49"/>
      <c r="E67" s="49"/>
      <c r="F67" s="4" t="s">
        <v>9</v>
      </c>
      <c r="G67" s="4" t="s">
        <v>10</v>
      </c>
      <c r="H67" s="4" t="s">
        <v>11</v>
      </c>
      <c r="I67" s="49"/>
      <c r="J67" s="49"/>
    </row>
    <row r="68" spans="1:10">
      <c r="A68" s="5" t="s">
        <v>426</v>
      </c>
      <c r="B68" s="6">
        <v>44935.762077974527</v>
      </c>
      <c r="C68" s="5" t="s">
        <v>420</v>
      </c>
      <c r="D68" s="7"/>
      <c r="E68" s="8"/>
      <c r="F68" s="9">
        <v>9627.59</v>
      </c>
      <c r="I68" s="10" t="s">
        <v>9</v>
      </c>
      <c r="J68" s="5" t="s">
        <v>420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112569803</v>
      </c>
      <c r="E70" s="14">
        <v>112569878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427</v>
      </c>
      <c r="B77" s="6">
        <v>44936.752823078707</v>
      </c>
      <c r="C77" s="5" t="s">
        <v>420</v>
      </c>
      <c r="D77" s="7"/>
      <c r="E77" s="8"/>
      <c r="F77" s="9">
        <v>2970.99</v>
      </c>
      <c r="I77" s="10" t="s">
        <v>9</v>
      </c>
      <c r="J77" s="5" t="s">
        <v>420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/>
  </sheetPr>
  <dimension ref="A1:J106"/>
  <sheetViews>
    <sheetView topLeftCell="A91" workbookViewId="0">
      <selection activeCell="D106" sqref="D10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71093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428</v>
      </c>
      <c r="B5" s="6">
        <v>44926.703455104172</v>
      </c>
      <c r="C5" s="5" t="s">
        <v>429</v>
      </c>
      <c r="D5" s="7"/>
      <c r="E5" s="8"/>
      <c r="G5" s="9">
        <v>16839.39</v>
      </c>
      <c r="I5" s="10" t="s">
        <v>10</v>
      </c>
      <c r="J5" s="5" t="s">
        <v>430</v>
      </c>
    </row>
    <row r="6" spans="1:10">
      <c r="A6" s="5" t="s">
        <v>428</v>
      </c>
      <c r="B6" s="6">
        <v>44926.703455104172</v>
      </c>
      <c r="C6" s="5" t="s">
        <v>429</v>
      </c>
      <c r="D6" s="7">
        <v>421131</v>
      </c>
      <c r="E6" s="8" t="s">
        <v>431</v>
      </c>
      <c r="H6" s="9">
        <v>25235.1</v>
      </c>
      <c r="I6" s="5" t="s">
        <v>28</v>
      </c>
      <c r="J6" s="5" t="s">
        <v>432</v>
      </c>
    </row>
    <row r="7" spans="1:10">
      <c r="A7" s="5" t="s">
        <v>428</v>
      </c>
      <c r="B7" s="6">
        <v>44926.703455104172</v>
      </c>
      <c r="C7" s="5" t="s">
        <v>429</v>
      </c>
      <c r="D7" s="7">
        <v>471937</v>
      </c>
      <c r="E7" s="8" t="s">
        <v>431</v>
      </c>
      <c r="H7" s="9">
        <v>81000</v>
      </c>
      <c r="I7" s="5" t="s">
        <v>28</v>
      </c>
      <c r="J7" s="5" t="s">
        <v>430</v>
      </c>
    </row>
    <row r="8" spans="1:10">
      <c r="A8" s="5" t="s">
        <v>428</v>
      </c>
      <c r="B8" s="6">
        <v>44926.703455104172</v>
      </c>
      <c r="C8" s="5" t="s">
        <v>429</v>
      </c>
      <c r="D8" s="7"/>
      <c r="E8" s="8"/>
      <c r="F8" s="9">
        <v>40748.5</v>
      </c>
      <c r="I8" s="10" t="s">
        <v>9</v>
      </c>
      <c r="J8" s="5" t="s">
        <v>430</v>
      </c>
    </row>
    <row r="9" spans="1:10">
      <c r="A9" s="5" t="s">
        <v>428</v>
      </c>
      <c r="B9" s="6">
        <v>44926.703455104172</v>
      </c>
      <c r="C9" s="5" t="s">
        <v>429</v>
      </c>
      <c r="D9" s="7"/>
      <c r="E9" s="8"/>
      <c r="F9" s="9">
        <v>7447</v>
      </c>
      <c r="I9" s="10" t="s">
        <v>9</v>
      </c>
      <c r="J9" s="5" t="s">
        <v>432</v>
      </c>
    </row>
    <row r="10" spans="1:10">
      <c r="A10" s="5" t="s">
        <v>428</v>
      </c>
      <c r="B10" s="6">
        <v>44926.703455104172</v>
      </c>
      <c r="C10" s="5" t="s">
        <v>429</v>
      </c>
      <c r="D10" s="7"/>
      <c r="E10" s="8"/>
      <c r="F10" s="9">
        <v>14492.9</v>
      </c>
      <c r="I10" s="10" t="s">
        <v>9</v>
      </c>
      <c r="J10" s="8" t="s">
        <v>433</v>
      </c>
    </row>
    <row r="11" spans="1:10">
      <c r="A11" s="5" t="s">
        <v>428</v>
      </c>
      <c r="B11" s="6">
        <v>44926.703455104172</v>
      </c>
      <c r="C11" s="5" t="s">
        <v>429</v>
      </c>
      <c r="D11" s="7"/>
      <c r="E11" s="8"/>
      <c r="F11" s="9">
        <v>24773</v>
      </c>
      <c r="I11" s="10" t="s">
        <v>9</v>
      </c>
      <c r="J11" s="8" t="s">
        <v>434</v>
      </c>
    </row>
    <row r="12" spans="1:10">
      <c r="A12" s="11" t="s">
        <v>22</v>
      </c>
      <c r="B12" s="3"/>
      <c r="C12" s="3"/>
      <c r="D12" s="7"/>
      <c r="E12" s="8"/>
      <c r="F12" s="12">
        <f>SUM(F5:G11)</f>
        <v>104300.79</v>
      </c>
      <c r="H12" s="9"/>
      <c r="I12" s="10"/>
      <c r="J12" s="5"/>
    </row>
    <row r="13" spans="1:10" ht="15.75" customHeight="1">
      <c r="A13" s="13" t="s">
        <v>23</v>
      </c>
      <c r="B13" s="13" t="s">
        <v>24</v>
      </c>
      <c r="C13" s="13" t="s">
        <v>25</v>
      </c>
      <c r="D13" s="14">
        <v>112519185</v>
      </c>
      <c r="E13" s="8"/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34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48" t="s">
        <v>0</v>
      </c>
      <c r="B18" s="48" t="s">
        <v>2</v>
      </c>
      <c r="C18" s="48" t="s">
        <v>3</v>
      </c>
      <c r="D18" s="48" t="s">
        <v>4</v>
      </c>
      <c r="E18" s="48" t="s">
        <v>5</v>
      </c>
      <c r="F18" s="48" t="s">
        <v>6</v>
      </c>
      <c r="G18" s="50"/>
      <c r="H18" s="51"/>
      <c r="I18" s="48" t="s">
        <v>7</v>
      </c>
      <c r="J18" s="48" t="s">
        <v>8</v>
      </c>
    </row>
    <row r="19" spans="1:10">
      <c r="A19" s="49"/>
      <c r="B19" s="49"/>
      <c r="C19" s="49"/>
      <c r="D19" s="49"/>
      <c r="E19" s="49"/>
      <c r="F19" s="4" t="s">
        <v>9</v>
      </c>
      <c r="G19" s="4" t="s">
        <v>10</v>
      </c>
      <c r="H19" s="4" t="s">
        <v>11</v>
      </c>
      <c r="I19" s="49"/>
      <c r="J19" s="49"/>
    </row>
    <row r="20" spans="1:10">
      <c r="A20" s="17" t="s">
        <v>35</v>
      </c>
      <c r="B20" s="30"/>
      <c r="C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36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48" t="s">
        <v>0</v>
      </c>
      <c r="B27" s="48" t="s">
        <v>2</v>
      </c>
      <c r="C27" s="48" t="s">
        <v>3</v>
      </c>
      <c r="D27" s="48" t="s">
        <v>4</v>
      </c>
      <c r="E27" s="48" t="s">
        <v>5</v>
      </c>
      <c r="F27" s="48" t="s">
        <v>6</v>
      </c>
      <c r="G27" s="50"/>
      <c r="H27" s="51"/>
      <c r="I27" s="48" t="s">
        <v>7</v>
      </c>
      <c r="J27" s="48" t="s">
        <v>8</v>
      </c>
    </row>
    <row r="28" spans="1:10">
      <c r="A28" s="49"/>
      <c r="B28" s="49"/>
      <c r="C28" s="49"/>
      <c r="D28" s="49"/>
      <c r="E28" s="49"/>
      <c r="F28" s="4" t="s">
        <v>9</v>
      </c>
      <c r="G28" s="4" t="s">
        <v>10</v>
      </c>
      <c r="H28" s="4" t="s">
        <v>11</v>
      </c>
      <c r="I28" s="49"/>
      <c r="J28" s="49"/>
    </row>
    <row r="29" spans="1:10">
      <c r="A29" s="5" t="s">
        <v>435</v>
      </c>
      <c r="B29" s="6">
        <v>44929.654579247683</v>
      </c>
      <c r="C29" s="5" t="s">
        <v>429</v>
      </c>
      <c r="D29" s="7">
        <v>5002468</v>
      </c>
      <c r="E29" s="5" t="s">
        <v>31</v>
      </c>
      <c r="H29" s="9">
        <v>688.86</v>
      </c>
      <c r="I29" s="5" t="s">
        <v>28</v>
      </c>
      <c r="J29" s="5" t="s">
        <v>436</v>
      </c>
    </row>
    <row r="30" spans="1:10">
      <c r="A30" s="5" t="s">
        <v>435</v>
      </c>
      <c r="B30" s="6">
        <v>44929.654579247683</v>
      </c>
      <c r="C30" s="5" t="s">
        <v>429</v>
      </c>
      <c r="D30" s="7">
        <v>472071</v>
      </c>
      <c r="E30" s="8" t="s">
        <v>431</v>
      </c>
      <c r="H30" s="9">
        <v>33653</v>
      </c>
      <c r="I30" s="5" t="s">
        <v>28</v>
      </c>
      <c r="J30" s="5" t="s">
        <v>430</v>
      </c>
    </row>
    <row r="31" spans="1:10">
      <c r="A31" s="11" t="s">
        <v>22</v>
      </c>
      <c r="B31" s="3"/>
      <c r="C31" s="3"/>
      <c r="D31" s="7"/>
      <c r="E31" s="8"/>
      <c r="H31" s="9"/>
      <c r="I31" s="10"/>
      <c r="J31" s="8"/>
    </row>
    <row r="32" spans="1:10">
      <c r="A32" s="13" t="s">
        <v>23</v>
      </c>
      <c r="B32" s="13" t="s">
        <v>24</v>
      </c>
      <c r="C32" s="13" t="s">
        <v>25</v>
      </c>
      <c r="D32" s="7"/>
      <c r="E32" s="8"/>
      <c r="H32" s="9"/>
      <c r="I32" s="10"/>
      <c r="J32" s="8"/>
    </row>
    <row r="33" spans="1:10">
      <c r="A33" s="26" t="s">
        <v>437</v>
      </c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47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48" t="s">
        <v>0</v>
      </c>
      <c r="B37" s="48" t="s">
        <v>2</v>
      </c>
      <c r="C37" s="48" t="s">
        <v>3</v>
      </c>
      <c r="D37" s="48" t="s">
        <v>4</v>
      </c>
      <c r="E37" s="48" t="s">
        <v>5</v>
      </c>
      <c r="F37" s="48" t="s">
        <v>6</v>
      </c>
      <c r="G37" s="50"/>
      <c r="H37" s="51"/>
      <c r="I37" s="48" t="s">
        <v>7</v>
      </c>
      <c r="J37" s="48" t="s">
        <v>8</v>
      </c>
    </row>
    <row r="38" spans="1:10">
      <c r="A38" s="49"/>
      <c r="B38" s="49"/>
      <c r="C38" s="49"/>
      <c r="D38" s="49"/>
      <c r="E38" s="49"/>
      <c r="F38" s="4" t="s">
        <v>9</v>
      </c>
      <c r="G38" s="4" t="s">
        <v>10</v>
      </c>
      <c r="H38" s="4" t="s">
        <v>11</v>
      </c>
      <c r="I38" s="49"/>
      <c r="J38" s="49"/>
    </row>
    <row r="39" spans="1:10">
      <c r="A39" s="5" t="s">
        <v>438</v>
      </c>
      <c r="B39" s="6">
        <v>44930.740668969913</v>
      </c>
      <c r="C39" s="5" t="s">
        <v>429</v>
      </c>
      <c r="D39" s="7">
        <v>472319</v>
      </c>
      <c r="E39" s="8" t="s">
        <v>431</v>
      </c>
      <c r="H39" s="9">
        <v>46106.7</v>
      </c>
      <c r="I39" s="5" t="s">
        <v>28</v>
      </c>
      <c r="J39" s="5" t="s">
        <v>430</v>
      </c>
    </row>
    <row r="40" spans="1:10">
      <c r="A40" s="5" t="s">
        <v>438</v>
      </c>
      <c r="B40" s="6">
        <v>44930.740668969913</v>
      </c>
      <c r="C40" s="5" t="s">
        <v>429</v>
      </c>
      <c r="D40" s="7"/>
      <c r="E40" s="8"/>
      <c r="F40" s="9">
        <v>5612.8</v>
      </c>
      <c r="I40" s="10" t="s">
        <v>9</v>
      </c>
      <c r="J40" s="8" t="s">
        <v>433</v>
      </c>
    </row>
    <row r="41" spans="1:10">
      <c r="A41" s="5" t="s">
        <v>438</v>
      </c>
      <c r="B41" s="6">
        <v>44930.740668969913</v>
      </c>
      <c r="C41" s="5" t="s">
        <v>429</v>
      </c>
      <c r="D41" s="7"/>
      <c r="E41" s="8"/>
      <c r="F41" s="9">
        <v>30098.6</v>
      </c>
      <c r="I41" s="10" t="s">
        <v>9</v>
      </c>
      <c r="J41" s="8" t="s">
        <v>434</v>
      </c>
    </row>
    <row r="42" spans="1:10">
      <c r="A42" s="11" t="s">
        <v>22</v>
      </c>
      <c r="B42" s="3"/>
      <c r="C42" s="3"/>
      <c r="D42" s="7"/>
      <c r="E42" s="8"/>
      <c r="F42" s="20">
        <f>SUM(F39:G41)</f>
        <v>35711.4</v>
      </c>
      <c r="H42" s="9"/>
      <c r="I42" s="10"/>
      <c r="J42" s="8"/>
    </row>
    <row r="43" spans="1:10" ht="15.75" customHeight="1">
      <c r="A43" s="13" t="s">
        <v>23</v>
      </c>
      <c r="B43" s="13" t="s">
        <v>24</v>
      </c>
      <c r="C43" s="13" t="s">
        <v>25</v>
      </c>
      <c r="D43" s="14">
        <v>112556957</v>
      </c>
      <c r="E43" s="8"/>
      <c r="H43" s="9"/>
      <c r="I43" s="10"/>
      <c r="J43" s="8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52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48" t="s">
        <v>6</v>
      </c>
      <c r="G48" s="50"/>
      <c r="H48" s="51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439</v>
      </c>
      <c r="B50" s="6">
        <v>44931.703322002308</v>
      </c>
      <c r="C50" s="5" t="s">
        <v>429</v>
      </c>
      <c r="D50" s="15">
        <v>45173144990</v>
      </c>
      <c r="E50" s="8" t="s">
        <v>431</v>
      </c>
      <c r="H50" s="9">
        <v>240</v>
      </c>
      <c r="I50" s="5" t="s">
        <v>28</v>
      </c>
      <c r="J50" s="8" t="s">
        <v>433</v>
      </c>
    </row>
    <row r="51" spans="1:10">
      <c r="A51" s="5" t="s">
        <v>439</v>
      </c>
      <c r="B51" s="6">
        <v>44931.703322002308</v>
      </c>
      <c r="C51" s="5" t="s">
        <v>429</v>
      </c>
      <c r="D51" s="15">
        <v>45173145056</v>
      </c>
      <c r="E51" s="8" t="s">
        <v>431</v>
      </c>
      <c r="H51" s="9">
        <v>387.69</v>
      </c>
      <c r="I51" s="5" t="s">
        <v>28</v>
      </c>
      <c r="J51" s="8" t="s">
        <v>433</v>
      </c>
    </row>
    <row r="52" spans="1:10">
      <c r="A52" s="5" t="s">
        <v>439</v>
      </c>
      <c r="B52" s="6">
        <v>44931.703322002308</v>
      </c>
      <c r="C52" s="5" t="s">
        <v>429</v>
      </c>
      <c r="D52" s="7">
        <v>449727</v>
      </c>
      <c r="E52" s="8" t="s">
        <v>431</v>
      </c>
      <c r="H52" s="9">
        <v>62061.4</v>
      </c>
      <c r="I52" s="5" t="s">
        <v>28</v>
      </c>
      <c r="J52" s="5" t="s">
        <v>430</v>
      </c>
    </row>
    <row r="53" spans="1:10">
      <c r="A53" s="5" t="s">
        <v>439</v>
      </c>
      <c r="B53" s="6">
        <v>44931.703322002308</v>
      </c>
      <c r="C53" s="5" t="s">
        <v>429</v>
      </c>
      <c r="D53" s="7"/>
      <c r="E53" s="8"/>
      <c r="F53" s="9">
        <v>19700</v>
      </c>
      <c r="I53" s="10" t="s">
        <v>9</v>
      </c>
      <c r="J53" s="5" t="s">
        <v>440</v>
      </c>
    </row>
    <row r="54" spans="1:10">
      <c r="A54" s="5" t="s">
        <v>439</v>
      </c>
      <c r="B54" s="6">
        <v>44931.703322002308</v>
      </c>
      <c r="C54" s="5" t="s">
        <v>429</v>
      </c>
      <c r="D54" s="7"/>
      <c r="E54" s="8"/>
      <c r="F54" s="9">
        <v>17159.3</v>
      </c>
      <c r="I54" s="10" t="s">
        <v>9</v>
      </c>
      <c r="J54" s="5" t="s">
        <v>432</v>
      </c>
    </row>
    <row r="55" spans="1:10">
      <c r="A55" s="5" t="s">
        <v>439</v>
      </c>
      <c r="B55" s="6">
        <v>44931.703322002308</v>
      </c>
      <c r="C55" s="5" t="s">
        <v>429</v>
      </c>
      <c r="D55" s="7"/>
      <c r="E55" s="8"/>
      <c r="F55" s="9">
        <v>2893.7</v>
      </c>
      <c r="I55" s="10" t="s">
        <v>9</v>
      </c>
      <c r="J55" s="8" t="s">
        <v>433</v>
      </c>
    </row>
    <row r="56" spans="1:10">
      <c r="A56" s="11" t="s">
        <v>22</v>
      </c>
      <c r="B56" s="3"/>
      <c r="C56" s="3"/>
      <c r="D56" s="7"/>
      <c r="E56" s="8"/>
      <c r="F56" s="37">
        <f>SUM(F50:G55)</f>
        <v>39753</v>
      </c>
      <c r="H56" s="9"/>
      <c r="I56" s="10"/>
      <c r="J56" s="5"/>
    </row>
    <row r="57" spans="1:10" ht="15.75" customHeight="1">
      <c r="A57" s="13" t="s">
        <v>23</v>
      </c>
      <c r="B57" s="13" t="s">
        <v>24</v>
      </c>
      <c r="C57" s="13" t="s">
        <v>25</v>
      </c>
      <c r="D57" s="14">
        <v>112556958</v>
      </c>
      <c r="E57" s="8"/>
      <c r="H57" s="9"/>
      <c r="I57" s="10"/>
      <c r="J57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55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48" t="s">
        <v>0</v>
      </c>
      <c r="B62" s="48" t="s">
        <v>2</v>
      </c>
      <c r="C62" s="48" t="s">
        <v>3</v>
      </c>
      <c r="D62" s="48" t="s">
        <v>4</v>
      </c>
      <c r="E62" s="48" t="s">
        <v>5</v>
      </c>
      <c r="F62" s="48" t="s">
        <v>6</v>
      </c>
      <c r="G62" s="50"/>
      <c r="H62" s="51"/>
      <c r="I62" s="48" t="s">
        <v>7</v>
      </c>
      <c r="J62" s="48" t="s">
        <v>8</v>
      </c>
    </row>
    <row r="63" spans="1:10">
      <c r="A63" s="49"/>
      <c r="B63" s="49"/>
      <c r="C63" s="49"/>
      <c r="D63" s="49"/>
      <c r="E63" s="49"/>
      <c r="F63" s="4" t="s">
        <v>9</v>
      </c>
      <c r="G63" s="4" t="s">
        <v>10</v>
      </c>
      <c r="H63" s="4" t="s">
        <v>11</v>
      </c>
      <c r="I63" s="49"/>
      <c r="J63" s="49"/>
    </row>
    <row r="64" spans="1:10">
      <c r="A64" s="5" t="s">
        <v>441</v>
      </c>
      <c r="B64" s="6">
        <v>44932.719708993063</v>
      </c>
      <c r="C64" s="5" t="s">
        <v>429</v>
      </c>
      <c r="D64" s="7">
        <v>449960</v>
      </c>
      <c r="E64" s="8" t="s">
        <v>431</v>
      </c>
      <c r="H64" s="9">
        <v>53447.1</v>
      </c>
      <c r="I64" s="5" t="s">
        <v>28</v>
      </c>
      <c r="J64" s="5" t="s">
        <v>430</v>
      </c>
    </row>
    <row r="65" spans="1:10">
      <c r="A65" s="5" t="s">
        <v>441</v>
      </c>
      <c r="B65" s="6">
        <v>44932.719708993063</v>
      </c>
      <c r="C65" s="5" t="s">
        <v>429</v>
      </c>
      <c r="D65" s="15">
        <v>45133091500</v>
      </c>
      <c r="E65" s="8" t="s">
        <v>431</v>
      </c>
      <c r="H65" s="9">
        <v>13907.48</v>
      </c>
      <c r="I65" s="5" t="s">
        <v>28</v>
      </c>
      <c r="J65" s="5" t="s">
        <v>430</v>
      </c>
    </row>
    <row r="66" spans="1:10">
      <c r="A66" s="5" t="s">
        <v>441</v>
      </c>
      <c r="B66" s="6">
        <v>44932.719708993063</v>
      </c>
      <c r="C66" s="5" t="s">
        <v>429</v>
      </c>
      <c r="D66" s="7"/>
      <c r="E66" s="8"/>
      <c r="F66" s="9">
        <v>26528.6</v>
      </c>
      <c r="I66" s="10" t="s">
        <v>9</v>
      </c>
      <c r="J66" s="5" t="s">
        <v>440</v>
      </c>
    </row>
    <row r="67" spans="1:10">
      <c r="A67" s="5" t="s">
        <v>441</v>
      </c>
      <c r="B67" s="6">
        <v>44932.719708993063</v>
      </c>
      <c r="C67" s="5" t="s">
        <v>429</v>
      </c>
      <c r="D67" s="7"/>
      <c r="E67" s="8"/>
      <c r="F67" s="9">
        <v>8475.5</v>
      </c>
      <c r="I67" s="10" t="s">
        <v>9</v>
      </c>
      <c r="J67" s="5" t="s">
        <v>432</v>
      </c>
    </row>
    <row r="68" spans="1:10">
      <c r="A68" s="5" t="s">
        <v>441</v>
      </c>
      <c r="B68" s="6">
        <v>44932.719708993063</v>
      </c>
      <c r="C68" s="5" t="s">
        <v>429</v>
      </c>
      <c r="D68" s="7"/>
      <c r="E68" s="8"/>
      <c r="F68" s="9">
        <v>17003.099999999999</v>
      </c>
      <c r="I68" s="10" t="s">
        <v>9</v>
      </c>
      <c r="J68" s="8" t="s">
        <v>434</v>
      </c>
    </row>
    <row r="69" spans="1:10">
      <c r="A69" s="11" t="s">
        <v>22</v>
      </c>
      <c r="B69" s="3"/>
      <c r="C69" s="3"/>
      <c r="D69" s="7"/>
      <c r="E69" s="8"/>
      <c r="F69" s="37">
        <f>SUM(F64:G68)</f>
        <v>52007.199999999997</v>
      </c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14">
        <v>112563610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58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40" t="s">
        <v>382</v>
      </c>
      <c r="B77" s="41"/>
      <c r="C77" s="42"/>
      <c r="D77" s="7"/>
      <c r="E77" s="8"/>
      <c r="F77" s="9"/>
      <c r="I77" s="10"/>
      <c r="J77" s="8"/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60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48" t="s">
        <v>0</v>
      </c>
      <c r="B84" s="48" t="s">
        <v>2</v>
      </c>
      <c r="C84" s="48" t="s">
        <v>3</v>
      </c>
      <c r="D84" s="48" t="s">
        <v>4</v>
      </c>
      <c r="E84" s="48" t="s">
        <v>5</v>
      </c>
      <c r="F84" s="48" t="s">
        <v>6</v>
      </c>
      <c r="G84" s="50"/>
      <c r="H84" s="51"/>
      <c r="I84" s="48" t="s">
        <v>7</v>
      </c>
      <c r="J84" s="48" t="s">
        <v>8</v>
      </c>
    </row>
    <row r="85" spans="1:10">
      <c r="A85" s="49"/>
      <c r="B85" s="49"/>
      <c r="C85" s="49"/>
      <c r="D85" s="49"/>
      <c r="E85" s="49"/>
      <c r="F85" s="4" t="s">
        <v>9</v>
      </c>
      <c r="G85" s="4" t="s">
        <v>10</v>
      </c>
      <c r="H85" s="4" t="s">
        <v>11</v>
      </c>
      <c r="I85" s="49"/>
      <c r="J85" s="49"/>
    </row>
    <row r="86" spans="1:10">
      <c r="A86" s="5" t="s">
        <v>442</v>
      </c>
      <c r="B86" s="6">
        <v>44935.715340868053</v>
      </c>
      <c r="C86" s="5" t="s">
        <v>429</v>
      </c>
      <c r="D86" s="7">
        <v>450382</v>
      </c>
      <c r="E86" s="8" t="s">
        <v>431</v>
      </c>
      <c r="H86" s="9">
        <v>8202.6</v>
      </c>
      <c r="I86" s="5" t="s">
        <v>28</v>
      </c>
      <c r="J86" s="5" t="s">
        <v>443</v>
      </c>
    </row>
    <row r="87" spans="1:10">
      <c r="A87" s="5" t="s">
        <v>442</v>
      </c>
      <c r="B87" s="6">
        <v>44935.715340868053</v>
      </c>
      <c r="C87" s="5" t="s">
        <v>429</v>
      </c>
      <c r="D87" s="7">
        <v>450393</v>
      </c>
      <c r="E87" s="8" t="s">
        <v>431</v>
      </c>
      <c r="H87" s="9">
        <v>54523.4</v>
      </c>
      <c r="I87" s="5" t="s">
        <v>28</v>
      </c>
      <c r="J87" s="5" t="s">
        <v>430</v>
      </c>
    </row>
    <row r="88" spans="1:10">
      <c r="A88" s="5" t="s">
        <v>442</v>
      </c>
      <c r="B88" s="6">
        <v>44935.715340868053</v>
      </c>
      <c r="C88" s="5" t="s">
        <v>429</v>
      </c>
      <c r="D88" s="7"/>
      <c r="E88" s="8"/>
      <c r="F88" s="9">
        <v>34414.5</v>
      </c>
      <c r="I88" s="10" t="s">
        <v>9</v>
      </c>
      <c r="J88" s="5" t="s">
        <v>440</v>
      </c>
    </row>
    <row r="89" spans="1:10">
      <c r="A89" s="5" t="s">
        <v>442</v>
      </c>
      <c r="B89" s="6">
        <v>44935.715340868053</v>
      </c>
      <c r="C89" s="5" t="s">
        <v>429</v>
      </c>
      <c r="D89" s="7"/>
      <c r="E89" s="8"/>
      <c r="F89" s="9">
        <v>35921.5</v>
      </c>
      <c r="I89" s="10" t="s">
        <v>9</v>
      </c>
      <c r="J89" s="5" t="s">
        <v>432</v>
      </c>
    </row>
    <row r="90" spans="1:10">
      <c r="A90" s="5" t="s">
        <v>442</v>
      </c>
      <c r="B90" s="6">
        <v>44935.715340868053</v>
      </c>
      <c r="C90" s="5" t="s">
        <v>429</v>
      </c>
      <c r="D90" s="7"/>
      <c r="E90" s="8"/>
      <c r="F90" s="9">
        <v>25902.3</v>
      </c>
      <c r="I90" s="10" t="s">
        <v>9</v>
      </c>
      <c r="J90" s="8" t="s">
        <v>433</v>
      </c>
    </row>
    <row r="91" spans="1:10">
      <c r="A91" s="5" t="s">
        <v>442</v>
      </c>
      <c r="B91" s="6">
        <v>44935.715340868053</v>
      </c>
      <c r="C91" s="5" t="s">
        <v>429</v>
      </c>
      <c r="D91" s="7"/>
      <c r="E91" s="8"/>
      <c r="F91" s="9">
        <v>25982.1</v>
      </c>
      <c r="I91" s="10" t="s">
        <v>9</v>
      </c>
      <c r="J91" s="8" t="s">
        <v>444</v>
      </c>
    </row>
    <row r="92" spans="1:10">
      <c r="A92" s="11" t="s">
        <v>22</v>
      </c>
      <c r="B92" s="3"/>
      <c r="C92" s="3"/>
      <c r="D92" s="7"/>
      <c r="E92" s="8"/>
      <c r="F92" s="37">
        <f>SUM(F86:G91)</f>
        <v>122220.4</v>
      </c>
      <c r="H92" s="9"/>
      <c r="I92" s="10"/>
      <c r="J92" s="5"/>
    </row>
    <row r="93" spans="1:10">
      <c r="A93" s="13" t="s">
        <v>23</v>
      </c>
      <c r="B93" s="13" t="s">
        <v>24</v>
      </c>
      <c r="C93" s="13" t="s">
        <v>25</v>
      </c>
      <c r="D93" s="7"/>
      <c r="E93" s="8"/>
      <c r="H93" s="9"/>
      <c r="I93" s="10"/>
      <c r="J93" s="5"/>
    </row>
    <row r="94" spans="1:10">
      <c r="A94" s="5"/>
      <c r="B94" s="6"/>
      <c r="C94" s="5"/>
      <c r="D94" s="7"/>
      <c r="E94" s="8"/>
      <c r="H94" s="9"/>
      <c r="I94" s="10"/>
      <c r="J94" s="5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64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48" t="s">
        <v>0</v>
      </c>
      <c r="B98" s="48" t="s">
        <v>2</v>
      </c>
      <c r="C98" s="48" t="s">
        <v>3</v>
      </c>
      <c r="D98" s="48" t="s">
        <v>4</v>
      </c>
      <c r="E98" s="48" t="s">
        <v>5</v>
      </c>
      <c r="F98" s="48" t="s">
        <v>6</v>
      </c>
      <c r="G98" s="50"/>
      <c r="H98" s="51"/>
      <c r="I98" s="48" t="s">
        <v>7</v>
      </c>
      <c r="J98" s="48" t="s">
        <v>8</v>
      </c>
    </row>
    <row r="99" spans="1:10">
      <c r="A99" s="49"/>
      <c r="B99" s="49"/>
      <c r="C99" s="49"/>
      <c r="D99" s="49"/>
      <c r="E99" s="49"/>
      <c r="F99" s="4" t="s">
        <v>9</v>
      </c>
      <c r="G99" s="4" t="s">
        <v>10</v>
      </c>
      <c r="H99" s="4" t="s">
        <v>11</v>
      </c>
      <c r="I99" s="49"/>
      <c r="J99" s="49"/>
    </row>
    <row r="100" spans="1:10">
      <c r="A100" s="5" t="s">
        <v>445</v>
      </c>
      <c r="B100" s="6">
        <v>44936.745104918977</v>
      </c>
      <c r="C100" s="5" t="s">
        <v>429</v>
      </c>
      <c r="D100" s="15">
        <v>45173164016</v>
      </c>
      <c r="E100" s="8" t="s">
        <v>431</v>
      </c>
      <c r="H100" s="9">
        <v>3711.36</v>
      </c>
      <c r="I100" s="5" t="s">
        <v>28</v>
      </c>
      <c r="J100" s="5" t="s">
        <v>443</v>
      </c>
    </row>
    <row r="101" spans="1:10">
      <c r="A101" s="5" t="s">
        <v>445</v>
      </c>
      <c r="B101" s="6">
        <v>44936.745104918977</v>
      </c>
      <c r="C101" s="5" t="s">
        <v>429</v>
      </c>
      <c r="D101" s="7">
        <v>473341</v>
      </c>
      <c r="E101" s="8" t="s">
        <v>431</v>
      </c>
      <c r="H101" s="9">
        <v>63205.599999999999</v>
      </c>
      <c r="I101" s="5" t="s">
        <v>28</v>
      </c>
      <c r="J101" s="5" t="s">
        <v>443</v>
      </c>
    </row>
    <row r="102" spans="1:10">
      <c r="A102" s="5" t="s">
        <v>445</v>
      </c>
      <c r="B102" s="6">
        <v>44936.745104918977</v>
      </c>
      <c r="C102" s="5" t="s">
        <v>429</v>
      </c>
      <c r="D102" s="7">
        <v>422643</v>
      </c>
      <c r="E102" s="8" t="s">
        <v>431</v>
      </c>
      <c r="H102" s="9">
        <v>52730.400000000001</v>
      </c>
      <c r="I102" s="5" t="s">
        <v>28</v>
      </c>
      <c r="J102" s="5" t="s">
        <v>430</v>
      </c>
    </row>
    <row r="103" spans="1:10">
      <c r="A103" s="5" t="s">
        <v>445</v>
      </c>
      <c r="B103" s="6">
        <v>44936.745104918977</v>
      </c>
      <c r="C103" s="5" t="s">
        <v>446</v>
      </c>
      <c r="D103" s="7"/>
      <c r="E103" s="8"/>
      <c r="F103" s="9">
        <v>3570</v>
      </c>
      <c r="I103" s="10" t="s">
        <v>9</v>
      </c>
      <c r="J103" s="5" t="s">
        <v>430</v>
      </c>
    </row>
    <row r="104" spans="1:10">
      <c r="A104" s="5" t="s">
        <v>445</v>
      </c>
      <c r="B104" s="6">
        <v>44936.745104918977</v>
      </c>
      <c r="C104" s="5" t="s">
        <v>429</v>
      </c>
      <c r="D104" s="7"/>
      <c r="E104" s="8"/>
      <c r="F104" s="9">
        <v>9863.2000000000007</v>
      </c>
      <c r="I104" s="10" t="s">
        <v>9</v>
      </c>
      <c r="J104" s="5" t="s">
        <v>432</v>
      </c>
    </row>
    <row r="105" spans="1:10">
      <c r="A105" s="11" t="s">
        <v>22</v>
      </c>
      <c r="B105" s="3"/>
      <c r="C105" s="3"/>
      <c r="D105" s="7"/>
      <c r="E105" s="8"/>
      <c r="F105" s="12">
        <f>SUM(F100:G104)</f>
        <v>13433.2</v>
      </c>
      <c r="H105" s="9"/>
      <c r="I105" s="10"/>
      <c r="J105" s="5"/>
    </row>
    <row r="106" spans="1:10">
      <c r="A106" s="13" t="s">
        <v>23</v>
      </c>
      <c r="B106" s="13" t="s">
        <v>24</v>
      </c>
      <c r="C106" s="13" t="s">
        <v>25</v>
      </c>
      <c r="D106" s="7"/>
      <c r="E106" s="8"/>
      <c r="H106" s="9"/>
      <c r="I106" s="10"/>
      <c r="J106" s="5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</sheetPr>
  <dimension ref="A1:J89"/>
  <sheetViews>
    <sheetView topLeftCell="A76" workbookViewId="0">
      <selection activeCell="D89" sqref="D8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270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447</v>
      </c>
      <c r="B5" s="6">
        <v>44925.793282418977</v>
      </c>
      <c r="C5" s="5" t="s">
        <v>448</v>
      </c>
      <c r="D5" s="7"/>
      <c r="E5" s="8"/>
      <c r="F5" s="9">
        <v>7247.67</v>
      </c>
      <c r="I5" s="10" t="s">
        <v>9</v>
      </c>
      <c r="J5" s="5" t="s">
        <v>448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112517563</v>
      </c>
      <c r="E7" s="14">
        <v>112517747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48" t="s">
        <v>6</v>
      </c>
      <c r="G12" s="50"/>
      <c r="H12" s="51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5" t="s">
        <v>449</v>
      </c>
      <c r="B14" s="6">
        <v>44926.67027746528</v>
      </c>
      <c r="C14" s="5" t="s">
        <v>448</v>
      </c>
      <c r="D14" s="7"/>
      <c r="E14" s="8"/>
      <c r="F14" s="9">
        <v>3024.3</v>
      </c>
      <c r="I14" s="10" t="s">
        <v>9</v>
      </c>
      <c r="J14" s="5" t="s">
        <v>448</v>
      </c>
    </row>
    <row r="15" spans="1:10">
      <c r="A15" s="5" t="s">
        <v>449</v>
      </c>
      <c r="B15" s="6">
        <v>44926.67027746528</v>
      </c>
      <c r="C15" s="5" t="s">
        <v>448</v>
      </c>
      <c r="D15" s="7"/>
      <c r="E15" s="8"/>
      <c r="H15" s="9">
        <v>480.2</v>
      </c>
      <c r="I15" s="10" t="s">
        <v>71</v>
      </c>
      <c r="J15" s="5" t="s">
        <v>448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 customHeight="1">
      <c r="A17" s="13" t="s">
        <v>23</v>
      </c>
      <c r="B17" s="13" t="s">
        <v>24</v>
      </c>
      <c r="C17" s="13" t="s">
        <v>25</v>
      </c>
      <c r="D17" s="28">
        <v>112517565</v>
      </c>
      <c r="E17" s="14">
        <v>112517748</v>
      </c>
      <c r="H17" s="9"/>
      <c r="I17" s="10"/>
      <c r="J17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17" t="s">
        <v>35</v>
      </c>
      <c r="B24" s="30"/>
      <c r="C24" s="30"/>
    </row>
    <row r="25" spans="1:10">
      <c r="A25" s="11" t="s">
        <v>22</v>
      </c>
      <c r="B25" s="3"/>
      <c r="C25" s="3"/>
    </row>
    <row r="26" spans="1:10">
      <c r="A26" s="13" t="s">
        <v>23</v>
      </c>
      <c r="B26" s="13" t="s">
        <v>24</v>
      </c>
      <c r="C26" s="13" t="s">
        <v>25</v>
      </c>
    </row>
    <row r="27" spans="1:10">
      <c r="A27" s="29"/>
      <c r="B27" s="29"/>
      <c r="C27" s="29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36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48" t="s">
        <v>6</v>
      </c>
      <c r="G31" s="50"/>
      <c r="H31" s="51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450</v>
      </c>
      <c r="B33" s="6">
        <v>44929.797331944443</v>
      </c>
      <c r="C33" s="5" t="s">
        <v>448</v>
      </c>
      <c r="D33" s="7"/>
      <c r="E33" s="8"/>
      <c r="F33" s="9">
        <v>5660.94</v>
      </c>
      <c r="I33" s="10" t="s">
        <v>9</v>
      </c>
      <c r="J33" s="5" t="s">
        <v>448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112521222</v>
      </c>
      <c r="E35" s="14">
        <v>112521422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47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48" t="s">
        <v>0</v>
      </c>
      <c r="B40" s="48" t="s">
        <v>2</v>
      </c>
      <c r="C40" s="48" t="s">
        <v>3</v>
      </c>
      <c r="D40" s="48" t="s">
        <v>4</v>
      </c>
      <c r="E40" s="48" t="s">
        <v>5</v>
      </c>
      <c r="F40" s="48" t="s">
        <v>6</v>
      </c>
      <c r="G40" s="50"/>
      <c r="H40" s="51"/>
      <c r="I40" s="48" t="s">
        <v>7</v>
      </c>
      <c r="J40" s="48" t="s">
        <v>8</v>
      </c>
    </row>
    <row r="41" spans="1:10">
      <c r="A41" s="49"/>
      <c r="B41" s="49"/>
      <c r="C41" s="49"/>
      <c r="D41" s="49"/>
      <c r="E41" s="49"/>
      <c r="F41" s="4" t="s">
        <v>9</v>
      </c>
      <c r="G41" s="4" t="s">
        <v>10</v>
      </c>
      <c r="H41" s="4" t="s">
        <v>11</v>
      </c>
      <c r="I41" s="49"/>
      <c r="J41" s="49"/>
    </row>
    <row r="42" spans="1:10">
      <c r="A42" s="5" t="s">
        <v>451</v>
      </c>
      <c r="B42" s="6">
        <v>44930.792923622677</v>
      </c>
      <c r="C42" s="5" t="s">
        <v>448</v>
      </c>
      <c r="D42" s="7"/>
      <c r="E42" s="8"/>
      <c r="F42" s="9">
        <v>10339.5</v>
      </c>
      <c r="I42" s="10" t="s">
        <v>9</v>
      </c>
      <c r="J42" s="5" t="s">
        <v>448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8"/>
    </row>
    <row r="44" spans="1:10" ht="15.75" customHeight="1">
      <c r="A44" s="13" t="s">
        <v>23</v>
      </c>
      <c r="B44" s="13" t="s">
        <v>24</v>
      </c>
      <c r="C44" s="13" t="s">
        <v>25</v>
      </c>
      <c r="D44" s="28">
        <v>112521223</v>
      </c>
      <c r="E44" s="14">
        <v>112521423</v>
      </c>
      <c r="H44" s="9"/>
      <c r="I44" s="10"/>
      <c r="J44" s="8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52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48" t="s">
        <v>0</v>
      </c>
      <c r="B49" s="48" t="s">
        <v>2</v>
      </c>
      <c r="C49" s="48" t="s">
        <v>3</v>
      </c>
      <c r="D49" s="48" t="s">
        <v>4</v>
      </c>
      <c r="E49" s="48" t="s">
        <v>5</v>
      </c>
      <c r="F49" s="48" t="s">
        <v>6</v>
      </c>
      <c r="G49" s="50"/>
      <c r="H49" s="51"/>
      <c r="I49" s="48" t="s">
        <v>7</v>
      </c>
      <c r="J49" s="48" t="s">
        <v>8</v>
      </c>
    </row>
    <row r="50" spans="1:10">
      <c r="A50" s="49"/>
      <c r="B50" s="49"/>
      <c r="C50" s="49"/>
      <c r="D50" s="49"/>
      <c r="E50" s="49"/>
      <c r="F50" s="4" t="s">
        <v>9</v>
      </c>
      <c r="G50" s="4" t="s">
        <v>10</v>
      </c>
      <c r="H50" s="4" t="s">
        <v>11</v>
      </c>
      <c r="I50" s="49"/>
      <c r="J50" s="49"/>
    </row>
    <row r="51" spans="1:10">
      <c r="A51" s="5" t="s">
        <v>452</v>
      </c>
      <c r="B51" s="6">
        <v>44931.790285162038</v>
      </c>
      <c r="C51" s="5" t="s">
        <v>448</v>
      </c>
      <c r="D51" s="7"/>
      <c r="E51" s="8"/>
      <c r="F51" s="9">
        <v>6691.5</v>
      </c>
      <c r="I51" s="10" t="s">
        <v>9</v>
      </c>
      <c r="J51" s="5" t="s">
        <v>448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 customHeight="1">
      <c r="A53" s="13" t="s">
        <v>23</v>
      </c>
      <c r="B53" s="13" t="s">
        <v>24</v>
      </c>
      <c r="C53" s="13" t="s">
        <v>25</v>
      </c>
      <c r="D53" s="28">
        <v>112546485</v>
      </c>
      <c r="E53" s="14">
        <v>112556961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55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48" t="s">
        <v>6</v>
      </c>
      <c r="G58" s="50"/>
      <c r="H58" s="51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453</v>
      </c>
      <c r="B60" s="6">
        <v>44932.796385243048</v>
      </c>
      <c r="C60" s="5" t="s">
        <v>448</v>
      </c>
      <c r="D60" s="7"/>
      <c r="E60" s="8"/>
      <c r="F60" s="9">
        <v>6179.66</v>
      </c>
      <c r="I60" s="10" t="s">
        <v>9</v>
      </c>
      <c r="J60" s="5" t="s">
        <v>448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23</v>
      </c>
      <c r="B62" s="13" t="s">
        <v>24</v>
      </c>
      <c r="C62" s="13" t="s">
        <v>25</v>
      </c>
      <c r="D62" s="28">
        <v>112546720</v>
      </c>
      <c r="E62" s="14">
        <v>112556963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58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48" t="s">
        <v>0</v>
      </c>
      <c r="B67" s="48" t="s">
        <v>2</v>
      </c>
      <c r="C67" s="48" t="s">
        <v>3</v>
      </c>
      <c r="D67" s="48" t="s">
        <v>4</v>
      </c>
      <c r="E67" s="48" t="s">
        <v>5</v>
      </c>
      <c r="F67" s="48" t="s">
        <v>6</v>
      </c>
      <c r="G67" s="50"/>
      <c r="H67" s="51"/>
      <c r="I67" s="48" t="s">
        <v>7</v>
      </c>
      <c r="J67" s="48" t="s">
        <v>8</v>
      </c>
    </row>
    <row r="68" spans="1:10">
      <c r="A68" s="49"/>
      <c r="B68" s="49"/>
      <c r="C68" s="49"/>
      <c r="D68" s="49"/>
      <c r="E68" s="49"/>
      <c r="F68" s="4" t="s">
        <v>9</v>
      </c>
      <c r="G68" s="4" t="s">
        <v>10</v>
      </c>
      <c r="H68" s="4" t="s">
        <v>11</v>
      </c>
      <c r="I68" s="49"/>
      <c r="J68" s="49"/>
    </row>
    <row r="69" spans="1:10">
      <c r="A69" s="5" t="s">
        <v>454</v>
      </c>
      <c r="B69" s="6">
        <v>44933.543843634259</v>
      </c>
      <c r="C69" s="5" t="s">
        <v>448</v>
      </c>
      <c r="D69" s="7"/>
      <c r="E69" s="8"/>
      <c r="F69" s="9">
        <v>4311.1899999999996</v>
      </c>
      <c r="I69" s="10" t="s">
        <v>9</v>
      </c>
      <c r="J69" s="5" t="s">
        <v>448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 customHeight="1">
      <c r="A71" s="13" t="s">
        <v>23</v>
      </c>
      <c r="B71" s="13" t="s">
        <v>24</v>
      </c>
      <c r="C71" s="13" t="s">
        <v>25</v>
      </c>
      <c r="D71" s="28">
        <v>112563539</v>
      </c>
      <c r="E71" s="14">
        <v>112563612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60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48" t="s">
        <v>0</v>
      </c>
      <c r="B76" s="48" t="s">
        <v>2</v>
      </c>
      <c r="C76" s="48" t="s">
        <v>3</v>
      </c>
      <c r="D76" s="48" t="s">
        <v>4</v>
      </c>
      <c r="E76" s="48" t="s">
        <v>5</v>
      </c>
      <c r="F76" s="48" t="s">
        <v>6</v>
      </c>
      <c r="G76" s="50"/>
      <c r="H76" s="51"/>
      <c r="I76" s="48" t="s">
        <v>7</v>
      </c>
      <c r="J76" s="48" t="s">
        <v>8</v>
      </c>
    </row>
    <row r="77" spans="1:10">
      <c r="A77" s="49"/>
      <c r="B77" s="49"/>
      <c r="C77" s="49"/>
      <c r="D77" s="49"/>
      <c r="E77" s="49"/>
      <c r="F77" s="4" t="s">
        <v>9</v>
      </c>
      <c r="G77" s="4" t="s">
        <v>10</v>
      </c>
      <c r="H77" s="4" t="s">
        <v>11</v>
      </c>
      <c r="I77" s="49"/>
      <c r="J77" s="49"/>
    </row>
    <row r="78" spans="1:10">
      <c r="A78" s="5" t="s">
        <v>455</v>
      </c>
      <c r="B78" s="6">
        <v>44935.794534641202</v>
      </c>
      <c r="C78" s="5" t="s">
        <v>448</v>
      </c>
      <c r="D78" s="7"/>
      <c r="E78" s="8"/>
      <c r="F78" s="9">
        <v>7635.01</v>
      </c>
      <c r="I78" s="10" t="s">
        <v>9</v>
      </c>
      <c r="J78" s="5" t="s">
        <v>448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>
      <c r="A80" s="13" t="s">
        <v>23</v>
      </c>
      <c r="B80" s="13" t="s">
        <v>24</v>
      </c>
      <c r="C80" s="13" t="s">
        <v>25</v>
      </c>
      <c r="D80" s="47" t="s">
        <v>255</v>
      </c>
      <c r="E80" s="8"/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48" t="s">
        <v>0</v>
      </c>
      <c r="B85" s="48" t="s">
        <v>2</v>
      </c>
      <c r="C85" s="48" t="s">
        <v>3</v>
      </c>
      <c r="D85" s="48" t="s">
        <v>4</v>
      </c>
      <c r="E85" s="48" t="s">
        <v>5</v>
      </c>
      <c r="F85" s="48" t="s">
        <v>6</v>
      </c>
      <c r="G85" s="50"/>
      <c r="H85" s="51"/>
      <c r="I85" s="48" t="s">
        <v>7</v>
      </c>
      <c r="J85" s="48" t="s">
        <v>8</v>
      </c>
    </row>
    <row r="86" spans="1:10">
      <c r="A86" s="49"/>
      <c r="B86" s="49"/>
      <c r="C86" s="49"/>
      <c r="D86" s="49"/>
      <c r="E86" s="49"/>
      <c r="F86" s="4" t="s">
        <v>9</v>
      </c>
      <c r="G86" s="4" t="s">
        <v>10</v>
      </c>
      <c r="H86" s="4" t="s">
        <v>11</v>
      </c>
      <c r="I86" s="49"/>
      <c r="J86" s="49"/>
    </row>
    <row r="87" spans="1:10">
      <c r="A87" s="5" t="s">
        <v>456</v>
      </c>
      <c r="B87" s="6">
        <v>44936.794853460648</v>
      </c>
      <c r="C87" s="5" t="s">
        <v>448</v>
      </c>
      <c r="D87" s="7"/>
      <c r="E87" s="8"/>
      <c r="F87" s="9">
        <v>7886.89</v>
      </c>
      <c r="I87" s="10" t="s">
        <v>9</v>
      </c>
      <c r="J87" s="5" t="s">
        <v>448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>
      <c r="A89" s="13" t="s">
        <v>23</v>
      </c>
      <c r="B89" s="13" t="s">
        <v>24</v>
      </c>
      <c r="C89" s="13" t="s">
        <v>25</v>
      </c>
      <c r="D89" s="7"/>
      <c r="E89" s="8"/>
      <c r="H89" s="9"/>
      <c r="I89" s="10"/>
      <c r="J89" s="5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/>
  </sheetPr>
  <dimension ref="A1:J99"/>
  <sheetViews>
    <sheetView topLeftCell="A85" workbookViewId="0">
      <selection activeCell="B97" sqref="B9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457</v>
      </c>
      <c r="B5" s="6">
        <v>44926.608822754628</v>
      </c>
      <c r="C5" s="5" t="s">
        <v>458</v>
      </c>
      <c r="D5" s="7">
        <v>48215142</v>
      </c>
      <c r="E5" s="8" t="s">
        <v>459</v>
      </c>
      <c r="H5" s="9">
        <v>1820.45</v>
      </c>
      <c r="I5" s="5" t="s">
        <v>28</v>
      </c>
      <c r="J5" s="5" t="s">
        <v>460</v>
      </c>
    </row>
    <row r="6" spans="1:10">
      <c r="A6" s="5" t="s">
        <v>457</v>
      </c>
      <c r="B6" s="6">
        <v>44926.608822754628</v>
      </c>
      <c r="C6" s="5" t="s">
        <v>458</v>
      </c>
      <c r="D6" s="7">
        <v>228559</v>
      </c>
      <c r="E6" s="8" t="s">
        <v>459</v>
      </c>
      <c r="H6" s="9">
        <v>15262.6</v>
      </c>
      <c r="I6" s="5" t="s">
        <v>28</v>
      </c>
      <c r="J6" s="5" t="s">
        <v>460</v>
      </c>
    </row>
    <row r="7" spans="1:10">
      <c r="A7" s="5" t="s">
        <v>457</v>
      </c>
      <c r="B7" s="6">
        <v>44926.608822754628</v>
      </c>
      <c r="C7" s="5" t="s">
        <v>458</v>
      </c>
      <c r="D7" s="7"/>
      <c r="E7" s="8"/>
      <c r="F7" s="9">
        <v>10456.1</v>
      </c>
      <c r="I7" s="10" t="s">
        <v>9</v>
      </c>
      <c r="J7" s="5" t="s">
        <v>461</v>
      </c>
    </row>
    <row r="8" spans="1:10">
      <c r="A8" s="5" t="s">
        <v>457</v>
      </c>
      <c r="B8" s="6">
        <v>44926.608822754628</v>
      </c>
      <c r="C8" s="5" t="s">
        <v>458</v>
      </c>
      <c r="D8" s="7"/>
      <c r="E8" s="8"/>
      <c r="F8" s="9">
        <v>930.7</v>
      </c>
      <c r="I8" s="10" t="s">
        <v>9</v>
      </c>
      <c r="J8" s="5" t="s">
        <v>460</v>
      </c>
    </row>
    <row r="9" spans="1:10">
      <c r="A9" s="11" t="s">
        <v>22</v>
      </c>
      <c r="B9" s="3"/>
      <c r="C9" s="3"/>
      <c r="D9" s="7"/>
      <c r="E9" s="8"/>
      <c r="F9" s="21">
        <f>SUM(F5:G8)</f>
        <v>11386.800000000001</v>
      </c>
      <c r="H9" s="9"/>
      <c r="I9" s="10"/>
      <c r="J9" s="5"/>
    </row>
    <row r="10" spans="1:10" ht="15.75" customHeight="1">
      <c r="A10" s="13" t="s">
        <v>23</v>
      </c>
      <c r="B10" s="13" t="s">
        <v>24</v>
      </c>
      <c r="C10" s="13" t="s">
        <v>25</v>
      </c>
      <c r="D10" s="14">
        <v>112519190</v>
      </c>
      <c r="E10" s="8"/>
      <c r="H10" s="9"/>
      <c r="I10" s="10"/>
      <c r="J10" s="5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34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48" t="s">
        <v>0</v>
      </c>
      <c r="B15" s="48" t="s">
        <v>2</v>
      </c>
      <c r="C15" s="48" t="s">
        <v>3</v>
      </c>
      <c r="D15" s="48" t="s">
        <v>4</v>
      </c>
      <c r="E15" s="48" t="s">
        <v>5</v>
      </c>
      <c r="F15" s="48" t="s">
        <v>6</v>
      </c>
      <c r="G15" s="50"/>
      <c r="H15" s="51"/>
      <c r="I15" s="48" t="s">
        <v>7</v>
      </c>
      <c r="J15" s="48" t="s">
        <v>8</v>
      </c>
    </row>
    <row r="16" spans="1:10">
      <c r="A16" s="49"/>
      <c r="B16" s="49"/>
      <c r="C16" s="49"/>
      <c r="D16" s="49"/>
      <c r="E16" s="49"/>
      <c r="F16" s="4" t="s">
        <v>9</v>
      </c>
      <c r="G16" s="4" t="s">
        <v>10</v>
      </c>
      <c r="H16" s="4" t="s">
        <v>11</v>
      </c>
      <c r="I16" s="49"/>
      <c r="J16" s="49"/>
    </row>
    <row r="17" spans="1:10">
      <c r="A17" s="17" t="s">
        <v>35</v>
      </c>
      <c r="B17" s="30"/>
      <c r="C17" s="30"/>
    </row>
    <row r="18" spans="1:10">
      <c r="A18" s="11" t="s">
        <v>22</v>
      </c>
      <c r="B18" s="3"/>
      <c r="C18" s="3"/>
    </row>
    <row r="19" spans="1:10">
      <c r="A19" s="13" t="s">
        <v>23</v>
      </c>
      <c r="B19" s="13" t="s">
        <v>24</v>
      </c>
      <c r="C19" s="13" t="s">
        <v>25</v>
      </c>
    </row>
    <row r="20" spans="1:10">
      <c r="A20" s="29"/>
      <c r="B20" s="29"/>
      <c r="C20" s="29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36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48" t="s">
        <v>0</v>
      </c>
      <c r="B24" s="48" t="s">
        <v>2</v>
      </c>
      <c r="C24" s="48" t="s">
        <v>3</v>
      </c>
      <c r="D24" s="48" t="s">
        <v>4</v>
      </c>
      <c r="E24" s="48" t="s">
        <v>5</v>
      </c>
      <c r="F24" s="48" t="s">
        <v>6</v>
      </c>
      <c r="G24" s="50"/>
      <c r="H24" s="51"/>
      <c r="I24" s="48" t="s">
        <v>7</v>
      </c>
      <c r="J24" s="48" t="s">
        <v>8</v>
      </c>
    </row>
    <row r="25" spans="1:10">
      <c r="A25" s="49"/>
      <c r="B25" s="49"/>
      <c r="C25" s="49"/>
      <c r="D25" s="49"/>
      <c r="E25" s="49"/>
      <c r="F25" s="4" t="s">
        <v>9</v>
      </c>
      <c r="G25" s="4" t="s">
        <v>10</v>
      </c>
      <c r="H25" s="4" t="s">
        <v>11</v>
      </c>
      <c r="I25" s="49"/>
      <c r="J25" s="49"/>
    </row>
    <row r="26" spans="1:10">
      <c r="A26" s="5" t="s">
        <v>462</v>
      </c>
      <c r="B26" s="6">
        <v>44929.672625856481</v>
      </c>
      <c r="C26" s="5" t="s">
        <v>458</v>
      </c>
      <c r="D26" s="7">
        <v>5002468</v>
      </c>
      <c r="E26" s="5" t="s">
        <v>31</v>
      </c>
      <c r="H26" s="9">
        <v>248.4</v>
      </c>
      <c r="I26" s="5" t="s">
        <v>28</v>
      </c>
      <c r="J26" s="5" t="s">
        <v>460</v>
      </c>
    </row>
    <row r="27" spans="1:10">
      <c r="A27" s="5" t="s">
        <v>462</v>
      </c>
      <c r="B27" s="6">
        <v>44929.672625856481</v>
      </c>
      <c r="C27" s="5" t="s">
        <v>458</v>
      </c>
      <c r="D27" s="7"/>
      <c r="E27" s="8"/>
      <c r="F27" s="9">
        <v>4095</v>
      </c>
      <c r="I27" s="10" t="s">
        <v>9</v>
      </c>
      <c r="J27" s="5" t="s">
        <v>461</v>
      </c>
    </row>
    <row r="28" spans="1:10">
      <c r="A28" s="5" t="s">
        <v>462</v>
      </c>
      <c r="B28" s="6">
        <v>44929.672625856481</v>
      </c>
      <c r="C28" s="5" t="s">
        <v>458</v>
      </c>
      <c r="D28" s="7"/>
      <c r="E28" s="8"/>
      <c r="F28" s="9">
        <v>4301.6000000000004</v>
      </c>
      <c r="I28" s="10" t="s">
        <v>9</v>
      </c>
      <c r="J28" s="5" t="s">
        <v>460</v>
      </c>
    </row>
    <row r="29" spans="1:10">
      <c r="A29" s="11" t="s">
        <v>22</v>
      </c>
      <c r="B29" s="3"/>
      <c r="C29" s="3"/>
      <c r="D29" s="7"/>
      <c r="E29" s="8"/>
      <c r="F29" s="12">
        <f>SUM(F26:G28)</f>
        <v>8396.6</v>
      </c>
      <c r="H29" s="9"/>
      <c r="I29" s="10"/>
      <c r="J29" s="8"/>
    </row>
    <row r="30" spans="1:10" ht="15.75" customHeight="1">
      <c r="A30" s="13" t="s">
        <v>23</v>
      </c>
      <c r="B30" s="13" t="s">
        <v>24</v>
      </c>
      <c r="C30" s="13" t="s">
        <v>25</v>
      </c>
      <c r="D30" s="14">
        <v>112519193</v>
      </c>
      <c r="E30" s="8"/>
      <c r="H30" s="9"/>
      <c r="I30" s="10"/>
      <c r="J30" s="8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47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48" t="s">
        <v>0</v>
      </c>
      <c r="B35" s="48" t="s">
        <v>2</v>
      </c>
      <c r="C35" s="48" t="s">
        <v>3</v>
      </c>
      <c r="D35" s="48" t="s">
        <v>4</v>
      </c>
      <c r="E35" s="48" t="s">
        <v>5</v>
      </c>
      <c r="F35" s="48" t="s">
        <v>6</v>
      </c>
      <c r="G35" s="50"/>
      <c r="H35" s="51"/>
      <c r="I35" s="48" t="s">
        <v>7</v>
      </c>
      <c r="J35" s="48" t="s">
        <v>8</v>
      </c>
    </row>
    <row r="36" spans="1:10">
      <c r="A36" s="49"/>
      <c r="B36" s="49"/>
      <c r="C36" s="49"/>
      <c r="D36" s="49"/>
      <c r="E36" s="49"/>
      <c r="F36" s="4" t="s">
        <v>9</v>
      </c>
      <c r="G36" s="4" t="s">
        <v>10</v>
      </c>
      <c r="H36" s="4" t="s">
        <v>11</v>
      </c>
      <c r="I36" s="49"/>
      <c r="J36" s="49"/>
    </row>
    <row r="37" spans="1:10">
      <c r="A37" s="5" t="s">
        <v>463</v>
      </c>
      <c r="B37" s="6">
        <v>44930.673441979168</v>
      </c>
      <c r="C37" s="5" t="s">
        <v>458</v>
      </c>
      <c r="D37" s="7">
        <v>3075021884</v>
      </c>
      <c r="E37" s="5" t="s">
        <v>464</v>
      </c>
      <c r="H37" s="9">
        <v>2528.4</v>
      </c>
      <c r="I37" s="5" t="s">
        <v>28</v>
      </c>
      <c r="J37" s="5" t="s">
        <v>461</v>
      </c>
    </row>
    <row r="38" spans="1:10">
      <c r="A38" s="5" t="s">
        <v>463</v>
      </c>
      <c r="B38" s="6">
        <v>44930.673441979168</v>
      </c>
      <c r="C38" s="5" t="s">
        <v>458</v>
      </c>
      <c r="D38" s="7"/>
      <c r="E38" s="8"/>
      <c r="F38" s="9">
        <v>10403</v>
      </c>
      <c r="I38" s="10" t="s">
        <v>9</v>
      </c>
      <c r="J38" s="5" t="s">
        <v>461</v>
      </c>
    </row>
    <row r="39" spans="1:10">
      <c r="A39" s="5" t="s">
        <v>463</v>
      </c>
      <c r="B39" s="6">
        <v>44930.673441979168</v>
      </c>
      <c r="C39" s="5" t="s">
        <v>458</v>
      </c>
      <c r="D39" s="7"/>
      <c r="E39" s="8"/>
      <c r="F39" s="9">
        <v>94363.4</v>
      </c>
      <c r="I39" s="10" t="s">
        <v>9</v>
      </c>
      <c r="J39" s="5" t="s">
        <v>460</v>
      </c>
    </row>
    <row r="40" spans="1:10">
      <c r="A40" s="11" t="s">
        <v>22</v>
      </c>
      <c r="B40" s="3"/>
      <c r="C40" s="3"/>
      <c r="D40" s="7"/>
      <c r="E40" s="8"/>
      <c r="F40" s="20">
        <f>SUM(F37:G39)</f>
        <v>104766.39999999999</v>
      </c>
      <c r="H40" s="9"/>
      <c r="I40" s="10"/>
      <c r="J40" s="8"/>
    </row>
    <row r="41" spans="1:10" ht="15.75" customHeight="1">
      <c r="A41" s="13" t="s">
        <v>23</v>
      </c>
      <c r="B41" s="13" t="s">
        <v>24</v>
      </c>
      <c r="C41" s="13" t="s">
        <v>25</v>
      </c>
      <c r="D41" s="14">
        <v>112556966</v>
      </c>
      <c r="E41" s="8"/>
      <c r="H41" s="9"/>
      <c r="I41" s="10"/>
      <c r="J41" s="8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52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48" t="s">
        <v>0</v>
      </c>
      <c r="B46" s="48" t="s">
        <v>2</v>
      </c>
      <c r="C46" s="48" t="s">
        <v>3</v>
      </c>
      <c r="D46" s="48" t="s">
        <v>4</v>
      </c>
      <c r="E46" s="48" t="s">
        <v>5</v>
      </c>
      <c r="F46" s="48" t="s">
        <v>6</v>
      </c>
      <c r="G46" s="50"/>
      <c r="H46" s="51"/>
      <c r="I46" s="48" t="s">
        <v>7</v>
      </c>
      <c r="J46" s="48" t="s">
        <v>8</v>
      </c>
    </row>
    <row r="47" spans="1:10">
      <c r="A47" s="49"/>
      <c r="B47" s="49"/>
      <c r="C47" s="49"/>
      <c r="D47" s="49"/>
      <c r="E47" s="49"/>
      <c r="F47" s="4" t="s">
        <v>9</v>
      </c>
      <c r="G47" s="4" t="s">
        <v>10</v>
      </c>
      <c r="H47" s="4" t="s">
        <v>11</v>
      </c>
      <c r="I47" s="49"/>
      <c r="J47" s="49"/>
    </row>
    <row r="48" spans="1:10">
      <c r="A48" s="5" t="s">
        <v>465</v>
      </c>
      <c r="B48" s="6">
        <v>44931.705633703707</v>
      </c>
      <c r="C48" s="5" t="s">
        <v>458</v>
      </c>
      <c r="D48" s="7"/>
      <c r="E48" s="8"/>
      <c r="F48" s="9">
        <v>7130.5</v>
      </c>
      <c r="I48" s="10" t="s">
        <v>9</v>
      </c>
      <c r="J48" s="5" t="s">
        <v>466</v>
      </c>
    </row>
    <row r="49" spans="1:10">
      <c r="A49" s="5" t="s">
        <v>465</v>
      </c>
      <c r="B49" s="6">
        <v>44931.705633703707</v>
      </c>
      <c r="C49" s="5" t="s">
        <v>458</v>
      </c>
      <c r="D49" s="7"/>
      <c r="E49" s="8"/>
      <c r="F49" s="9">
        <v>5140</v>
      </c>
      <c r="I49" s="10" t="s">
        <v>9</v>
      </c>
      <c r="J49" s="5" t="s">
        <v>461</v>
      </c>
    </row>
    <row r="50" spans="1:10">
      <c r="A50" s="5" t="s">
        <v>465</v>
      </c>
      <c r="B50" s="6">
        <v>44931.705633703707</v>
      </c>
      <c r="C50" s="5" t="s">
        <v>458</v>
      </c>
      <c r="D50" s="7"/>
      <c r="E50" s="8"/>
      <c r="F50" s="9">
        <v>540</v>
      </c>
      <c r="I50" s="10" t="s">
        <v>9</v>
      </c>
      <c r="J50" s="8" t="s">
        <v>467</v>
      </c>
    </row>
    <row r="51" spans="1:10">
      <c r="A51" s="11" t="s">
        <v>22</v>
      </c>
      <c r="B51" s="3"/>
      <c r="C51" s="3"/>
      <c r="D51" s="7"/>
      <c r="E51" s="8"/>
      <c r="F51" s="37">
        <f>SUM(F48:G50)</f>
        <v>12810.5</v>
      </c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14">
        <v>112556967</v>
      </c>
      <c r="E52" s="8"/>
      <c r="H52" s="9"/>
      <c r="I52" s="10"/>
      <c r="J52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55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48" t="s">
        <v>6</v>
      </c>
      <c r="G57" s="50"/>
      <c r="H57" s="51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468</v>
      </c>
      <c r="B59" s="6">
        <v>44932.697096539348</v>
      </c>
      <c r="C59" s="5" t="s">
        <v>458</v>
      </c>
      <c r="D59" s="7"/>
      <c r="E59" s="8"/>
      <c r="F59" s="9">
        <v>9907</v>
      </c>
      <c r="I59" s="10" t="s">
        <v>9</v>
      </c>
      <c r="J59" s="5" t="s">
        <v>461</v>
      </c>
    </row>
    <row r="60" spans="1:10">
      <c r="A60" s="5" t="s">
        <v>468</v>
      </c>
      <c r="B60" s="6">
        <v>44932.697096539348</v>
      </c>
      <c r="C60" s="5" t="s">
        <v>458</v>
      </c>
      <c r="D60" s="7"/>
      <c r="E60" s="8"/>
      <c r="F60" s="9">
        <v>14665.5</v>
      </c>
      <c r="I60" s="10" t="s">
        <v>9</v>
      </c>
      <c r="J60" s="5" t="s">
        <v>460</v>
      </c>
    </row>
    <row r="61" spans="1:10">
      <c r="A61" s="5" t="s">
        <v>468</v>
      </c>
      <c r="B61" s="6">
        <v>44932.697096539348</v>
      </c>
      <c r="C61" s="5" t="s">
        <v>458</v>
      </c>
      <c r="D61" s="7"/>
      <c r="E61" s="8"/>
      <c r="F61" s="9">
        <v>988</v>
      </c>
      <c r="I61" s="10" t="s">
        <v>9</v>
      </c>
      <c r="J61" s="8" t="s">
        <v>467</v>
      </c>
    </row>
    <row r="62" spans="1:10">
      <c r="A62" s="11" t="s">
        <v>22</v>
      </c>
      <c r="B62" s="3"/>
      <c r="C62" s="3"/>
      <c r="D62" s="7"/>
      <c r="E62" s="8"/>
      <c r="F62" s="37">
        <f>SUM(F59:G61)</f>
        <v>25560.5</v>
      </c>
      <c r="H62" s="9"/>
      <c r="I62" s="10"/>
      <c r="J62" s="5"/>
    </row>
    <row r="63" spans="1:10" ht="15.75" customHeight="1">
      <c r="A63" s="13" t="s">
        <v>23</v>
      </c>
      <c r="B63" s="13" t="s">
        <v>24</v>
      </c>
      <c r="C63" s="13" t="s">
        <v>25</v>
      </c>
      <c r="D63" s="14">
        <v>112563613</v>
      </c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58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48" t="s">
        <v>0</v>
      </c>
      <c r="B68" s="48" t="s">
        <v>2</v>
      </c>
      <c r="C68" s="48" t="s">
        <v>3</v>
      </c>
      <c r="D68" s="48" t="s">
        <v>4</v>
      </c>
      <c r="E68" s="48" t="s">
        <v>5</v>
      </c>
      <c r="F68" s="48" t="s">
        <v>6</v>
      </c>
      <c r="G68" s="50"/>
      <c r="H68" s="51"/>
      <c r="I68" s="48" t="s">
        <v>7</v>
      </c>
      <c r="J68" s="48" t="s">
        <v>8</v>
      </c>
    </row>
    <row r="69" spans="1:10">
      <c r="A69" s="49"/>
      <c r="B69" s="49"/>
      <c r="C69" s="49"/>
      <c r="D69" s="49"/>
      <c r="E69" s="49"/>
      <c r="F69" s="4" t="s">
        <v>9</v>
      </c>
      <c r="G69" s="4" t="s">
        <v>10</v>
      </c>
      <c r="H69" s="4" t="s">
        <v>11</v>
      </c>
      <c r="I69" s="49"/>
      <c r="J69" s="49"/>
    </row>
    <row r="70" spans="1:10">
      <c r="A70" s="5" t="s">
        <v>469</v>
      </c>
      <c r="B70" s="6">
        <v>44933.56568388889</v>
      </c>
      <c r="C70" s="5" t="s">
        <v>458</v>
      </c>
      <c r="D70" s="15">
        <v>45173152167</v>
      </c>
      <c r="E70" s="8" t="s">
        <v>459</v>
      </c>
      <c r="H70" s="9">
        <v>4997.67</v>
      </c>
      <c r="I70" s="5" t="s">
        <v>28</v>
      </c>
      <c r="J70" s="5" t="s">
        <v>460</v>
      </c>
    </row>
    <row r="71" spans="1:10">
      <c r="A71" s="5" t="s">
        <v>469</v>
      </c>
      <c r="B71" s="6">
        <v>44933.56568388889</v>
      </c>
      <c r="C71" s="5" t="s">
        <v>458</v>
      </c>
      <c r="D71" s="7"/>
      <c r="E71" s="8"/>
      <c r="F71" s="9">
        <v>67652.7</v>
      </c>
      <c r="I71" s="10" t="s">
        <v>9</v>
      </c>
      <c r="J71" s="5" t="s">
        <v>460</v>
      </c>
    </row>
    <row r="72" spans="1:10">
      <c r="A72" s="11" t="s">
        <v>22</v>
      </c>
      <c r="B72" s="3"/>
      <c r="C72" s="3"/>
      <c r="D72" s="7"/>
      <c r="E72" s="8"/>
      <c r="H72" s="9"/>
      <c r="I72" s="10"/>
      <c r="J72" s="5"/>
    </row>
    <row r="73" spans="1:10" ht="15.75" customHeight="1">
      <c r="A73" s="13" t="s">
        <v>23</v>
      </c>
      <c r="B73" s="13" t="s">
        <v>24</v>
      </c>
      <c r="C73" s="13" t="s">
        <v>25</v>
      </c>
      <c r="D73" s="14">
        <v>112563614</v>
      </c>
      <c r="E73" s="8"/>
      <c r="H73" s="9"/>
      <c r="I73" s="10"/>
      <c r="J73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60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48" t="s">
        <v>0</v>
      </c>
      <c r="B78" s="48" t="s">
        <v>2</v>
      </c>
      <c r="C78" s="48" t="s">
        <v>3</v>
      </c>
      <c r="D78" s="48" t="s">
        <v>4</v>
      </c>
      <c r="E78" s="48" t="s">
        <v>5</v>
      </c>
      <c r="F78" s="48" t="s">
        <v>6</v>
      </c>
      <c r="G78" s="50"/>
      <c r="H78" s="51"/>
      <c r="I78" s="48" t="s">
        <v>7</v>
      </c>
      <c r="J78" s="48" t="s">
        <v>8</v>
      </c>
    </row>
    <row r="79" spans="1:10">
      <c r="A79" s="49"/>
      <c r="B79" s="49"/>
      <c r="C79" s="49"/>
      <c r="D79" s="49"/>
      <c r="E79" s="49"/>
      <c r="F79" s="4" t="s">
        <v>9</v>
      </c>
      <c r="G79" s="4" t="s">
        <v>10</v>
      </c>
      <c r="H79" s="4" t="s">
        <v>11</v>
      </c>
      <c r="I79" s="49"/>
      <c r="J79" s="49"/>
    </row>
    <row r="80" spans="1:10">
      <c r="A80" s="5" t="s">
        <v>470</v>
      </c>
      <c r="B80" s="6">
        <v>44935.755481423606</v>
      </c>
      <c r="C80" s="5" t="s">
        <v>458</v>
      </c>
      <c r="D80" s="7">
        <v>3078720871</v>
      </c>
      <c r="E80" s="5" t="s">
        <v>464</v>
      </c>
      <c r="H80" s="9">
        <v>1285.0999999999999</v>
      </c>
      <c r="I80" s="5" t="s">
        <v>28</v>
      </c>
      <c r="J80" s="8" t="s">
        <v>467</v>
      </c>
    </row>
    <row r="81" spans="1:10">
      <c r="A81" s="5" t="s">
        <v>470</v>
      </c>
      <c r="B81" s="6">
        <v>44935.755481423606</v>
      </c>
      <c r="C81" s="5" t="s">
        <v>458</v>
      </c>
      <c r="D81" s="7">
        <v>48851538</v>
      </c>
      <c r="E81" s="8" t="s">
        <v>459</v>
      </c>
      <c r="H81" s="9">
        <v>9272.56</v>
      </c>
      <c r="I81" s="5" t="s">
        <v>28</v>
      </c>
      <c r="J81" s="5" t="s">
        <v>460</v>
      </c>
    </row>
    <row r="82" spans="1:10">
      <c r="A82" s="5" t="s">
        <v>470</v>
      </c>
      <c r="B82" s="6">
        <v>44935.755481423606</v>
      </c>
      <c r="C82" s="5" t="s">
        <v>458</v>
      </c>
      <c r="D82" s="7">
        <v>3078457828</v>
      </c>
      <c r="E82" s="8" t="s">
        <v>176</v>
      </c>
      <c r="H82" s="9">
        <v>13551.89</v>
      </c>
      <c r="I82" s="5" t="s">
        <v>28</v>
      </c>
      <c r="J82" s="5" t="s">
        <v>466</v>
      </c>
    </row>
    <row r="83" spans="1:10">
      <c r="A83" s="5" t="s">
        <v>470</v>
      </c>
      <c r="B83" s="6">
        <v>44935.755481423606</v>
      </c>
      <c r="C83" s="5" t="s">
        <v>458</v>
      </c>
      <c r="D83" s="15">
        <v>58660123232</v>
      </c>
      <c r="E83" s="8" t="s">
        <v>459</v>
      </c>
      <c r="H83" s="9">
        <v>1206.58</v>
      </c>
      <c r="I83" s="5" t="s">
        <v>28</v>
      </c>
      <c r="J83" s="5" t="s">
        <v>460</v>
      </c>
    </row>
    <row r="84" spans="1:10">
      <c r="A84" s="5" t="s">
        <v>470</v>
      </c>
      <c r="B84" s="6">
        <v>44935.755481423606</v>
      </c>
      <c r="C84" s="5" t="s">
        <v>458</v>
      </c>
      <c r="D84" s="7"/>
      <c r="E84" s="8"/>
      <c r="F84" s="9">
        <v>46427.9</v>
      </c>
      <c r="I84" s="10" t="s">
        <v>9</v>
      </c>
      <c r="J84" s="5" t="s">
        <v>466</v>
      </c>
    </row>
    <row r="85" spans="1:10">
      <c r="A85" s="5" t="s">
        <v>470</v>
      </c>
      <c r="B85" s="6">
        <v>44935.755481423606</v>
      </c>
      <c r="C85" s="5" t="s">
        <v>458</v>
      </c>
      <c r="D85" s="7"/>
      <c r="E85" s="8"/>
      <c r="F85" s="9">
        <v>16162.9</v>
      </c>
      <c r="I85" s="10" t="s">
        <v>9</v>
      </c>
      <c r="J85" s="5" t="s">
        <v>461</v>
      </c>
    </row>
    <row r="86" spans="1:10">
      <c r="A86" s="5" t="s">
        <v>470</v>
      </c>
      <c r="B86" s="6">
        <v>44935.755481423606</v>
      </c>
      <c r="C86" s="5" t="s">
        <v>458</v>
      </c>
      <c r="D86" s="7"/>
      <c r="E86" s="8"/>
      <c r="F86" s="9">
        <v>19298.7</v>
      </c>
      <c r="I86" s="10" t="s">
        <v>9</v>
      </c>
      <c r="J86" s="5" t="s">
        <v>460</v>
      </c>
    </row>
    <row r="87" spans="1:10">
      <c r="A87" s="11" t="s">
        <v>22</v>
      </c>
      <c r="B87" s="3"/>
      <c r="C87" s="3"/>
      <c r="D87" s="19">
        <f>75486.3+6403.2</f>
        <v>81889.5</v>
      </c>
      <c r="E87" s="8"/>
      <c r="F87" s="37">
        <f>SUM(F80:G86)</f>
        <v>81889.5</v>
      </c>
      <c r="H87" s="9"/>
      <c r="I87" s="10"/>
      <c r="J87" s="5"/>
    </row>
    <row r="88" spans="1:10">
      <c r="A88" s="13" t="s">
        <v>23</v>
      </c>
      <c r="B88" s="13" t="s">
        <v>24</v>
      </c>
      <c r="C88" s="13" t="s">
        <v>25</v>
      </c>
      <c r="D88" s="7"/>
      <c r="E88" s="8"/>
      <c r="H88" s="9"/>
      <c r="I88" s="10"/>
      <c r="J88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64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48" t="s">
        <v>0</v>
      </c>
      <c r="B94" s="48" t="s">
        <v>2</v>
      </c>
      <c r="C94" s="48" t="s">
        <v>3</v>
      </c>
      <c r="D94" s="48" t="s">
        <v>4</v>
      </c>
      <c r="E94" s="48" t="s">
        <v>5</v>
      </c>
      <c r="F94" s="48" t="s">
        <v>6</v>
      </c>
      <c r="G94" s="50"/>
      <c r="H94" s="51"/>
      <c r="I94" s="48" t="s">
        <v>7</v>
      </c>
      <c r="J94" s="48" t="s">
        <v>8</v>
      </c>
    </row>
    <row r="95" spans="1:10">
      <c r="A95" s="49"/>
      <c r="B95" s="49"/>
      <c r="C95" s="49"/>
      <c r="D95" s="49"/>
      <c r="E95" s="49"/>
      <c r="F95" s="4" t="s">
        <v>9</v>
      </c>
      <c r="G95" s="4" t="s">
        <v>10</v>
      </c>
      <c r="H95" s="4" t="s">
        <v>11</v>
      </c>
      <c r="I95" s="49"/>
      <c r="J95" s="49"/>
    </row>
    <row r="96" spans="1:10">
      <c r="A96" s="5" t="s">
        <v>471</v>
      </c>
      <c r="B96" s="6">
        <v>44936.771123865743</v>
      </c>
      <c r="C96" s="5" t="s">
        <v>458</v>
      </c>
      <c r="D96" s="7"/>
      <c r="E96" s="8"/>
      <c r="F96" s="9">
        <v>11295</v>
      </c>
      <c r="I96" s="10" t="s">
        <v>9</v>
      </c>
      <c r="J96" s="5" t="s">
        <v>461</v>
      </c>
    </row>
    <row r="97" spans="1:10">
      <c r="A97" s="5" t="s">
        <v>471</v>
      </c>
      <c r="B97" s="6">
        <v>44936.771123865743</v>
      </c>
      <c r="C97" s="5" t="s">
        <v>458</v>
      </c>
      <c r="D97" s="7"/>
      <c r="E97" s="8"/>
      <c r="F97" s="9">
        <v>23477.7</v>
      </c>
      <c r="I97" s="10" t="s">
        <v>9</v>
      </c>
      <c r="J97" s="5" t="s">
        <v>460</v>
      </c>
    </row>
    <row r="98" spans="1:10">
      <c r="A98" s="11" t="s">
        <v>22</v>
      </c>
      <c r="B98" s="3"/>
      <c r="C98" s="3"/>
      <c r="D98" s="7"/>
      <c r="E98" s="8"/>
      <c r="F98" s="12">
        <f>SUM(F96:G97)</f>
        <v>34772.699999999997</v>
      </c>
      <c r="H98" s="9"/>
      <c r="I98" s="10"/>
      <c r="J98" s="5"/>
    </row>
    <row r="99" spans="1:10">
      <c r="A99" s="13" t="s">
        <v>23</v>
      </c>
      <c r="B99" s="13" t="s">
        <v>24</v>
      </c>
      <c r="C99" s="13" t="s">
        <v>25</v>
      </c>
      <c r="D99" s="7"/>
      <c r="E99" s="8"/>
      <c r="H99" s="9"/>
      <c r="I99" s="10"/>
      <c r="J99" s="5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J80"/>
  <sheetViews>
    <sheetView topLeftCell="A64" workbookViewId="0">
      <selection activeCell="C69" sqref="C69:C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472</v>
      </c>
      <c r="B5" s="6">
        <v>44926.549931631947</v>
      </c>
      <c r="C5" s="5" t="s">
        <v>473</v>
      </c>
      <c r="D5" s="7"/>
      <c r="E5" s="8"/>
      <c r="F5" s="9">
        <v>2923.47</v>
      </c>
      <c r="I5" s="10" t="s">
        <v>9</v>
      </c>
      <c r="J5" s="5" t="s">
        <v>473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112517645</v>
      </c>
      <c r="E7" s="14">
        <v>112517751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48" t="s">
        <v>0</v>
      </c>
      <c r="B12" s="48" t="s">
        <v>2</v>
      </c>
      <c r="C12" s="48" t="s">
        <v>3</v>
      </c>
      <c r="D12" s="48" t="s">
        <v>4</v>
      </c>
      <c r="E12" s="48" t="s">
        <v>5</v>
      </c>
      <c r="F12" s="48" t="s">
        <v>6</v>
      </c>
      <c r="G12" s="50"/>
      <c r="H12" s="51"/>
      <c r="I12" s="48" t="s">
        <v>7</v>
      </c>
      <c r="J12" s="48" t="s">
        <v>8</v>
      </c>
    </row>
    <row r="13" spans="1:10">
      <c r="A13" s="49"/>
      <c r="B13" s="49"/>
      <c r="C13" s="49"/>
      <c r="D13" s="49"/>
      <c r="E13" s="49"/>
      <c r="F13" s="4" t="s">
        <v>9</v>
      </c>
      <c r="G13" s="4" t="s">
        <v>10</v>
      </c>
      <c r="H13" s="4" t="s">
        <v>11</v>
      </c>
      <c r="I13" s="49"/>
      <c r="J13" s="49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48" t="s">
        <v>0</v>
      </c>
      <c r="B21" s="48" t="s">
        <v>2</v>
      </c>
      <c r="C21" s="48" t="s">
        <v>3</v>
      </c>
      <c r="D21" s="48" t="s">
        <v>4</v>
      </c>
      <c r="E21" s="48" t="s">
        <v>5</v>
      </c>
      <c r="F21" s="48" t="s">
        <v>6</v>
      </c>
      <c r="G21" s="50"/>
      <c r="H21" s="51"/>
      <c r="I21" s="48" t="s">
        <v>7</v>
      </c>
      <c r="J21" s="48" t="s">
        <v>8</v>
      </c>
    </row>
    <row r="22" spans="1:10">
      <c r="A22" s="49"/>
      <c r="B22" s="49"/>
      <c r="C22" s="49"/>
      <c r="D22" s="49"/>
      <c r="E22" s="49"/>
      <c r="F22" s="4" t="s">
        <v>9</v>
      </c>
      <c r="G22" s="4" t="s">
        <v>10</v>
      </c>
      <c r="H22" s="4" t="s">
        <v>11</v>
      </c>
      <c r="I22" s="49"/>
      <c r="J22" s="49"/>
    </row>
    <row r="23" spans="1:10">
      <c r="A23" s="5" t="s">
        <v>474</v>
      </c>
      <c r="B23" s="6">
        <v>44929.790917615741</v>
      </c>
      <c r="C23" s="5" t="s">
        <v>473</v>
      </c>
      <c r="D23" s="7"/>
      <c r="E23" s="8"/>
      <c r="F23" s="9">
        <v>2675.69</v>
      </c>
      <c r="I23" s="10" t="s">
        <v>9</v>
      </c>
      <c r="J23" s="5" t="s">
        <v>473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112519042</v>
      </c>
      <c r="E25" s="14">
        <v>112519198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48" t="s">
        <v>0</v>
      </c>
      <c r="B30" s="48" t="s">
        <v>2</v>
      </c>
      <c r="C30" s="48" t="s">
        <v>3</v>
      </c>
      <c r="D30" s="48" t="s">
        <v>4</v>
      </c>
      <c r="E30" s="48" t="s">
        <v>5</v>
      </c>
      <c r="F30" s="48" t="s">
        <v>6</v>
      </c>
      <c r="G30" s="50"/>
      <c r="H30" s="51"/>
      <c r="I30" s="48" t="s">
        <v>7</v>
      </c>
      <c r="J30" s="48" t="s">
        <v>8</v>
      </c>
    </row>
    <row r="31" spans="1:10">
      <c r="A31" s="49"/>
      <c r="B31" s="49"/>
      <c r="C31" s="49"/>
      <c r="D31" s="49"/>
      <c r="E31" s="49"/>
      <c r="F31" s="4" t="s">
        <v>9</v>
      </c>
      <c r="G31" s="4" t="s">
        <v>10</v>
      </c>
      <c r="H31" s="4" t="s">
        <v>11</v>
      </c>
      <c r="I31" s="49"/>
      <c r="J31" s="49"/>
    </row>
    <row r="32" spans="1:10">
      <c r="A32" s="5" t="s">
        <v>475</v>
      </c>
      <c r="B32" s="6">
        <v>44930.790650578703</v>
      </c>
      <c r="C32" s="5" t="s">
        <v>473</v>
      </c>
      <c r="D32" s="7"/>
      <c r="E32" s="8"/>
      <c r="F32" s="9">
        <v>1599.8</v>
      </c>
      <c r="I32" s="10" t="s">
        <v>9</v>
      </c>
      <c r="J32" s="5" t="s">
        <v>473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 customHeight="1">
      <c r="A34" s="13" t="s">
        <v>23</v>
      </c>
      <c r="B34" s="13" t="s">
        <v>24</v>
      </c>
      <c r="C34" s="13" t="s">
        <v>25</v>
      </c>
      <c r="D34" s="28">
        <v>112521225</v>
      </c>
      <c r="E34" s="14">
        <v>112521463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48" t="s">
        <v>0</v>
      </c>
      <c r="B39" s="48" t="s">
        <v>2</v>
      </c>
      <c r="C39" s="48" t="s">
        <v>3</v>
      </c>
      <c r="D39" s="48" t="s">
        <v>4</v>
      </c>
      <c r="E39" s="48" t="s">
        <v>5</v>
      </c>
      <c r="F39" s="48" t="s">
        <v>6</v>
      </c>
      <c r="G39" s="50"/>
      <c r="H39" s="51"/>
      <c r="I39" s="48" t="s">
        <v>7</v>
      </c>
      <c r="J39" s="48" t="s">
        <v>8</v>
      </c>
    </row>
    <row r="40" spans="1:10">
      <c r="A40" s="49"/>
      <c r="B40" s="49"/>
      <c r="C40" s="49"/>
      <c r="D40" s="49"/>
      <c r="E40" s="49"/>
      <c r="F40" s="4" t="s">
        <v>9</v>
      </c>
      <c r="G40" s="4" t="s">
        <v>10</v>
      </c>
      <c r="H40" s="4" t="s">
        <v>11</v>
      </c>
      <c r="I40" s="49"/>
      <c r="J40" s="49"/>
    </row>
    <row r="41" spans="1:10">
      <c r="A41" s="5" t="s">
        <v>476</v>
      </c>
      <c r="B41" s="6">
        <v>44931.795755127307</v>
      </c>
      <c r="C41" s="5" t="s">
        <v>473</v>
      </c>
      <c r="D41" s="7"/>
      <c r="E41" s="8"/>
      <c r="F41" s="9">
        <v>1062.98</v>
      </c>
      <c r="I41" s="10" t="s">
        <v>9</v>
      </c>
      <c r="J41" s="5" t="s">
        <v>473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 customHeight="1">
      <c r="A43" s="13" t="s">
        <v>23</v>
      </c>
      <c r="B43" s="13" t="s">
        <v>24</v>
      </c>
      <c r="C43" s="13" t="s">
        <v>25</v>
      </c>
      <c r="D43" s="28">
        <v>112547041</v>
      </c>
      <c r="E43" s="14">
        <v>112556997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48" t="s">
        <v>0</v>
      </c>
      <c r="B48" s="48" t="s">
        <v>2</v>
      </c>
      <c r="C48" s="48" t="s">
        <v>3</v>
      </c>
      <c r="D48" s="48" t="s">
        <v>4</v>
      </c>
      <c r="E48" s="48" t="s">
        <v>5</v>
      </c>
      <c r="F48" s="48" t="s">
        <v>6</v>
      </c>
      <c r="G48" s="50"/>
      <c r="H48" s="51"/>
      <c r="I48" s="48" t="s">
        <v>7</v>
      </c>
      <c r="J48" s="48" t="s">
        <v>8</v>
      </c>
    </row>
    <row r="49" spans="1:10">
      <c r="A49" s="49"/>
      <c r="B49" s="49"/>
      <c r="C49" s="49"/>
      <c r="D49" s="49"/>
      <c r="E49" s="49"/>
      <c r="F49" s="4" t="s">
        <v>9</v>
      </c>
      <c r="G49" s="4" t="s">
        <v>10</v>
      </c>
      <c r="H49" s="4" t="s">
        <v>11</v>
      </c>
      <c r="I49" s="49"/>
      <c r="J49" s="49"/>
    </row>
    <row r="50" spans="1:10">
      <c r="A50" s="5" t="s">
        <v>477</v>
      </c>
      <c r="B50" s="6">
        <v>44932.79050210648</v>
      </c>
      <c r="C50" s="5" t="s">
        <v>473</v>
      </c>
      <c r="D50" s="7"/>
      <c r="E50" s="8"/>
      <c r="F50" s="9">
        <v>1254.46</v>
      </c>
      <c r="I50" s="10" t="s">
        <v>9</v>
      </c>
      <c r="J50" s="5" t="s">
        <v>473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28">
        <v>112547265</v>
      </c>
      <c r="E52" s="14">
        <v>112556998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48" t="s">
        <v>0</v>
      </c>
      <c r="B57" s="48" t="s">
        <v>2</v>
      </c>
      <c r="C57" s="48" t="s">
        <v>3</v>
      </c>
      <c r="D57" s="48" t="s">
        <v>4</v>
      </c>
      <c r="E57" s="48" t="s">
        <v>5</v>
      </c>
      <c r="F57" s="48" t="s">
        <v>6</v>
      </c>
      <c r="G57" s="50"/>
      <c r="H57" s="51"/>
      <c r="I57" s="48" t="s">
        <v>7</v>
      </c>
      <c r="J57" s="48" t="s">
        <v>8</v>
      </c>
    </row>
    <row r="58" spans="1:10">
      <c r="A58" s="49"/>
      <c r="B58" s="49"/>
      <c r="C58" s="49"/>
      <c r="D58" s="49"/>
      <c r="E58" s="49"/>
      <c r="F58" s="4" t="s">
        <v>9</v>
      </c>
      <c r="G58" s="4" t="s">
        <v>10</v>
      </c>
      <c r="H58" s="4" t="s">
        <v>11</v>
      </c>
      <c r="I58" s="49"/>
      <c r="J58" s="49"/>
    </row>
    <row r="59" spans="1:10">
      <c r="A59" s="5" t="s">
        <v>478</v>
      </c>
      <c r="B59" s="6">
        <v>44933.545177986111</v>
      </c>
      <c r="C59" s="5" t="s">
        <v>473</v>
      </c>
      <c r="D59" s="7"/>
      <c r="E59" s="8"/>
      <c r="F59" s="9">
        <v>1546.9</v>
      </c>
      <c r="I59" s="10" t="s">
        <v>9</v>
      </c>
      <c r="J59" s="5" t="s">
        <v>473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112563546</v>
      </c>
      <c r="E61" s="14">
        <v>112563615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48" t="s">
        <v>0</v>
      </c>
      <c r="B66" s="48" t="s">
        <v>2</v>
      </c>
      <c r="C66" s="48" t="s">
        <v>3</v>
      </c>
      <c r="D66" s="48" t="s">
        <v>4</v>
      </c>
      <c r="E66" s="48" t="s">
        <v>5</v>
      </c>
      <c r="F66" s="48" t="s">
        <v>6</v>
      </c>
      <c r="G66" s="50"/>
      <c r="H66" s="51"/>
      <c r="I66" s="48" t="s">
        <v>7</v>
      </c>
      <c r="J66" s="48" t="s">
        <v>8</v>
      </c>
    </row>
    <row r="67" spans="1:10">
      <c r="A67" s="49"/>
      <c r="B67" s="49"/>
      <c r="C67" s="49"/>
      <c r="D67" s="49"/>
      <c r="E67" s="49"/>
      <c r="F67" s="4" t="s">
        <v>9</v>
      </c>
      <c r="G67" s="4" t="s">
        <v>10</v>
      </c>
      <c r="H67" s="4" t="s">
        <v>11</v>
      </c>
      <c r="I67" s="49"/>
      <c r="J67" s="49"/>
    </row>
    <row r="68" spans="1:10">
      <c r="A68" s="5" t="s">
        <v>479</v>
      </c>
      <c r="B68" s="6">
        <v>44935.790533831023</v>
      </c>
      <c r="C68" s="5" t="s">
        <v>473</v>
      </c>
      <c r="D68" s="7"/>
      <c r="E68" s="8"/>
      <c r="F68" s="9">
        <v>3366.43</v>
      </c>
      <c r="I68" s="10" t="s">
        <v>9</v>
      </c>
      <c r="J68" s="5" t="s">
        <v>473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112569813</v>
      </c>
      <c r="E70" s="14">
        <v>112569882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64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480</v>
      </c>
      <c r="B77" s="6">
        <v>44936.791958923612</v>
      </c>
      <c r="C77" s="5" t="s">
        <v>473</v>
      </c>
      <c r="D77" s="7"/>
      <c r="E77" s="8"/>
      <c r="F77" s="9">
        <v>1853.49</v>
      </c>
      <c r="I77" s="10" t="s">
        <v>9</v>
      </c>
      <c r="J77" s="5" t="s">
        <v>473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0" spans="1:10">
      <c r="A80" s="5"/>
      <c r="B80" s="45"/>
      <c r="C80" s="5"/>
      <c r="D80" s="45"/>
      <c r="E80" s="45"/>
      <c r="F80" s="45"/>
      <c r="G80" s="45"/>
      <c r="H80" s="45"/>
      <c r="I80" s="45"/>
      <c r="J80" s="45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J90"/>
  <sheetViews>
    <sheetView topLeftCell="A72" workbookViewId="0">
      <selection activeCell="D80" sqref="D8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28515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481</v>
      </c>
      <c r="B5" s="6">
        <v>44926.497293692133</v>
      </c>
      <c r="C5" s="5" t="s">
        <v>482</v>
      </c>
      <c r="D5" s="7"/>
      <c r="E5" s="8"/>
      <c r="F5" s="9">
        <v>8093.5</v>
      </c>
      <c r="I5" s="10" t="s">
        <v>9</v>
      </c>
      <c r="J5" s="5" t="s">
        <v>483</v>
      </c>
    </row>
    <row r="6" spans="1:10">
      <c r="A6" s="5" t="s">
        <v>481</v>
      </c>
      <c r="B6" s="6">
        <v>44926.497293692133</v>
      </c>
      <c r="C6" s="5" t="s">
        <v>482</v>
      </c>
      <c r="D6" s="7"/>
      <c r="E6" s="8"/>
      <c r="F6" s="9">
        <v>4473.2</v>
      </c>
      <c r="I6" s="10" t="s">
        <v>9</v>
      </c>
      <c r="J6" s="5" t="s">
        <v>484</v>
      </c>
    </row>
    <row r="7" spans="1:10">
      <c r="A7" s="11" t="s">
        <v>22</v>
      </c>
      <c r="B7" s="3"/>
      <c r="C7" s="3"/>
      <c r="D7" s="7"/>
      <c r="E7" s="8"/>
      <c r="F7" s="12">
        <f>SUM(F5:G6)</f>
        <v>12566.7</v>
      </c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14">
        <v>112516736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485</v>
      </c>
      <c r="B24" s="6">
        <v>44929.677893518521</v>
      </c>
      <c r="C24" s="5" t="s">
        <v>482</v>
      </c>
      <c r="D24" s="7"/>
      <c r="E24" s="8"/>
      <c r="F24" s="9">
        <v>671.8</v>
      </c>
      <c r="I24" s="10" t="s">
        <v>9</v>
      </c>
      <c r="J24" s="5" t="s">
        <v>484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>
      <c r="A26" s="13" t="s">
        <v>23</v>
      </c>
      <c r="B26" s="13" t="s">
        <v>24</v>
      </c>
      <c r="C26" s="13" t="s">
        <v>25</v>
      </c>
      <c r="D26" s="7"/>
      <c r="E26" s="8"/>
      <c r="H26" s="9"/>
      <c r="I26" s="10"/>
      <c r="J26" s="8"/>
    </row>
    <row r="27" spans="1:10" ht="15.75" customHeight="1">
      <c r="D27" s="14">
        <v>112527788</v>
      </c>
    </row>
    <row r="28" spans="1:10" ht="15.75" customHeight="1">
      <c r="D28" s="14">
        <v>112527778</v>
      </c>
      <c r="E28" s="26" t="s">
        <v>267</v>
      </c>
    </row>
    <row r="29" spans="1:10">
      <c r="A29" s="26">
        <v>112517660</v>
      </c>
      <c r="B29" s="26" t="s">
        <v>486</v>
      </c>
    </row>
    <row r="30" spans="1:10">
      <c r="A30" s="26">
        <v>112519278</v>
      </c>
      <c r="B30" s="26" t="s">
        <v>487</v>
      </c>
    </row>
    <row r="31" spans="1:10">
      <c r="A31" s="26">
        <v>112519281</v>
      </c>
      <c r="B31" s="26" t="s">
        <v>488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47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48" t="s">
        <v>0</v>
      </c>
      <c r="B35" s="48" t="s">
        <v>2</v>
      </c>
      <c r="C35" s="48" t="s">
        <v>3</v>
      </c>
      <c r="D35" s="48" t="s">
        <v>4</v>
      </c>
      <c r="E35" s="48" t="s">
        <v>5</v>
      </c>
      <c r="F35" s="48" t="s">
        <v>6</v>
      </c>
      <c r="G35" s="50"/>
      <c r="H35" s="51"/>
      <c r="I35" s="48" t="s">
        <v>7</v>
      </c>
      <c r="J35" s="48" t="s">
        <v>8</v>
      </c>
    </row>
    <row r="36" spans="1:10">
      <c r="A36" s="49"/>
      <c r="B36" s="49"/>
      <c r="C36" s="49"/>
      <c r="D36" s="49"/>
      <c r="E36" s="49"/>
      <c r="F36" s="4" t="s">
        <v>9</v>
      </c>
      <c r="G36" s="4" t="s">
        <v>10</v>
      </c>
      <c r="H36" s="4" t="s">
        <v>11</v>
      </c>
      <c r="I36" s="49"/>
      <c r="J36" s="49"/>
    </row>
    <row r="37" spans="1:10">
      <c r="A37" s="5" t="s">
        <v>489</v>
      </c>
      <c r="B37" s="6">
        <v>44930.704151006947</v>
      </c>
      <c r="C37" s="5" t="s">
        <v>482</v>
      </c>
      <c r="D37" s="7"/>
      <c r="E37" s="8"/>
      <c r="F37" s="9">
        <v>10193.200000000001</v>
      </c>
      <c r="I37" s="10" t="s">
        <v>9</v>
      </c>
      <c r="J37" s="5" t="s">
        <v>483</v>
      </c>
    </row>
    <row r="38" spans="1:10">
      <c r="A38" s="5" t="s">
        <v>489</v>
      </c>
      <c r="B38" s="6">
        <v>44930.704151006947</v>
      </c>
      <c r="C38" s="5" t="s">
        <v>482</v>
      </c>
      <c r="D38" s="7"/>
      <c r="E38" s="8"/>
      <c r="F38" s="9">
        <v>665</v>
      </c>
      <c r="I38" s="10" t="s">
        <v>9</v>
      </c>
      <c r="J38" s="5" t="s">
        <v>484</v>
      </c>
    </row>
    <row r="39" spans="1:10">
      <c r="A39" s="11" t="s">
        <v>22</v>
      </c>
      <c r="B39" s="3"/>
      <c r="C39" s="3"/>
      <c r="D39" s="7"/>
      <c r="E39" s="8"/>
      <c r="F39" s="20">
        <f>SUM(F37:G38)</f>
        <v>10858.2</v>
      </c>
      <c r="H39" s="9"/>
      <c r="I39" s="10"/>
      <c r="J39" s="8"/>
    </row>
    <row r="40" spans="1:10" ht="15.75" customHeight="1">
      <c r="A40" s="13" t="s">
        <v>23</v>
      </c>
      <c r="B40" s="13" t="s">
        <v>24</v>
      </c>
      <c r="C40" s="13" t="s">
        <v>25</v>
      </c>
      <c r="D40" s="14">
        <v>112521523</v>
      </c>
      <c r="E40" s="8"/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52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48" t="s">
        <v>0</v>
      </c>
      <c r="B45" s="48" t="s">
        <v>2</v>
      </c>
      <c r="C45" s="48" t="s">
        <v>3</v>
      </c>
      <c r="D45" s="48" t="s">
        <v>4</v>
      </c>
      <c r="E45" s="48" t="s">
        <v>5</v>
      </c>
      <c r="F45" s="48" t="s">
        <v>6</v>
      </c>
      <c r="G45" s="50"/>
      <c r="H45" s="51"/>
      <c r="I45" s="48" t="s">
        <v>7</v>
      </c>
      <c r="J45" s="48" t="s">
        <v>8</v>
      </c>
    </row>
    <row r="46" spans="1:10">
      <c r="A46" s="49"/>
      <c r="B46" s="49"/>
      <c r="C46" s="49"/>
      <c r="D46" s="49"/>
      <c r="E46" s="49"/>
      <c r="F46" s="4" t="s">
        <v>9</v>
      </c>
      <c r="G46" s="4" t="s">
        <v>10</v>
      </c>
      <c r="H46" s="4" t="s">
        <v>11</v>
      </c>
      <c r="I46" s="49"/>
      <c r="J46" s="49"/>
    </row>
    <row r="47" spans="1:10">
      <c r="A47" s="5" t="s">
        <v>490</v>
      </c>
      <c r="B47" s="6">
        <v>44931.690012638886</v>
      </c>
      <c r="C47" s="5" t="s">
        <v>482</v>
      </c>
      <c r="D47" s="7"/>
      <c r="E47" s="8"/>
      <c r="F47" s="9">
        <v>5805.9</v>
      </c>
      <c r="I47" s="10" t="s">
        <v>9</v>
      </c>
      <c r="J47" s="5" t="s">
        <v>483</v>
      </c>
    </row>
    <row r="48" spans="1:10">
      <c r="A48" s="5" t="s">
        <v>490</v>
      </c>
      <c r="B48" s="6">
        <v>44931.690012638886</v>
      </c>
      <c r="C48" s="5" t="s">
        <v>482</v>
      </c>
      <c r="D48" s="7"/>
      <c r="E48" s="8"/>
      <c r="F48" s="9">
        <v>3608</v>
      </c>
      <c r="I48" s="10" t="s">
        <v>9</v>
      </c>
      <c r="J48" s="5" t="s">
        <v>484</v>
      </c>
    </row>
    <row r="49" spans="1:10">
      <c r="A49" s="11" t="s">
        <v>22</v>
      </c>
      <c r="B49" s="3"/>
      <c r="C49" s="3"/>
      <c r="D49" s="7"/>
      <c r="E49" s="8"/>
      <c r="F49" s="37">
        <f>SUM(F47:G48)</f>
        <v>9413.9</v>
      </c>
      <c r="H49" s="9"/>
      <c r="I49" s="10"/>
      <c r="J49" s="5"/>
    </row>
    <row r="50" spans="1:10" ht="15.75" customHeight="1">
      <c r="A50" s="13" t="s">
        <v>23</v>
      </c>
      <c r="B50" s="13" t="s">
        <v>24</v>
      </c>
      <c r="C50" s="13" t="s">
        <v>25</v>
      </c>
      <c r="D50" s="14">
        <v>112556999</v>
      </c>
      <c r="E50" s="8"/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55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48" t="s">
        <v>0</v>
      </c>
      <c r="B55" s="48" t="s">
        <v>2</v>
      </c>
      <c r="C55" s="48" t="s">
        <v>3</v>
      </c>
      <c r="D55" s="48" t="s">
        <v>4</v>
      </c>
      <c r="E55" s="48" t="s">
        <v>5</v>
      </c>
      <c r="F55" s="48" t="s">
        <v>6</v>
      </c>
      <c r="G55" s="50"/>
      <c r="H55" s="51"/>
      <c r="I55" s="48" t="s">
        <v>7</v>
      </c>
      <c r="J55" s="48" t="s">
        <v>8</v>
      </c>
    </row>
    <row r="56" spans="1:10">
      <c r="A56" s="49"/>
      <c r="B56" s="49"/>
      <c r="C56" s="49"/>
      <c r="D56" s="49"/>
      <c r="E56" s="49"/>
      <c r="F56" s="4" t="s">
        <v>9</v>
      </c>
      <c r="G56" s="4" t="s">
        <v>10</v>
      </c>
      <c r="H56" s="4" t="s">
        <v>11</v>
      </c>
      <c r="I56" s="49"/>
      <c r="J56" s="49"/>
    </row>
    <row r="57" spans="1:10">
      <c r="A57" s="5" t="s">
        <v>491</v>
      </c>
      <c r="B57" s="6">
        <v>44932.72199539352</v>
      </c>
      <c r="C57" s="5" t="s">
        <v>482</v>
      </c>
      <c r="D57" s="7"/>
      <c r="E57" s="8"/>
      <c r="F57" s="9">
        <v>29744.5</v>
      </c>
      <c r="I57" s="10" t="s">
        <v>9</v>
      </c>
      <c r="J57" s="5" t="s">
        <v>483</v>
      </c>
    </row>
    <row r="58" spans="1:10">
      <c r="A58" s="5" t="s">
        <v>491</v>
      </c>
      <c r="B58" s="6">
        <v>44932.72199539352</v>
      </c>
      <c r="C58" s="5" t="s">
        <v>482</v>
      </c>
      <c r="D58" s="7"/>
      <c r="E58" s="8"/>
      <c r="F58" s="9">
        <v>2772.4</v>
      </c>
      <c r="I58" s="10" t="s">
        <v>9</v>
      </c>
      <c r="J58" s="5" t="s">
        <v>484</v>
      </c>
    </row>
    <row r="59" spans="1:10">
      <c r="A59" s="11" t="s">
        <v>22</v>
      </c>
      <c r="B59" s="3"/>
      <c r="C59" s="3"/>
      <c r="D59" s="7"/>
      <c r="E59" s="8"/>
      <c r="F59" s="37">
        <f>SUM(F57:G58)</f>
        <v>32516.9</v>
      </c>
      <c r="H59" s="9"/>
      <c r="I59" s="10"/>
      <c r="J59" s="5"/>
    </row>
    <row r="60" spans="1:10" ht="15.75" customHeight="1">
      <c r="A60" s="13" t="s">
        <v>23</v>
      </c>
      <c r="B60" s="13" t="s">
        <v>24</v>
      </c>
      <c r="C60" s="13" t="s">
        <v>25</v>
      </c>
      <c r="D60" s="14">
        <v>112557000</v>
      </c>
      <c r="E60" s="8"/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58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48" t="s">
        <v>0</v>
      </c>
      <c r="B65" s="48" t="s">
        <v>2</v>
      </c>
      <c r="C65" s="48" t="s">
        <v>3</v>
      </c>
      <c r="D65" s="48" t="s">
        <v>4</v>
      </c>
      <c r="E65" s="48" t="s">
        <v>5</v>
      </c>
      <c r="F65" s="48" t="s">
        <v>6</v>
      </c>
      <c r="G65" s="50"/>
      <c r="H65" s="51"/>
      <c r="I65" s="48" t="s">
        <v>7</v>
      </c>
      <c r="J65" s="48" t="s">
        <v>8</v>
      </c>
    </row>
    <row r="66" spans="1:10">
      <c r="A66" s="49"/>
      <c r="B66" s="49"/>
      <c r="C66" s="49"/>
      <c r="D66" s="49"/>
      <c r="E66" s="49"/>
      <c r="F66" s="4" t="s">
        <v>9</v>
      </c>
      <c r="G66" s="4" t="s">
        <v>10</v>
      </c>
      <c r="H66" s="4" t="s">
        <v>11</v>
      </c>
      <c r="I66" s="49"/>
      <c r="J66" s="49"/>
    </row>
    <row r="67" spans="1:10">
      <c r="A67" s="5" t="s">
        <v>492</v>
      </c>
      <c r="B67" s="6">
        <v>44933.544868229168</v>
      </c>
      <c r="C67" s="5" t="s">
        <v>482</v>
      </c>
      <c r="D67" s="7"/>
      <c r="E67" s="8"/>
      <c r="F67" s="9">
        <v>7595.3</v>
      </c>
      <c r="I67" s="10" t="s">
        <v>9</v>
      </c>
      <c r="J67" s="5" t="s">
        <v>483</v>
      </c>
    </row>
    <row r="68" spans="1:10">
      <c r="A68" s="5" t="s">
        <v>492</v>
      </c>
      <c r="B68" s="6">
        <v>44933.544868229168</v>
      </c>
      <c r="C68" s="5" t="s">
        <v>482</v>
      </c>
      <c r="D68" s="7"/>
      <c r="E68" s="8"/>
      <c r="F68" s="9">
        <v>4491.2</v>
      </c>
      <c r="I68" s="10" t="s">
        <v>9</v>
      </c>
      <c r="J68" s="5" t="s">
        <v>484</v>
      </c>
    </row>
    <row r="69" spans="1:10">
      <c r="A69" s="11" t="s">
        <v>22</v>
      </c>
      <c r="B69" s="3"/>
      <c r="C69" s="3"/>
      <c r="D69" s="7"/>
      <c r="E69" s="8"/>
      <c r="F69" s="37">
        <f>SUM(F67:G68)</f>
        <v>12086.5</v>
      </c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14">
        <v>112563617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48" t="s">
        <v>0</v>
      </c>
      <c r="B75" s="48" t="s">
        <v>2</v>
      </c>
      <c r="C75" s="48" t="s">
        <v>3</v>
      </c>
      <c r="D75" s="48" t="s">
        <v>4</v>
      </c>
      <c r="E75" s="48" t="s">
        <v>5</v>
      </c>
      <c r="F75" s="48" t="s">
        <v>6</v>
      </c>
      <c r="G75" s="50"/>
      <c r="H75" s="51"/>
      <c r="I75" s="48" t="s">
        <v>7</v>
      </c>
      <c r="J75" s="48" t="s">
        <v>8</v>
      </c>
    </row>
    <row r="76" spans="1:10">
      <c r="A76" s="49"/>
      <c r="B76" s="49"/>
      <c r="C76" s="49"/>
      <c r="D76" s="49"/>
      <c r="E76" s="49"/>
      <c r="F76" s="4" t="s">
        <v>9</v>
      </c>
      <c r="G76" s="4" t="s">
        <v>10</v>
      </c>
      <c r="H76" s="4" t="s">
        <v>11</v>
      </c>
      <c r="I76" s="49"/>
      <c r="J76" s="49"/>
    </row>
    <row r="77" spans="1:10">
      <c r="A77" s="5" t="s">
        <v>493</v>
      </c>
      <c r="B77" s="6">
        <v>44935.719498217593</v>
      </c>
      <c r="C77" s="5" t="s">
        <v>482</v>
      </c>
      <c r="D77" s="7"/>
      <c r="E77" s="8"/>
      <c r="F77" s="9">
        <v>8360.5</v>
      </c>
      <c r="I77" s="10" t="s">
        <v>9</v>
      </c>
      <c r="J77" s="5" t="s">
        <v>483</v>
      </c>
    </row>
    <row r="78" spans="1:10">
      <c r="A78" s="5" t="s">
        <v>493</v>
      </c>
      <c r="B78" s="6">
        <v>44935.719498217593</v>
      </c>
      <c r="C78" s="5" t="s">
        <v>482</v>
      </c>
      <c r="D78" s="7"/>
      <c r="E78" s="8"/>
      <c r="F78" s="9">
        <v>8089</v>
      </c>
      <c r="I78" s="10" t="s">
        <v>9</v>
      </c>
      <c r="J78" s="5" t="s">
        <v>484</v>
      </c>
    </row>
    <row r="79" spans="1:10">
      <c r="A79" s="11" t="s">
        <v>22</v>
      </c>
      <c r="B79" s="3"/>
      <c r="C79" s="3"/>
      <c r="D79" s="7"/>
      <c r="E79" s="8"/>
      <c r="F79" s="37">
        <f>SUM(F77:G78)</f>
        <v>16449.5</v>
      </c>
      <c r="H79" s="9"/>
      <c r="I79" s="10"/>
      <c r="J79" s="5"/>
    </row>
    <row r="80" spans="1:10">
      <c r="A80" s="13" t="s">
        <v>23</v>
      </c>
      <c r="B80" s="13" t="s">
        <v>24</v>
      </c>
      <c r="C80" s="13" t="s">
        <v>25</v>
      </c>
      <c r="D80" s="7"/>
      <c r="E80" s="8"/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48" t="s">
        <v>0</v>
      </c>
      <c r="B85" s="48" t="s">
        <v>2</v>
      </c>
      <c r="C85" s="48" t="s">
        <v>3</v>
      </c>
      <c r="D85" s="48" t="s">
        <v>4</v>
      </c>
      <c r="E85" s="48" t="s">
        <v>5</v>
      </c>
      <c r="F85" s="48" t="s">
        <v>6</v>
      </c>
      <c r="G85" s="50"/>
      <c r="H85" s="51"/>
      <c r="I85" s="48" t="s">
        <v>7</v>
      </c>
      <c r="J85" s="48" t="s">
        <v>8</v>
      </c>
    </row>
    <row r="86" spans="1:10">
      <c r="A86" s="49"/>
      <c r="B86" s="49"/>
      <c r="C86" s="49"/>
      <c r="D86" s="49"/>
      <c r="E86" s="49"/>
      <c r="F86" s="4" t="s">
        <v>9</v>
      </c>
      <c r="G86" s="4" t="s">
        <v>10</v>
      </c>
      <c r="H86" s="4" t="s">
        <v>11</v>
      </c>
      <c r="I86" s="49"/>
      <c r="J86" s="49"/>
    </row>
    <row r="87" spans="1:10">
      <c r="A87" s="5" t="s">
        <v>494</v>
      </c>
      <c r="B87" s="6">
        <v>44936.709338414352</v>
      </c>
      <c r="C87" s="5" t="s">
        <v>482</v>
      </c>
      <c r="D87" s="7"/>
      <c r="E87" s="8"/>
      <c r="F87" s="9">
        <v>6723.4</v>
      </c>
      <c r="I87" s="10" t="s">
        <v>9</v>
      </c>
      <c r="J87" s="5" t="s">
        <v>483</v>
      </c>
    </row>
    <row r="88" spans="1:10">
      <c r="A88" s="5" t="s">
        <v>494</v>
      </c>
      <c r="B88" s="6">
        <v>44936.709338414352</v>
      </c>
      <c r="C88" s="5" t="s">
        <v>482</v>
      </c>
      <c r="D88" s="7"/>
      <c r="E88" s="8"/>
      <c r="F88" s="9">
        <v>4310</v>
      </c>
      <c r="I88" s="10" t="s">
        <v>9</v>
      </c>
      <c r="J88" s="5" t="s">
        <v>484</v>
      </c>
    </row>
    <row r="89" spans="1:10">
      <c r="A89" s="11" t="s">
        <v>22</v>
      </c>
      <c r="B89" s="3"/>
      <c r="C89" s="3"/>
      <c r="D89" s="7"/>
      <c r="E89" s="8"/>
      <c r="F89" s="12">
        <f>SUM(F87:G88)</f>
        <v>11033.4</v>
      </c>
      <c r="H89" s="9"/>
      <c r="I89" s="10"/>
      <c r="J89" s="5"/>
    </row>
    <row r="90" spans="1:10">
      <c r="A90" s="13" t="s">
        <v>23</v>
      </c>
      <c r="B90" s="13" t="s">
        <v>24</v>
      </c>
      <c r="C90" s="13" t="s">
        <v>25</v>
      </c>
      <c r="D90" s="7"/>
      <c r="E90" s="8"/>
      <c r="H90" s="9"/>
      <c r="I90" s="10"/>
      <c r="J90" s="5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J76"/>
  <sheetViews>
    <sheetView topLeftCell="A61" workbookViewId="0">
      <selection activeCell="D66" sqref="D6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495</v>
      </c>
      <c r="B5" s="6">
        <v>44926.816506516203</v>
      </c>
      <c r="C5" s="5" t="s">
        <v>496</v>
      </c>
      <c r="D5" s="7"/>
      <c r="E5" s="8"/>
      <c r="F5" s="9">
        <v>6814.3</v>
      </c>
      <c r="I5" s="10" t="s">
        <v>9</v>
      </c>
      <c r="J5" s="8" t="s">
        <v>497</v>
      </c>
    </row>
    <row r="6" spans="1:10">
      <c r="A6" s="5" t="s">
        <v>495</v>
      </c>
      <c r="B6" s="6">
        <v>44926.816506516203</v>
      </c>
      <c r="C6" s="5" t="s">
        <v>496</v>
      </c>
      <c r="D6" s="7"/>
      <c r="E6" s="8"/>
      <c r="F6" s="9">
        <v>36297.4</v>
      </c>
      <c r="I6" s="10" t="s">
        <v>9</v>
      </c>
      <c r="J6" s="5" t="s">
        <v>498</v>
      </c>
    </row>
    <row r="7" spans="1:10">
      <c r="A7" s="11" t="s">
        <v>22</v>
      </c>
      <c r="B7" s="3"/>
      <c r="C7" s="3"/>
      <c r="D7" s="7"/>
      <c r="E7" s="8"/>
      <c r="F7" s="12">
        <f>SUM(F5:G6)</f>
        <v>43111.700000000004</v>
      </c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14">
        <v>112517551</v>
      </c>
      <c r="E8" s="8"/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499</v>
      </c>
      <c r="B24" s="6">
        <v>44929.81816422454</v>
      </c>
      <c r="C24" s="5" t="s">
        <v>496</v>
      </c>
      <c r="D24" s="7"/>
      <c r="E24" s="8"/>
      <c r="F24" s="9">
        <v>4248.3999999999996</v>
      </c>
      <c r="I24" s="10" t="s">
        <v>9</v>
      </c>
      <c r="J24" s="5" t="s">
        <v>498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14">
        <v>112521481</v>
      </c>
      <c r="E26" s="8"/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48" t="s">
        <v>6</v>
      </c>
      <c r="G31" s="50"/>
      <c r="H31" s="51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500</v>
      </c>
      <c r="B33" s="6">
        <v>44930.716769965278</v>
      </c>
      <c r="C33" s="5" t="s">
        <v>496</v>
      </c>
      <c r="D33" s="7"/>
      <c r="E33" s="8"/>
      <c r="F33" s="9">
        <v>7954.9</v>
      </c>
      <c r="I33" s="10" t="s">
        <v>9</v>
      </c>
      <c r="J33" s="5" t="s">
        <v>498</v>
      </c>
    </row>
    <row r="34" spans="1:10">
      <c r="A34" s="5" t="s">
        <v>500</v>
      </c>
      <c r="B34" s="6">
        <v>44930.716769965278</v>
      </c>
      <c r="C34" s="5" t="s">
        <v>496</v>
      </c>
      <c r="D34" s="7"/>
      <c r="E34" s="8"/>
      <c r="F34" s="9">
        <v>3088.8</v>
      </c>
      <c r="I34" s="10" t="s">
        <v>9</v>
      </c>
      <c r="J34" s="8" t="s">
        <v>501</v>
      </c>
    </row>
    <row r="35" spans="1:10">
      <c r="A35" s="11" t="s">
        <v>22</v>
      </c>
      <c r="B35" s="3"/>
      <c r="C35" s="3"/>
      <c r="D35" s="7"/>
      <c r="E35" s="8"/>
      <c r="F35" s="20">
        <f>SUM(F33:G34)</f>
        <v>11043.7</v>
      </c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14">
        <v>112521505</v>
      </c>
      <c r="E36" s="8"/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48" t="s">
        <v>6</v>
      </c>
      <c r="G41" s="50"/>
      <c r="H41" s="51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502</v>
      </c>
      <c r="B43" s="6">
        <v>44931.74608730324</v>
      </c>
      <c r="C43" s="5" t="s">
        <v>496</v>
      </c>
      <c r="D43" s="7"/>
      <c r="E43" s="8"/>
      <c r="F43" s="9">
        <v>17826.5</v>
      </c>
      <c r="I43" s="10" t="s">
        <v>9</v>
      </c>
      <c r="J43" s="5" t="s">
        <v>498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 customHeight="1">
      <c r="A45" s="13" t="s">
        <v>23</v>
      </c>
      <c r="B45" s="13" t="s">
        <v>24</v>
      </c>
      <c r="C45" s="13" t="s">
        <v>25</v>
      </c>
      <c r="D45" s="14">
        <v>112557001</v>
      </c>
      <c r="E45" s="8"/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48" t="s">
        <v>0</v>
      </c>
      <c r="B50" s="48" t="s">
        <v>2</v>
      </c>
      <c r="C50" s="48" t="s">
        <v>3</v>
      </c>
      <c r="D50" s="48" t="s">
        <v>4</v>
      </c>
      <c r="E50" s="48" t="s">
        <v>5</v>
      </c>
      <c r="F50" s="48" t="s">
        <v>6</v>
      </c>
      <c r="G50" s="50"/>
      <c r="H50" s="51"/>
      <c r="I50" s="48" t="s">
        <v>7</v>
      </c>
      <c r="J50" s="48" t="s">
        <v>8</v>
      </c>
    </row>
    <row r="51" spans="1:10">
      <c r="A51" s="49"/>
      <c r="B51" s="49"/>
      <c r="C51" s="49"/>
      <c r="D51" s="49"/>
      <c r="E51" s="49"/>
      <c r="F51" s="4" t="s">
        <v>9</v>
      </c>
      <c r="G51" s="4" t="s">
        <v>10</v>
      </c>
      <c r="H51" s="4" t="s">
        <v>11</v>
      </c>
      <c r="I51" s="49"/>
      <c r="J51" s="49"/>
    </row>
    <row r="52" spans="1:10">
      <c r="A52" s="5" t="s">
        <v>503</v>
      </c>
      <c r="B52" s="6">
        <v>44932.722826863428</v>
      </c>
      <c r="C52" s="5" t="s">
        <v>496</v>
      </c>
      <c r="D52" s="7"/>
      <c r="E52" s="8"/>
      <c r="F52" s="9">
        <v>9676.7999999999993</v>
      </c>
      <c r="I52" s="10" t="s">
        <v>9</v>
      </c>
      <c r="J52" s="5" t="s">
        <v>498</v>
      </c>
    </row>
    <row r="53" spans="1:10">
      <c r="A53" s="5" t="s">
        <v>503</v>
      </c>
      <c r="B53" s="6">
        <v>44932.722826863428</v>
      </c>
      <c r="C53" s="5" t="s">
        <v>496</v>
      </c>
      <c r="D53" s="7"/>
      <c r="E53" s="8"/>
      <c r="F53" s="9">
        <v>45204.9</v>
      </c>
      <c r="I53" s="10" t="s">
        <v>9</v>
      </c>
      <c r="J53" s="8" t="s">
        <v>501</v>
      </c>
    </row>
    <row r="54" spans="1:10">
      <c r="A54" s="5" t="s">
        <v>503</v>
      </c>
      <c r="B54" s="6">
        <v>44932.722826863428</v>
      </c>
      <c r="C54" s="5" t="s">
        <v>496</v>
      </c>
      <c r="D54" s="7"/>
      <c r="E54" s="8"/>
      <c r="F54" s="9">
        <v>5688.3</v>
      </c>
      <c r="I54" s="10" t="s">
        <v>9</v>
      </c>
      <c r="J54" s="8" t="s">
        <v>504</v>
      </c>
    </row>
    <row r="55" spans="1:10">
      <c r="A55" s="11" t="s">
        <v>22</v>
      </c>
      <c r="B55" s="3"/>
      <c r="C55" s="3"/>
      <c r="D55" s="7"/>
      <c r="E55" s="8"/>
      <c r="F55" s="37">
        <f>SUM(F52:G54)</f>
        <v>60570</v>
      </c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14">
        <v>112563619</v>
      </c>
      <c r="E56" s="8"/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60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48" t="s">
        <v>6</v>
      </c>
      <c r="G61" s="50"/>
      <c r="H61" s="51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505</v>
      </c>
      <c r="B63" s="6">
        <v>44935.800735868062</v>
      </c>
      <c r="C63" s="5" t="s">
        <v>496</v>
      </c>
      <c r="D63" s="7"/>
      <c r="E63" s="8"/>
      <c r="F63" s="9">
        <v>30501.7</v>
      </c>
      <c r="I63" s="10" t="s">
        <v>9</v>
      </c>
      <c r="J63" s="5" t="s">
        <v>498</v>
      </c>
    </row>
    <row r="64" spans="1:10">
      <c r="A64" s="5" t="s">
        <v>505</v>
      </c>
      <c r="B64" s="6">
        <v>44935.800735868062</v>
      </c>
      <c r="C64" s="5" t="s">
        <v>496</v>
      </c>
      <c r="D64" s="7"/>
      <c r="E64" s="8"/>
      <c r="F64" s="9">
        <v>7256.5</v>
      </c>
      <c r="I64" s="10" t="s">
        <v>9</v>
      </c>
      <c r="J64" s="8" t="s">
        <v>501</v>
      </c>
    </row>
    <row r="65" spans="1:10">
      <c r="A65" s="11" t="s">
        <v>22</v>
      </c>
      <c r="B65" s="3"/>
      <c r="C65" s="3"/>
      <c r="D65" s="7"/>
      <c r="E65" s="8"/>
      <c r="F65" s="37">
        <f>SUM(F63:G64)</f>
        <v>37758.199999999997</v>
      </c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14">
        <v>112569788</v>
      </c>
      <c r="E66" s="8"/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64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48" t="s">
        <v>6</v>
      </c>
      <c r="G71" s="50"/>
      <c r="H71" s="51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506</v>
      </c>
      <c r="B73" s="6">
        <v>44936.744543078697</v>
      </c>
      <c r="C73" s="5" t="s">
        <v>496</v>
      </c>
      <c r="D73" s="7"/>
      <c r="E73" s="8"/>
      <c r="F73" s="9">
        <v>5345.8</v>
      </c>
      <c r="I73" s="10" t="s">
        <v>9</v>
      </c>
      <c r="J73" s="8" t="s">
        <v>497</v>
      </c>
    </row>
    <row r="74" spans="1:10">
      <c r="A74" s="5" t="s">
        <v>506</v>
      </c>
      <c r="B74" s="6">
        <v>44936.744543078697</v>
      </c>
      <c r="C74" s="5" t="s">
        <v>496</v>
      </c>
      <c r="D74" s="7"/>
      <c r="E74" s="8"/>
      <c r="F74" s="9">
        <v>19905.8</v>
      </c>
      <c r="I74" s="10" t="s">
        <v>9</v>
      </c>
      <c r="J74" s="5" t="s">
        <v>498</v>
      </c>
    </row>
    <row r="75" spans="1:10">
      <c r="A75" s="11" t="s">
        <v>22</v>
      </c>
      <c r="B75" s="3"/>
      <c r="C75" s="3"/>
      <c r="D75" s="7"/>
      <c r="E75" s="8"/>
      <c r="F75" s="12">
        <f>SUM(F73:G74)</f>
        <v>25251.599999999999</v>
      </c>
      <c r="H75" s="9"/>
      <c r="I75" s="10"/>
      <c r="J75" s="5"/>
    </row>
    <row r="76" spans="1:10">
      <c r="A76" s="13" t="s">
        <v>23</v>
      </c>
      <c r="B76" s="13" t="s">
        <v>24</v>
      </c>
      <c r="C76" s="13" t="s">
        <v>25</v>
      </c>
      <c r="D76" s="7"/>
      <c r="E76" s="8"/>
      <c r="H76" s="9"/>
      <c r="I76" s="10"/>
      <c r="J76" s="5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125"/>
  <sheetViews>
    <sheetView topLeftCell="A112" workbookViewId="0">
      <selection activeCell="E110" sqref="E110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3.28515625" customWidth="1"/>
    <col min="5" max="5" width="15.42578125" bestFit="1" customWidth="1"/>
    <col min="6" max="6" width="7.8554687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79</v>
      </c>
      <c r="B5" s="6">
        <v>44926.666886944447</v>
      </c>
      <c r="C5" s="5" t="s">
        <v>80</v>
      </c>
      <c r="D5" s="7"/>
      <c r="E5" s="8"/>
      <c r="F5" s="9">
        <v>1502.69</v>
      </c>
      <c r="I5" s="10" t="s">
        <v>9</v>
      </c>
      <c r="J5" s="5" t="s">
        <v>80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112517517</v>
      </c>
      <c r="E7" s="14">
        <v>112517657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81</v>
      </c>
      <c r="B10" s="6">
        <v>44926.668439837973</v>
      </c>
      <c r="C10" s="5" t="s">
        <v>82</v>
      </c>
      <c r="D10" s="7"/>
      <c r="E10" s="8"/>
      <c r="F10" s="9">
        <v>3118.85</v>
      </c>
      <c r="I10" s="10" t="s">
        <v>9</v>
      </c>
      <c r="J10" s="5" t="s">
        <v>82</v>
      </c>
    </row>
    <row r="11" spans="1:10">
      <c r="A11" s="11" t="s">
        <v>22</v>
      </c>
      <c r="B11" s="3"/>
      <c r="C11" s="3"/>
      <c r="D11" s="7"/>
      <c r="E11" s="8"/>
      <c r="H11" s="9"/>
      <c r="I11" s="10"/>
      <c r="J11" s="5"/>
    </row>
    <row r="12" spans="1:10" ht="15.75" customHeight="1">
      <c r="A12" s="13" t="s">
        <v>23</v>
      </c>
      <c r="B12" s="13" t="s">
        <v>24</v>
      </c>
      <c r="C12" s="13" t="s">
        <v>25</v>
      </c>
      <c r="D12" s="28">
        <v>112517519</v>
      </c>
      <c r="E12" s="14">
        <v>112517658</v>
      </c>
      <c r="H12" s="9"/>
      <c r="I12" s="10"/>
      <c r="J12" s="5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34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48" t="s">
        <v>0</v>
      </c>
      <c r="B17" s="48" t="s">
        <v>2</v>
      </c>
      <c r="C17" s="48" t="s">
        <v>3</v>
      </c>
      <c r="D17" s="48" t="s">
        <v>4</v>
      </c>
      <c r="E17" s="48" t="s">
        <v>5</v>
      </c>
      <c r="F17" s="48" t="s">
        <v>6</v>
      </c>
      <c r="G17" s="50"/>
      <c r="H17" s="51"/>
      <c r="I17" s="48" t="s">
        <v>7</v>
      </c>
      <c r="J17" s="48" t="s">
        <v>8</v>
      </c>
    </row>
    <row r="18" spans="1:10">
      <c r="A18" s="49"/>
      <c r="B18" s="49"/>
      <c r="C18" s="49"/>
      <c r="D18" s="49"/>
      <c r="E18" s="49"/>
      <c r="F18" s="4" t="s">
        <v>9</v>
      </c>
      <c r="G18" s="4" t="s">
        <v>10</v>
      </c>
      <c r="H18" s="4" t="s">
        <v>11</v>
      </c>
      <c r="I18" s="49"/>
      <c r="J18" s="49"/>
    </row>
    <row r="19" spans="1:10">
      <c r="A19" s="17" t="s">
        <v>35</v>
      </c>
      <c r="B19" s="30"/>
      <c r="C19" s="30"/>
    </row>
    <row r="20" spans="1:10">
      <c r="A20" s="11" t="s">
        <v>22</v>
      </c>
      <c r="B20" s="3"/>
      <c r="C20" s="3"/>
    </row>
    <row r="21" spans="1:10">
      <c r="A21" s="13" t="s">
        <v>23</v>
      </c>
      <c r="B21" s="13" t="s">
        <v>24</v>
      </c>
      <c r="C21" s="13" t="s">
        <v>25</v>
      </c>
    </row>
    <row r="22" spans="1:10">
      <c r="A22" s="29"/>
      <c r="B22" s="29"/>
      <c r="C22" s="29"/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36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48" t="s">
        <v>0</v>
      </c>
      <c r="B26" s="48" t="s">
        <v>2</v>
      </c>
      <c r="C26" s="48" t="s">
        <v>3</v>
      </c>
      <c r="D26" s="48" t="s">
        <v>4</v>
      </c>
      <c r="E26" s="48" t="s">
        <v>5</v>
      </c>
      <c r="F26" s="48" t="s">
        <v>6</v>
      </c>
      <c r="G26" s="50"/>
      <c r="H26" s="51"/>
      <c r="I26" s="48" t="s">
        <v>7</v>
      </c>
      <c r="J26" s="48" t="s">
        <v>8</v>
      </c>
    </row>
    <row r="27" spans="1:10">
      <c r="A27" s="49"/>
      <c r="B27" s="49"/>
      <c r="C27" s="49"/>
      <c r="D27" s="49"/>
      <c r="E27" s="49"/>
      <c r="F27" s="4" t="s">
        <v>9</v>
      </c>
      <c r="G27" s="4" t="s">
        <v>10</v>
      </c>
      <c r="H27" s="4" t="s">
        <v>11</v>
      </c>
      <c r="I27" s="49"/>
      <c r="J27" s="49"/>
    </row>
    <row r="28" spans="1:10">
      <c r="A28" s="5" t="s">
        <v>83</v>
      </c>
      <c r="B28" s="6">
        <v>44929.754794918983</v>
      </c>
      <c r="C28" s="5" t="s">
        <v>82</v>
      </c>
      <c r="D28" s="7"/>
      <c r="E28" s="8"/>
      <c r="F28" s="9">
        <v>2439.67</v>
      </c>
      <c r="I28" s="10" t="s">
        <v>9</v>
      </c>
      <c r="J28" s="5" t="s">
        <v>82</v>
      </c>
    </row>
    <row r="29" spans="1:10">
      <c r="A29" s="5" t="s">
        <v>83</v>
      </c>
      <c r="B29" s="6">
        <v>44929.754794918983</v>
      </c>
      <c r="C29" s="5" t="s">
        <v>82</v>
      </c>
      <c r="D29" s="7"/>
      <c r="E29" s="8"/>
      <c r="H29" s="9">
        <v>159.24</v>
      </c>
      <c r="I29" s="5" t="s">
        <v>70</v>
      </c>
      <c r="J29" s="5" t="s">
        <v>82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 customHeight="1">
      <c r="A31" s="13" t="s">
        <v>23</v>
      </c>
      <c r="B31" s="13" t="s">
        <v>24</v>
      </c>
      <c r="C31" s="13" t="s">
        <v>25</v>
      </c>
      <c r="D31" s="28">
        <v>112518859</v>
      </c>
      <c r="E31" s="14">
        <v>112519087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84</v>
      </c>
      <c r="B34" s="6">
        <v>44929.792677847217</v>
      </c>
      <c r="C34" s="5" t="s">
        <v>80</v>
      </c>
      <c r="D34" s="7"/>
      <c r="E34" s="8"/>
      <c r="F34" s="9">
        <v>3241.75</v>
      </c>
      <c r="I34" s="10" t="s">
        <v>9</v>
      </c>
      <c r="J34" s="5" t="s">
        <v>80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28">
        <v>112518864</v>
      </c>
      <c r="E36" s="14">
        <v>112519092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47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48" t="s">
        <v>6</v>
      </c>
      <c r="G41" s="50"/>
      <c r="H41" s="51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85</v>
      </c>
      <c r="B43" s="6">
        <v>44930.752185196761</v>
      </c>
      <c r="C43" s="5" t="s">
        <v>86</v>
      </c>
      <c r="D43" s="7"/>
      <c r="E43" s="8"/>
      <c r="F43" s="9">
        <v>4812.8100000000004</v>
      </c>
      <c r="I43" s="10" t="s">
        <v>9</v>
      </c>
      <c r="J43" s="5" t="s">
        <v>82</v>
      </c>
    </row>
    <row r="44" spans="1:10">
      <c r="A44" s="5" t="s">
        <v>85</v>
      </c>
      <c r="B44" s="6">
        <v>44930.752185196761</v>
      </c>
      <c r="C44" s="5" t="s">
        <v>82</v>
      </c>
      <c r="D44" s="7"/>
      <c r="E44" s="8"/>
      <c r="H44" s="9">
        <v>1473.18</v>
      </c>
      <c r="I44" s="5" t="s">
        <v>70</v>
      </c>
      <c r="J44" s="5" t="s">
        <v>82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112521151</v>
      </c>
      <c r="E46" s="14">
        <v>112521340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87</v>
      </c>
      <c r="B49" s="6">
        <v>44930.792975648154</v>
      </c>
      <c r="C49" s="5" t="s">
        <v>80</v>
      </c>
      <c r="D49" s="7"/>
      <c r="E49" s="8"/>
      <c r="F49" s="9">
        <v>6405.92</v>
      </c>
      <c r="I49" s="10" t="s">
        <v>9</v>
      </c>
      <c r="J49" s="5" t="s">
        <v>80</v>
      </c>
    </row>
    <row r="50" spans="1:10">
      <c r="A50" s="11" t="s">
        <v>22</v>
      </c>
      <c r="B50" s="3"/>
      <c r="C50" s="3"/>
      <c r="D50" s="7"/>
      <c r="E50" s="8"/>
      <c r="H50" s="9"/>
      <c r="I50" s="10"/>
      <c r="J50" s="8"/>
    </row>
    <row r="51" spans="1:10" ht="15.75" customHeight="1">
      <c r="A51" s="13" t="s">
        <v>23</v>
      </c>
      <c r="B51" s="13" t="s">
        <v>24</v>
      </c>
      <c r="C51" s="13" t="s">
        <v>25</v>
      </c>
      <c r="D51" s="28">
        <v>112521167</v>
      </c>
      <c r="E51" s="14">
        <v>112521342</v>
      </c>
      <c r="H51" s="9"/>
      <c r="I51" s="10"/>
      <c r="J51" s="8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52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48" t="s">
        <v>0</v>
      </c>
      <c r="B56" s="48" t="s">
        <v>2</v>
      </c>
      <c r="C56" s="48" t="s">
        <v>3</v>
      </c>
      <c r="D56" s="48" t="s">
        <v>4</v>
      </c>
      <c r="E56" s="48" t="s">
        <v>5</v>
      </c>
      <c r="F56" s="48" t="s">
        <v>6</v>
      </c>
      <c r="G56" s="50"/>
      <c r="H56" s="51"/>
      <c r="I56" s="48" t="s">
        <v>7</v>
      </c>
      <c r="J56" s="48" t="s">
        <v>8</v>
      </c>
    </row>
    <row r="57" spans="1:10">
      <c r="A57" s="49"/>
      <c r="B57" s="49"/>
      <c r="C57" s="49"/>
      <c r="D57" s="49"/>
      <c r="E57" s="49"/>
      <c r="F57" s="4" t="s">
        <v>9</v>
      </c>
      <c r="G57" s="4" t="s">
        <v>10</v>
      </c>
      <c r="H57" s="4" t="s">
        <v>11</v>
      </c>
      <c r="I57" s="49"/>
      <c r="J57" s="49"/>
    </row>
    <row r="58" spans="1:10">
      <c r="A58" s="5" t="s">
        <v>88</v>
      </c>
      <c r="B58" s="6">
        <v>44931.751936238426</v>
      </c>
      <c r="C58" s="5" t="s">
        <v>82</v>
      </c>
      <c r="D58" s="7"/>
      <c r="E58" s="8"/>
      <c r="F58" s="9">
        <v>3771.76</v>
      </c>
      <c r="I58" s="10" t="s">
        <v>9</v>
      </c>
      <c r="J58" s="5" t="s">
        <v>82</v>
      </c>
    </row>
    <row r="59" spans="1:10">
      <c r="A59" s="5" t="s">
        <v>88</v>
      </c>
      <c r="B59" s="6">
        <v>44931.751936238426</v>
      </c>
      <c r="C59" s="5" t="s">
        <v>82</v>
      </c>
      <c r="D59" s="7"/>
      <c r="E59" s="8"/>
      <c r="H59" s="9">
        <v>412</v>
      </c>
      <c r="I59" s="5" t="s">
        <v>70</v>
      </c>
      <c r="J59" s="5" t="s">
        <v>82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112535797</v>
      </c>
      <c r="E61" s="14">
        <v>112556908</v>
      </c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 t="s">
        <v>89</v>
      </c>
      <c r="B64" s="6">
        <v>44931.792245983786</v>
      </c>
      <c r="C64" s="5" t="s">
        <v>80</v>
      </c>
      <c r="D64" s="7"/>
      <c r="E64" s="8"/>
      <c r="F64" s="9">
        <v>3554.24</v>
      </c>
      <c r="I64" s="10" t="s">
        <v>9</v>
      </c>
      <c r="J64" s="5" t="s">
        <v>80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28">
        <v>112535869</v>
      </c>
      <c r="E66" s="14">
        <v>112556909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55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48" t="s">
        <v>6</v>
      </c>
      <c r="G71" s="50"/>
      <c r="H71" s="51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90</v>
      </c>
      <c r="B73" s="6">
        <v>44932.754261412039</v>
      </c>
      <c r="C73" s="5" t="s">
        <v>82</v>
      </c>
      <c r="D73" s="7"/>
      <c r="E73" s="8"/>
      <c r="F73" s="9">
        <v>6366.28</v>
      </c>
      <c r="I73" s="10" t="s">
        <v>9</v>
      </c>
      <c r="J73" s="5" t="s">
        <v>82</v>
      </c>
    </row>
    <row r="74" spans="1:10">
      <c r="A74" s="5" t="s">
        <v>90</v>
      </c>
      <c r="B74" s="6">
        <v>44932.754261412039</v>
      </c>
      <c r="C74" s="5" t="s">
        <v>82</v>
      </c>
      <c r="D74" s="7"/>
      <c r="E74" s="8"/>
      <c r="H74" s="9">
        <v>372.56</v>
      </c>
      <c r="I74" s="5" t="s">
        <v>70</v>
      </c>
      <c r="J74" s="5" t="s">
        <v>82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28">
        <v>112535871</v>
      </c>
      <c r="E76" s="14">
        <v>112556910</v>
      </c>
      <c r="H76" s="9"/>
      <c r="I76" s="10"/>
      <c r="J76" s="5"/>
    </row>
    <row r="77" spans="1:10">
      <c r="A77" s="5"/>
      <c r="B77" s="6"/>
      <c r="C77" s="5"/>
      <c r="D77" s="7"/>
      <c r="E77" s="8"/>
      <c r="H77" s="9"/>
      <c r="I77" s="10"/>
      <c r="J77" s="5"/>
    </row>
    <row r="78" spans="1:10">
      <c r="A78" s="5"/>
      <c r="B78" s="6"/>
      <c r="C78" s="5"/>
      <c r="D78" s="7"/>
      <c r="E78" s="8"/>
      <c r="H78" s="9"/>
      <c r="I78" s="10"/>
      <c r="J78" s="5"/>
    </row>
    <row r="79" spans="1:10">
      <c r="A79" s="5" t="s">
        <v>91</v>
      </c>
      <c r="B79" s="6">
        <v>44932.791988969897</v>
      </c>
      <c r="C79" s="5" t="s">
        <v>80</v>
      </c>
      <c r="D79" s="7"/>
      <c r="E79" s="8"/>
      <c r="F79" s="9">
        <v>3941.46</v>
      </c>
      <c r="I79" s="10" t="s">
        <v>9</v>
      </c>
      <c r="J79" s="5" t="s">
        <v>80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 customHeight="1">
      <c r="A81" s="13" t="s">
        <v>23</v>
      </c>
      <c r="B81" s="13" t="s">
        <v>24</v>
      </c>
      <c r="C81" s="13" t="s">
        <v>25</v>
      </c>
      <c r="D81" s="28">
        <v>112535873</v>
      </c>
      <c r="E81" s="14">
        <v>112556911</v>
      </c>
      <c r="H81" s="9"/>
      <c r="I81" s="10"/>
      <c r="J81" s="5"/>
    </row>
    <row r="82" spans="1:10">
      <c r="A82" s="5"/>
      <c r="B82" s="6"/>
      <c r="C82" s="5"/>
      <c r="D82" s="7"/>
      <c r="E82" s="8"/>
      <c r="H82" s="9"/>
      <c r="I82" s="10"/>
      <c r="J82" s="5"/>
    </row>
    <row r="83" spans="1:10">
      <c r="A83" s="5"/>
      <c r="B83" s="6"/>
      <c r="C83" s="5"/>
      <c r="D83" s="7"/>
      <c r="E83" s="8"/>
      <c r="H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58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48" t="s">
        <v>0</v>
      </c>
      <c r="B86" s="48" t="s">
        <v>2</v>
      </c>
      <c r="C86" s="48" t="s">
        <v>3</v>
      </c>
      <c r="D86" s="48" t="s">
        <v>4</v>
      </c>
      <c r="E86" s="48" t="s">
        <v>5</v>
      </c>
      <c r="F86" s="48" t="s">
        <v>6</v>
      </c>
      <c r="G86" s="50"/>
      <c r="H86" s="51"/>
      <c r="I86" s="48" t="s">
        <v>7</v>
      </c>
      <c r="J86" s="48" t="s">
        <v>8</v>
      </c>
    </row>
    <row r="87" spans="1:10">
      <c r="A87" s="49"/>
      <c r="B87" s="49"/>
      <c r="C87" s="49"/>
      <c r="D87" s="49"/>
      <c r="E87" s="49"/>
      <c r="F87" s="4" t="s">
        <v>9</v>
      </c>
      <c r="G87" s="4" t="s">
        <v>10</v>
      </c>
      <c r="H87" s="4" t="s">
        <v>11</v>
      </c>
      <c r="I87" s="49"/>
      <c r="J87" s="49"/>
    </row>
    <row r="88" spans="1:10">
      <c r="A88" s="5" t="s">
        <v>92</v>
      </c>
      <c r="B88" s="6">
        <v>44933.586050520833</v>
      </c>
      <c r="C88" s="5" t="s">
        <v>93</v>
      </c>
      <c r="D88" s="7"/>
      <c r="E88" s="8"/>
      <c r="F88" s="9">
        <v>1991.46</v>
      </c>
      <c r="I88" s="10" t="s">
        <v>9</v>
      </c>
      <c r="J88" s="5" t="s">
        <v>80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 customHeight="1">
      <c r="A90" s="13" t="s">
        <v>23</v>
      </c>
      <c r="B90" s="13" t="s">
        <v>24</v>
      </c>
      <c r="C90" s="13" t="s">
        <v>25</v>
      </c>
      <c r="D90" s="28">
        <v>112562766</v>
      </c>
      <c r="E90" s="14">
        <v>112563569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2" spans="1:10">
      <c r="A92" s="5"/>
      <c r="B92" s="6"/>
      <c r="C92" s="5"/>
      <c r="D92" s="7"/>
      <c r="E92" s="8"/>
      <c r="H92" s="9"/>
      <c r="I92" s="10"/>
      <c r="J92" s="5"/>
    </row>
    <row r="93" spans="1:10">
      <c r="A93" s="5" t="s">
        <v>94</v>
      </c>
      <c r="B93" s="6">
        <v>44933.590034814813</v>
      </c>
      <c r="C93" s="5" t="s">
        <v>82</v>
      </c>
      <c r="D93" s="7"/>
      <c r="E93" s="8"/>
      <c r="F93" s="9">
        <v>3702.51</v>
      </c>
      <c r="I93" s="10" t="s">
        <v>9</v>
      </c>
      <c r="J93" s="5" t="s">
        <v>82</v>
      </c>
    </row>
    <row r="94" spans="1:10">
      <c r="A94" s="5" t="s">
        <v>94</v>
      </c>
      <c r="B94" s="6">
        <v>44933.590034814813</v>
      </c>
      <c r="C94" s="5" t="s">
        <v>82</v>
      </c>
      <c r="D94" s="7"/>
      <c r="E94" s="8"/>
      <c r="H94" s="9">
        <v>225.25</v>
      </c>
      <c r="I94" s="5" t="s">
        <v>70</v>
      </c>
      <c r="J94" s="5" t="s">
        <v>82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 ht="15.75" customHeight="1">
      <c r="A96" s="13" t="s">
        <v>23</v>
      </c>
      <c r="B96" s="13" t="s">
        <v>24</v>
      </c>
      <c r="C96" s="13" t="s">
        <v>25</v>
      </c>
      <c r="D96" s="28">
        <v>112563283</v>
      </c>
      <c r="E96" s="14">
        <v>112563570</v>
      </c>
      <c r="H96" s="9"/>
      <c r="I96" s="10"/>
      <c r="J96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60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48" t="s">
        <v>0</v>
      </c>
      <c r="B101" s="48" t="s">
        <v>2</v>
      </c>
      <c r="C101" s="48" t="s">
        <v>3</v>
      </c>
      <c r="D101" s="48" t="s">
        <v>4</v>
      </c>
      <c r="E101" s="48" t="s">
        <v>5</v>
      </c>
      <c r="F101" s="48" t="s">
        <v>6</v>
      </c>
      <c r="G101" s="50"/>
      <c r="H101" s="51"/>
      <c r="I101" s="48" t="s">
        <v>7</v>
      </c>
      <c r="J101" s="48" t="s">
        <v>8</v>
      </c>
    </row>
    <row r="102" spans="1:10">
      <c r="A102" s="49"/>
      <c r="B102" s="49"/>
      <c r="C102" s="49"/>
      <c r="D102" s="49"/>
      <c r="E102" s="49"/>
      <c r="F102" s="4" t="s">
        <v>9</v>
      </c>
      <c r="G102" s="4" t="s">
        <v>10</v>
      </c>
      <c r="H102" s="4" t="s">
        <v>11</v>
      </c>
      <c r="I102" s="49"/>
      <c r="J102" s="49"/>
    </row>
    <row r="103" spans="1:10">
      <c r="A103" s="5" t="s">
        <v>95</v>
      </c>
      <c r="B103" s="6">
        <v>44935.750154641202</v>
      </c>
      <c r="C103" s="5" t="s">
        <v>80</v>
      </c>
      <c r="D103" s="7"/>
      <c r="E103" s="8"/>
      <c r="F103" s="9">
        <v>3128.1</v>
      </c>
      <c r="I103" s="10" t="s">
        <v>9</v>
      </c>
      <c r="J103" s="5" t="s">
        <v>80</v>
      </c>
    </row>
    <row r="104" spans="1:10">
      <c r="A104" s="11" t="s">
        <v>22</v>
      </c>
      <c r="B104" s="3"/>
      <c r="C104" s="3"/>
      <c r="D104" s="7"/>
      <c r="E104" s="8"/>
      <c r="H104" s="9"/>
      <c r="I104" s="10"/>
      <c r="J104" s="5"/>
    </row>
    <row r="105" spans="1:10" ht="15.75" customHeight="1">
      <c r="A105" s="13" t="s">
        <v>23</v>
      </c>
      <c r="B105" s="13" t="s">
        <v>24</v>
      </c>
      <c r="C105" s="13" t="s">
        <v>25</v>
      </c>
      <c r="D105" s="28">
        <v>112569579</v>
      </c>
      <c r="E105" s="14">
        <v>112569846</v>
      </c>
      <c r="H105" s="9"/>
      <c r="I105" s="10"/>
      <c r="J105" s="5"/>
    </row>
    <row r="106" spans="1:10">
      <c r="A106" s="5"/>
      <c r="B106" s="6"/>
      <c r="C106" s="5"/>
      <c r="D106" s="7"/>
      <c r="E106" s="8"/>
      <c r="H106" s="9"/>
      <c r="I106" s="10"/>
      <c r="J106" s="5"/>
    </row>
    <row r="107" spans="1:10">
      <c r="A107" s="5"/>
      <c r="B107" s="6"/>
      <c r="C107" s="5"/>
      <c r="D107" s="7"/>
      <c r="E107" s="8"/>
      <c r="H107" s="9"/>
      <c r="I107" s="10"/>
      <c r="J107" s="5"/>
    </row>
    <row r="108" spans="1:10">
      <c r="A108" s="5" t="s">
        <v>96</v>
      </c>
      <c r="B108" s="6">
        <v>44935.796978888888</v>
      </c>
      <c r="C108" s="5" t="s">
        <v>82</v>
      </c>
      <c r="D108" s="7"/>
      <c r="E108" s="8"/>
      <c r="F108" s="9">
        <v>6985.8</v>
      </c>
      <c r="I108" s="10" t="s">
        <v>9</v>
      </c>
      <c r="J108" s="5" t="s">
        <v>82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 customHeight="1">
      <c r="A110" s="13" t="s">
        <v>23</v>
      </c>
      <c r="B110" s="13" t="s">
        <v>24</v>
      </c>
      <c r="C110" s="13" t="s">
        <v>25</v>
      </c>
      <c r="D110" s="28">
        <v>112569685</v>
      </c>
      <c r="E110" s="14">
        <v>112569847</v>
      </c>
      <c r="H110" s="9"/>
      <c r="I110" s="10"/>
      <c r="J110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64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48" t="s">
        <v>0</v>
      </c>
      <c r="B115" s="48" t="s">
        <v>2</v>
      </c>
      <c r="C115" s="48" t="s">
        <v>3</v>
      </c>
      <c r="D115" s="48" t="s">
        <v>4</v>
      </c>
      <c r="E115" s="48" t="s">
        <v>5</v>
      </c>
      <c r="F115" s="48" t="s">
        <v>6</v>
      </c>
      <c r="G115" s="50"/>
      <c r="H115" s="51"/>
      <c r="I115" s="48" t="s">
        <v>7</v>
      </c>
      <c r="J115" s="48" t="s">
        <v>8</v>
      </c>
    </row>
    <row r="116" spans="1:10">
      <c r="A116" s="49"/>
      <c r="B116" s="49"/>
      <c r="C116" s="49"/>
      <c r="D116" s="49"/>
      <c r="E116" s="49"/>
      <c r="F116" s="4" t="s">
        <v>9</v>
      </c>
      <c r="G116" s="4" t="s">
        <v>10</v>
      </c>
      <c r="H116" s="4" t="s">
        <v>11</v>
      </c>
      <c r="I116" s="49"/>
      <c r="J116" s="49"/>
    </row>
    <row r="117" spans="1:10">
      <c r="A117" s="5" t="s">
        <v>97</v>
      </c>
      <c r="B117" s="6">
        <v>44936.750384907413</v>
      </c>
      <c r="C117" s="5" t="s">
        <v>80</v>
      </c>
      <c r="D117" s="7"/>
      <c r="E117" s="8"/>
      <c r="F117" s="9">
        <v>4224.42</v>
      </c>
      <c r="I117" s="10" t="s">
        <v>9</v>
      </c>
      <c r="J117" s="5" t="s">
        <v>80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>
      <c r="A119" s="13" t="s">
        <v>23</v>
      </c>
      <c r="B119" s="13" t="s">
        <v>24</v>
      </c>
      <c r="C119" s="13" t="s">
        <v>25</v>
      </c>
      <c r="D119" s="7"/>
      <c r="E119" s="8"/>
      <c r="H119" s="9"/>
      <c r="I119" s="10"/>
      <c r="J119" s="5"/>
    </row>
    <row r="120" spans="1:10">
      <c r="A120" s="5"/>
      <c r="B120" s="6"/>
      <c r="C120" s="5"/>
      <c r="D120" s="7"/>
      <c r="E120" s="8"/>
      <c r="H120" s="9"/>
      <c r="I120" s="10"/>
      <c r="J120" s="5"/>
    </row>
    <row r="121" spans="1:10">
      <c r="A121" s="5"/>
      <c r="B121" s="6"/>
      <c r="C121" s="5"/>
      <c r="D121" s="7"/>
      <c r="E121" s="8"/>
      <c r="H121" s="9"/>
      <c r="I121" s="10"/>
      <c r="J121" s="5"/>
    </row>
    <row r="122" spans="1:10">
      <c r="A122" s="5" t="s">
        <v>98</v>
      </c>
      <c r="B122" s="6">
        <v>44936.792729050932</v>
      </c>
      <c r="C122" s="5" t="s">
        <v>82</v>
      </c>
      <c r="D122" s="7"/>
      <c r="E122" s="8"/>
      <c r="F122" s="9">
        <v>5896.41</v>
      </c>
      <c r="I122" s="10" t="s">
        <v>9</v>
      </c>
      <c r="J122" s="5" t="s">
        <v>82</v>
      </c>
    </row>
    <row r="123" spans="1:10">
      <c r="A123" s="5" t="s">
        <v>98</v>
      </c>
      <c r="B123" s="6">
        <v>44936.792729050932</v>
      </c>
      <c r="C123" s="5" t="s">
        <v>82</v>
      </c>
      <c r="D123" s="7"/>
      <c r="E123" s="8"/>
      <c r="H123" s="9">
        <v>201.7</v>
      </c>
      <c r="I123" s="5" t="s">
        <v>70</v>
      </c>
      <c r="J123" s="5" t="s">
        <v>82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>
      <c r="A125" s="13" t="s">
        <v>23</v>
      </c>
      <c r="B125" s="13" t="s">
        <v>24</v>
      </c>
      <c r="C125" s="13" t="s">
        <v>25</v>
      </c>
      <c r="D125" s="7"/>
      <c r="E125" s="8"/>
      <c r="H125" s="9"/>
      <c r="I125" s="10"/>
      <c r="J125" s="5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87"/>
  <sheetViews>
    <sheetView topLeftCell="A70" workbookViewId="0">
      <selection activeCell="E76" sqref="E76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9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99</v>
      </c>
      <c r="B5" s="6">
        <v>44926.629941458334</v>
      </c>
      <c r="C5" s="5" t="s">
        <v>100</v>
      </c>
      <c r="D5" s="7"/>
      <c r="E5" s="8"/>
      <c r="F5" s="9">
        <v>4289.1000000000004</v>
      </c>
      <c r="I5" s="10" t="s">
        <v>9</v>
      </c>
      <c r="J5" s="5" t="s">
        <v>100</v>
      </c>
    </row>
    <row r="6" spans="1:10">
      <c r="A6" s="5" t="s">
        <v>99</v>
      </c>
      <c r="B6" s="6">
        <v>44926.629941458334</v>
      </c>
      <c r="C6" s="5" t="s">
        <v>100</v>
      </c>
      <c r="D6" s="7"/>
      <c r="E6" s="8"/>
      <c r="H6" s="9">
        <v>180.1</v>
      </c>
      <c r="I6" s="5" t="s">
        <v>70</v>
      </c>
      <c r="J6" s="5" t="s">
        <v>100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112517523</v>
      </c>
      <c r="E8" s="14">
        <v>112517659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101</v>
      </c>
      <c r="B24" s="6">
        <v>44929.792546643519</v>
      </c>
      <c r="C24" s="5" t="s">
        <v>100</v>
      </c>
      <c r="D24" s="7"/>
      <c r="E24" s="8"/>
      <c r="F24" s="9">
        <v>5296.47</v>
      </c>
      <c r="I24" s="10" t="s">
        <v>9</v>
      </c>
      <c r="J24" s="5" t="s">
        <v>100</v>
      </c>
    </row>
    <row r="25" spans="1:10">
      <c r="A25" s="5" t="s">
        <v>101</v>
      </c>
      <c r="B25" s="6">
        <v>44929.792546643519</v>
      </c>
      <c r="C25" s="5" t="s">
        <v>100</v>
      </c>
      <c r="D25" s="7"/>
      <c r="E25" s="8"/>
      <c r="H25" s="9">
        <v>253.25</v>
      </c>
      <c r="I25" s="5" t="s">
        <v>70</v>
      </c>
      <c r="J25" s="5" t="s">
        <v>100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 customHeight="1">
      <c r="A27" s="13" t="s">
        <v>23</v>
      </c>
      <c r="B27" s="13" t="s">
        <v>24</v>
      </c>
      <c r="C27" s="13" t="s">
        <v>25</v>
      </c>
      <c r="D27" s="28">
        <v>112518872</v>
      </c>
      <c r="E27" s="14">
        <v>112519100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47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48" t="s">
        <v>0</v>
      </c>
      <c r="B32" s="48" t="s">
        <v>2</v>
      </c>
      <c r="C32" s="48" t="s">
        <v>3</v>
      </c>
      <c r="D32" s="48" t="s">
        <v>4</v>
      </c>
      <c r="E32" s="48" t="s">
        <v>5</v>
      </c>
      <c r="F32" s="48" t="s">
        <v>6</v>
      </c>
      <c r="G32" s="50"/>
      <c r="H32" s="51"/>
      <c r="I32" s="48" t="s">
        <v>7</v>
      </c>
      <c r="J32" s="48" t="s">
        <v>8</v>
      </c>
    </row>
    <row r="33" spans="1:10">
      <c r="A33" s="49"/>
      <c r="B33" s="49"/>
      <c r="C33" s="49"/>
      <c r="D33" s="49"/>
      <c r="E33" s="49"/>
      <c r="F33" s="4" t="s">
        <v>9</v>
      </c>
      <c r="G33" s="4" t="s">
        <v>10</v>
      </c>
      <c r="H33" s="4" t="s">
        <v>11</v>
      </c>
      <c r="I33" s="49"/>
      <c r="J33" s="49"/>
    </row>
    <row r="34" spans="1:10">
      <c r="A34" s="5" t="s">
        <v>102</v>
      </c>
      <c r="B34" s="6">
        <v>44930.796942939807</v>
      </c>
      <c r="C34" s="5" t="s">
        <v>100</v>
      </c>
      <c r="D34" s="7"/>
      <c r="E34" s="8"/>
      <c r="F34" s="9">
        <v>10903.47</v>
      </c>
      <c r="I34" s="10" t="s">
        <v>9</v>
      </c>
      <c r="J34" s="5" t="s">
        <v>100</v>
      </c>
    </row>
    <row r="35" spans="1:10">
      <c r="A35" s="5" t="s">
        <v>102</v>
      </c>
      <c r="B35" s="6">
        <v>44930.796942939807</v>
      </c>
      <c r="C35" s="5" t="s">
        <v>100</v>
      </c>
      <c r="D35" s="7"/>
      <c r="E35" s="8"/>
      <c r="H35" s="9">
        <v>591.38</v>
      </c>
      <c r="I35" s="5" t="s">
        <v>70</v>
      </c>
      <c r="J35" s="5" t="s">
        <v>100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 customHeight="1">
      <c r="A37" s="13" t="s">
        <v>23</v>
      </c>
      <c r="B37" s="13" t="s">
        <v>24</v>
      </c>
      <c r="C37" s="13" t="s">
        <v>25</v>
      </c>
      <c r="D37" s="28">
        <v>112521174</v>
      </c>
      <c r="E37" s="14">
        <v>112521343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52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48" t="s">
        <v>6</v>
      </c>
      <c r="G42" s="50"/>
      <c r="H42" s="51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103</v>
      </c>
      <c r="B44" s="6">
        <v>44931.797009803238</v>
      </c>
      <c r="C44" s="5" t="s">
        <v>100</v>
      </c>
      <c r="D44" s="7"/>
      <c r="E44" s="8"/>
      <c r="F44" s="9">
        <v>7792.17</v>
      </c>
      <c r="I44" s="10" t="s">
        <v>9</v>
      </c>
      <c r="J44" s="5" t="s">
        <v>100</v>
      </c>
    </row>
    <row r="45" spans="1:10">
      <c r="A45" s="5" t="s">
        <v>103</v>
      </c>
      <c r="B45" s="6">
        <v>44931.797009803238</v>
      </c>
      <c r="C45" s="5" t="s">
        <v>100</v>
      </c>
      <c r="D45" s="7"/>
      <c r="E45" s="8"/>
      <c r="H45" s="9">
        <v>393.38</v>
      </c>
      <c r="I45" s="5" t="s">
        <v>70</v>
      </c>
      <c r="J45" s="5" t="s">
        <v>100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 customHeight="1">
      <c r="A47" s="13" t="s">
        <v>23</v>
      </c>
      <c r="B47" s="13" t="s">
        <v>24</v>
      </c>
      <c r="C47" s="13" t="s">
        <v>25</v>
      </c>
      <c r="D47" s="28">
        <v>112535874</v>
      </c>
      <c r="E47" s="14">
        <v>112556914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55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48" t="s">
        <v>0</v>
      </c>
      <c r="B52" s="48" t="s">
        <v>2</v>
      </c>
      <c r="C52" s="48" t="s">
        <v>3</v>
      </c>
      <c r="D52" s="48" t="s">
        <v>4</v>
      </c>
      <c r="E52" s="48" t="s">
        <v>5</v>
      </c>
      <c r="F52" s="48" t="s">
        <v>6</v>
      </c>
      <c r="G52" s="50"/>
      <c r="H52" s="51"/>
      <c r="I52" s="48" t="s">
        <v>7</v>
      </c>
      <c r="J52" s="48" t="s">
        <v>8</v>
      </c>
    </row>
    <row r="53" spans="1:10">
      <c r="A53" s="49"/>
      <c r="B53" s="49"/>
      <c r="C53" s="49"/>
      <c r="D53" s="49"/>
      <c r="E53" s="49"/>
      <c r="F53" s="4" t="s">
        <v>9</v>
      </c>
      <c r="G53" s="4" t="s">
        <v>10</v>
      </c>
      <c r="H53" s="4" t="s">
        <v>11</v>
      </c>
      <c r="I53" s="49"/>
      <c r="J53" s="49"/>
    </row>
    <row r="54" spans="1:10">
      <c r="A54" s="5" t="s">
        <v>104</v>
      </c>
      <c r="B54" s="6">
        <v>44932.795587418979</v>
      </c>
      <c r="C54" s="5" t="s">
        <v>100</v>
      </c>
      <c r="D54" s="7"/>
      <c r="E54" s="8"/>
      <c r="F54" s="9">
        <v>13782.03</v>
      </c>
      <c r="I54" s="10" t="s">
        <v>9</v>
      </c>
      <c r="J54" s="5" t="s">
        <v>100</v>
      </c>
    </row>
    <row r="55" spans="1:10">
      <c r="A55" s="5" t="s">
        <v>104</v>
      </c>
      <c r="B55" s="6">
        <v>44932.795587418979</v>
      </c>
      <c r="C55" s="5" t="s">
        <v>100</v>
      </c>
      <c r="D55" s="7"/>
      <c r="E55" s="8"/>
      <c r="H55" s="9">
        <v>469.88</v>
      </c>
      <c r="I55" s="5" t="s">
        <v>70</v>
      </c>
      <c r="J55" s="5" t="s">
        <v>100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 customHeight="1">
      <c r="A57" s="13" t="s">
        <v>23</v>
      </c>
      <c r="B57" s="13" t="s">
        <v>24</v>
      </c>
      <c r="C57" s="13" t="s">
        <v>25</v>
      </c>
      <c r="D57" s="28">
        <v>112536194</v>
      </c>
      <c r="E57" s="14">
        <v>112556915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58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48" t="s">
        <v>0</v>
      </c>
      <c r="B62" s="48" t="s">
        <v>2</v>
      </c>
      <c r="C62" s="48" t="s">
        <v>3</v>
      </c>
      <c r="D62" s="48" t="s">
        <v>4</v>
      </c>
      <c r="E62" s="48" t="s">
        <v>5</v>
      </c>
      <c r="F62" s="48" t="s">
        <v>6</v>
      </c>
      <c r="G62" s="50"/>
      <c r="H62" s="51"/>
      <c r="I62" s="48" t="s">
        <v>7</v>
      </c>
      <c r="J62" s="48" t="s">
        <v>8</v>
      </c>
    </row>
    <row r="63" spans="1:10">
      <c r="A63" s="49"/>
      <c r="B63" s="49"/>
      <c r="C63" s="49"/>
      <c r="D63" s="49"/>
      <c r="E63" s="49"/>
      <c r="F63" s="4" t="s">
        <v>9</v>
      </c>
      <c r="G63" s="4" t="s">
        <v>10</v>
      </c>
      <c r="H63" s="4" t="s">
        <v>11</v>
      </c>
      <c r="I63" s="49"/>
      <c r="J63" s="49"/>
    </row>
    <row r="64" spans="1:10">
      <c r="A64" s="5" t="s">
        <v>105</v>
      </c>
      <c r="B64" s="6">
        <v>44933.547963437501</v>
      </c>
      <c r="C64" s="5" t="s">
        <v>100</v>
      </c>
      <c r="D64" s="7"/>
      <c r="E64" s="8"/>
      <c r="F64" s="9">
        <v>5665.11</v>
      </c>
      <c r="I64" s="10" t="s">
        <v>9</v>
      </c>
      <c r="J64" s="5" t="s">
        <v>100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28">
        <v>112563510</v>
      </c>
      <c r="E66" s="14">
        <v>112563571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48" t="s">
        <v>0</v>
      </c>
      <c r="B71" s="48" t="s">
        <v>2</v>
      </c>
      <c r="C71" s="48" t="s">
        <v>3</v>
      </c>
      <c r="D71" s="48" t="s">
        <v>4</v>
      </c>
      <c r="E71" s="48" t="s">
        <v>5</v>
      </c>
      <c r="F71" s="48" t="s">
        <v>6</v>
      </c>
      <c r="G71" s="50"/>
      <c r="H71" s="51"/>
      <c r="I71" s="48" t="s">
        <v>7</v>
      </c>
      <c r="J71" s="48" t="s">
        <v>8</v>
      </c>
    </row>
    <row r="72" spans="1:10">
      <c r="A72" s="49"/>
      <c r="B72" s="49"/>
      <c r="C72" s="49"/>
      <c r="D72" s="49"/>
      <c r="E72" s="49"/>
      <c r="F72" s="4" t="s">
        <v>9</v>
      </c>
      <c r="G72" s="4" t="s">
        <v>10</v>
      </c>
      <c r="H72" s="4" t="s">
        <v>11</v>
      </c>
      <c r="I72" s="49"/>
      <c r="J72" s="49"/>
    </row>
    <row r="73" spans="1:10">
      <c r="A73" s="5" t="s">
        <v>106</v>
      </c>
      <c r="B73" s="6">
        <v>44935.792427037028</v>
      </c>
      <c r="C73" s="5" t="s">
        <v>100</v>
      </c>
      <c r="D73" s="7"/>
      <c r="E73" s="8"/>
      <c r="F73" s="9">
        <v>7694.74</v>
      </c>
      <c r="I73" s="10" t="s">
        <v>9</v>
      </c>
      <c r="J73" s="5" t="s">
        <v>100</v>
      </c>
    </row>
    <row r="74" spans="1:10">
      <c r="A74" s="5" t="s">
        <v>106</v>
      </c>
      <c r="B74" s="6">
        <v>44935.792427037028</v>
      </c>
      <c r="C74" s="5" t="s">
        <v>100</v>
      </c>
      <c r="D74" s="7"/>
      <c r="E74" s="8"/>
      <c r="H74" s="9">
        <v>28.8</v>
      </c>
      <c r="I74" s="5" t="s">
        <v>70</v>
      </c>
      <c r="J74" s="5" t="s">
        <v>100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28">
        <v>112569687</v>
      </c>
      <c r="E76" s="14">
        <v>112569848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64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48" t="s">
        <v>0</v>
      </c>
      <c r="B81" s="48" t="s">
        <v>2</v>
      </c>
      <c r="C81" s="48" t="s">
        <v>3</v>
      </c>
      <c r="D81" s="48" t="s">
        <v>4</v>
      </c>
      <c r="E81" s="48" t="s">
        <v>5</v>
      </c>
      <c r="F81" s="48" t="s">
        <v>6</v>
      </c>
      <c r="G81" s="50"/>
      <c r="H81" s="51"/>
      <c r="I81" s="48" t="s">
        <v>7</v>
      </c>
      <c r="J81" s="48" t="s">
        <v>8</v>
      </c>
    </row>
    <row r="82" spans="1:10">
      <c r="A82" s="49"/>
      <c r="B82" s="49"/>
      <c r="C82" s="49"/>
      <c r="D82" s="49"/>
      <c r="E82" s="49"/>
      <c r="F82" s="4" t="s">
        <v>9</v>
      </c>
      <c r="G82" s="4" t="s">
        <v>10</v>
      </c>
      <c r="H82" s="4" t="s">
        <v>11</v>
      </c>
      <c r="I82" s="49"/>
      <c r="J82" s="49"/>
    </row>
    <row r="83" spans="1:10">
      <c r="A83" s="5" t="s">
        <v>107</v>
      </c>
      <c r="B83" s="6">
        <v>44936.796878692126</v>
      </c>
      <c r="C83" s="5" t="s">
        <v>100</v>
      </c>
      <c r="D83" s="7"/>
      <c r="E83" s="8"/>
      <c r="F83" s="9">
        <v>9990.58</v>
      </c>
      <c r="I83" s="10" t="s">
        <v>9</v>
      </c>
      <c r="J83" s="5" t="s">
        <v>100</v>
      </c>
    </row>
    <row r="84" spans="1:10">
      <c r="A84" s="5" t="s">
        <v>107</v>
      </c>
      <c r="B84" s="6">
        <v>44936.796878692126</v>
      </c>
      <c r="C84" s="5" t="s">
        <v>100</v>
      </c>
      <c r="D84" s="7"/>
      <c r="E84" s="8"/>
      <c r="H84" s="9">
        <v>103.4</v>
      </c>
      <c r="I84" s="5" t="s">
        <v>70</v>
      </c>
      <c r="J84" s="5" t="s">
        <v>100</v>
      </c>
    </row>
    <row r="85" spans="1:10">
      <c r="A85" s="11" t="s">
        <v>22</v>
      </c>
      <c r="B85" s="3"/>
      <c r="C85" s="3"/>
      <c r="D85" s="7"/>
      <c r="E85" s="8"/>
      <c r="H85" s="9"/>
      <c r="I85" s="10"/>
      <c r="J85" s="5"/>
    </row>
    <row r="86" spans="1:10">
      <c r="A86" s="13" t="s">
        <v>23</v>
      </c>
      <c r="B86" s="13" t="s">
        <v>24</v>
      </c>
      <c r="C86" s="13" t="s">
        <v>25</v>
      </c>
      <c r="D86" s="7"/>
      <c r="E86" s="8"/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J245"/>
  <sheetViews>
    <sheetView topLeftCell="A229" workbookViewId="0">
      <selection activeCell="D246" sqref="D24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108</v>
      </c>
      <c r="B5" s="6">
        <v>44926.506055925929</v>
      </c>
      <c r="C5" s="5" t="s">
        <v>109</v>
      </c>
      <c r="D5" s="7"/>
      <c r="E5" s="8"/>
      <c r="F5" s="9">
        <v>9467.2000000000007</v>
      </c>
      <c r="I5" s="10" t="s">
        <v>9</v>
      </c>
      <c r="J5" s="8" t="s">
        <v>110</v>
      </c>
    </row>
    <row r="6" spans="1:10">
      <c r="A6" s="5" t="s">
        <v>111</v>
      </c>
      <c r="B6" s="6">
        <v>44926.506055925929</v>
      </c>
      <c r="C6" s="5" t="s">
        <v>109</v>
      </c>
      <c r="D6" s="7"/>
      <c r="E6" s="8"/>
      <c r="F6" s="9">
        <v>11234.6</v>
      </c>
      <c r="I6" s="10" t="s">
        <v>9</v>
      </c>
      <c r="J6" s="8" t="s">
        <v>112</v>
      </c>
    </row>
    <row r="7" spans="1:10">
      <c r="A7" s="5" t="s">
        <v>111</v>
      </c>
      <c r="B7" s="6">
        <v>44926.506055925929</v>
      </c>
      <c r="C7" s="5" t="s">
        <v>109</v>
      </c>
      <c r="D7" s="7"/>
      <c r="E7" s="8"/>
      <c r="F7" s="9">
        <v>15620.9</v>
      </c>
      <c r="I7" s="10" t="s">
        <v>9</v>
      </c>
      <c r="J7" s="5" t="s">
        <v>113</v>
      </c>
    </row>
    <row r="8" spans="1:10">
      <c r="A8" s="5" t="s">
        <v>111</v>
      </c>
      <c r="B8" s="6">
        <v>44926.506055925929</v>
      </c>
      <c r="C8" s="5" t="s">
        <v>109</v>
      </c>
      <c r="D8" s="7"/>
      <c r="E8" s="8"/>
      <c r="F8" s="9">
        <v>10186.1</v>
      </c>
      <c r="I8" s="10" t="s">
        <v>9</v>
      </c>
      <c r="J8" s="8" t="s">
        <v>114</v>
      </c>
    </row>
    <row r="9" spans="1:10">
      <c r="A9" s="5" t="s">
        <v>111</v>
      </c>
      <c r="B9" s="6">
        <v>44926.506055925929</v>
      </c>
      <c r="C9" s="5" t="s">
        <v>109</v>
      </c>
      <c r="D9" s="7"/>
      <c r="E9" s="8"/>
      <c r="F9" s="9">
        <v>8007.3</v>
      </c>
      <c r="I9" s="10" t="s">
        <v>9</v>
      </c>
      <c r="J9" s="8" t="s">
        <v>115</v>
      </c>
    </row>
    <row r="10" spans="1:10">
      <c r="A10" s="5" t="s">
        <v>111</v>
      </c>
      <c r="B10" s="6">
        <v>44926.506055925929</v>
      </c>
      <c r="C10" s="5" t="s">
        <v>109</v>
      </c>
      <c r="D10" s="7"/>
      <c r="E10" s="8"/>
      <c r="F10" s="9">
        <v>28669.8</v>
      </c>
      <c r="I10" s="10" t="s">
        <v>9</v>
      </c>
      <c r="J10" s="5" t="s">
        <v>116</v>
      </c>
    </row>
    <row r="11" spans="1:10">
      <c r="A11" s="5" t="s">
        <v>111</v>
      </c>
      <c r="B11" s="6">
        <v>44926.506055925929</v>
      </c>
      <c r="C11" s="5" t="s">
        <v>109</v>
      </c>
      <c r="D11" s="7"/>
      <c r="E11" s="8"/>
      <c r="F11" s="9">
        <v>126.4</v>
      </c>
      <c r="I11" s="10" t="s">
        <v>9</v>
      </c>
      <c r="J11" s="5" t="s">
        <v>117</v>
      </c>
    </row>
    <row r="12" spans="1:10">
      <c r="A12" s="5" t="s">
        <v>111</v>
      </c>
      <c r="B12" s="6">
        <v>44926.506055925929</v>
      </c>
      <c r="C12" s="5" t="s">
        <v>109</v>
      </c>
      <c r="D12" s="7"/>
      <c r="E12" s="8"/>
      <c r="F12" s="9">
        <v>32120.9</v>
      </c>
      <c r="I12" s="10" t="s">
        <v>9</v>
      </c>
      <c r="J12" s="8" t="s">
        <v>118</v>
      </c>
    </row>
    <row r="13" spans="1:10">
      <c r="A13" s="5" t="s">
        <v>111</v>
      </c>
      <c r="B13" s="6">
        <v>44926.506055925929</v>
      </c>
      <c r="C13" s="5" t="s">
        <v>109</v>
      </c>
      <c r="D13" s="7"/>
      <c r="E13" s="8"/>
      <c r="F13" s="9">
        <v>32500</v>
      </c>
      <c r="I13" s="10" t="s">
        <v>9</v>
      </c>
      <c r="J13" s="8" t="s">
        <v>119</v>
      </c>
    </row>
    <row r="14" spans="1:10">
      <c r="A14" s="5" t="s">
        <v>111</v>
      </c>
      <c r="B14" s="6">
        <v>44926.506055925929</v>
      </c>
      <c r="C14" s="5" t="s">
        <v>109</v>
      </c>
      <c r="D14" s="7"/>
      <c r="E14" s="8"/>
      <c r="F14" s="9">
        <v>50891.9</v>
      </c>
      <c r="I14" s="10" t="s">
        <v>9</v>
      </c>
      <c r="J14" s="8" t="s">
        <v>120</v>
      </c>
    </row>
    <row r="15" spans="1:10">
      <c r="A15" s="5" t="s">
        <v>111</v>
      </c>
      <c r="B15" s="6">
        <v>44926.506055925929</v>
      </c>
      <c r="C15" s="5" t="s">
        <v>109</v>
      </c>
      <c r="D15" s="7"/>
      <c r="E15" s="8"/>
      <c r="F15" s="9">
        <v>75852.399999999994</v>
      </c>
      <c r="I15" s="10" t="s">
        <v>9</v>
      </c>
      <c r="J15" s="8" t="s">
        <v>121</v>
      </c>
    </row>
    <row r="16" spans="1:10">
      <c r="A16" s="5" t="s">
        <v>111</v>
      </c>
      <c r="B16" s="6">
        <v>44926.506055925929</v>
      </c>
      <c r="C16" s="5" t="s">
        <v>109</v>
      </c>
      <c r="D16" s="7"/>
      <c r="E16" s="8"/>
      <c r="F16" s="9">
        <v>10787.5</v>
      </c>
      <c r="I16" s="10" t="s">
        <v>9</v>
      </c>
      <c r="J16" s="8" t="s">
        <v>122</v>
      </c>
    </row>
    <row r="17" spans="1:10">
      <c r="A17" s="5" t="s">
        <v>111</v>
      </c>
      <c r="B17" s="6">
        <v>44926.506055925929</v>
      </c>
      <c r="C17" s="5" t="s">
        <v>109</v>
      </c>
      <c r="D17" s="7"/>
      <c r="E17" s="8"/>
      <c r="F17" s="9">
        <v>7939.3</v>
      </c>
      <c r="I17" s="10" t="s">
        <v>9</v>
      </c>
      <c r="J17" s="8" t="s">
        <v>123</v>
      </c>
    </row>
    <row r="18" spans="1:10">
      <c r="A18" s="11" t="s">
        <v>22</v>
      </c>
      <c r="B18" s="3"/>
      <c r="C18" s="3"/>
      <c r="D18" s="7"/>
      <c r="E18" s="8"/>
      <c r="F18" s="12">
        <f>SUM(F5:G17)</f>
        <v>293404.3</v>
      </c>
      <c r="H18" s="9"/>
      <c r="I18" s="10"/>
      <c r="J18" s="5"/>
    </row>
    <row r="19" spans="1:10" ht="15.75" customHeight="1">
      <c r="A19" s="13" t="s">
        <v>23</v>
      </c>
      <c r="B19" s="13" t="s">
        <v>24</v>
      </c>
      <c r="C19" s="13" t="s">
        <v>25</v>
      </c>
      <c r="D19" s="14">
        <v>112516659</v>
      </c>
      <c r="E19" s="8"/>
      <c r="H19" s="9"/>
      <c r="I19" s="10"/>
      <c r="J19" s="5"/>
    </row>
    <row r="20" spans="1:10">
      <c r="A20" s="5"/>
      <c r="B20" s="6"/>
      <c r="C20" s="5"/>
      <c r="D20" s="7"/>
      <c r="E20" s="8"/>
      <c r="H20" s="9"/>
      <c r="I20" s="10"/>
      <c r="J20" s="5"/>
    </row>
    <row r="21" spans="1:10">
      <c r="A21" s="5"/>
      <c r="B21" s="6"/>
      <c r="C21" s="5"/>
      <c r="D21" s="7"/>
      <c r="E21" s="8"/>
      <c r="H21" s="9"/>
      <c r="I21" s="10"/>
      <c r="J21" s="5"/>
    </row>
    <row r="22" spans="1:10">
      <c r="A22" s="5" t="s">
        <v>124</v>
      </c>
      <c r="B22" s="6">
        <v>44926.678139189811</v>
      </c>
      <c r="C22" s="5" t="s">
        <v>109</v>
      </c>
      <c r="D22" s="7">
        <v>123744</v>
      </c>
      <c r="E22" s="5" t="s">
        <v>125</v>
      </c>
      <c r="H22" s="9">
        <v>6977.7</v>
      </c>
      <c r="I22" s="5" t="s">
        <v>28</v>
      </c>
      <c r="J22" s="5" t="s">
        <v>126</v>
      </c>
    </row>
    <row r="23" spans="1:10">
      <c r="A23" s="5" t="s">
        <v>124</v>
      </c>
      <c r="B23" s="6">
        <v>44926.678139189811</v>
      </c>
      <c r="C23" s="5" t="s">
        <v>109</v>
      </c>
      <c r="D23" s="15">
        <v>30673076241</v>
      </c>
      <c r="E23" s="5" t="s">
        <v>31</v>
      </c>
      <c r="H23" s="9">
        <v>6607.72</v>
      </c>
      <c r="I23" s="5" t="s">
        <v>28</v>
      </c>
      <c r="J23" s="8" t="s">
        <v>119</v>
      </c>
    </row>
    <row r="24" spans="1:10">
      <c r="A24" s="5" t="s">
        <v>124</v>
      </c>
      <c r="B24" s="6">
        <v>44926.678139189811</v>
      </c>
      <c r="C24" s="5" t="s">
        <v>109</v>
      </c>
      <c r="D24" s="15">
        <v>30673076242</v>
      </c>
      <c r="E24" s="5" t="s">
        <v>31</v>
      </c>
      <c r="H24" s="9">
        <v>1842.28</v>
      </c>
      <c r="I24" s="5" t="s">
        <v>28</v>
      </c>
      <c r="J24" s="8" t="s">
        <v>119</v>
      </c>
    </row>
    <row r="25" spans="1:10">
      <c r="A25" s="5" t="s">
        <v>124</v>
      </c>
      <c r="B25" s="6">
        <v>44926.678139189811</v>
      </c>
      <c r="C25" s="5" t="s">
        <v>109</v>
      </c>
      <c r="D25" s="7">
        <v>345622</v>
      </c>
      <c r="E25" s="8" t="s">
        <v>27</v>
      </c>
      <c r="H25" s="9">
        <v>29519.4</v>
      </c>
      <c r="I25" s="5" t="s">
        <v>28</v>
      </c>
      <c r="J25" s="5" t="s">
        <v>127</v>
      </c>
    </row>
    <row r="26" spans="1:10">
      <c r="A26" s="5" t="s">
        <v>124</v>
      </c>
      <c r="B26" s="6">
        <v>44926.678139189811</v>
      </c>
      <c r="C26" s="5" t="s">
        <v>109</v>
      </c>
      <c r="D26" s="7">
        <v>435439</v>
      </c>
      <c r="E26" s="8" t="s">
        <v>27</v>
      </c>
      <c r="H26" s="9">
        <v>14410</v>
      </c>
      <c r="I26" s="5" t="s">
        <v>28</v>
      </c>
      <c r="J26" s="5" t="s">
        <v>128</v>
      </c>
    </row>
    <row r="27" spans="1:10">
      <c r="A27" s="11" t="s">
        <v>22</v>
      </c>
      <c r="B27" s="3"/>
      <c r="C27" s="3"/>
      <c r="D27" s="7"/>
      <c r="E27" s="8"/>
      <c r="H27" s="9"/>
      <c r="I27" s="10"/>
      <c r="J27" s="5"/>
    </row>
    <row r="28" spans="1:10">
      <c r="A28" s="13" t="s">
        <v>23</v>
      </c>
      <c r="B28" s="13" t="s">
        <v>24</v>
      </c>
      <c r="C28" s="13" t="s">
        <v>25</v>
      </c>
      <c r="D28" s="7"/>
      <c r="E28" s="8"/>
      <c r="H28" s="9"/>
      <c r="I28" s="10"/>
      <c r="J28" s="5"/>
    </row>
    <row r="29" spans="1:10">
      <c r="A29" s="16" t="s">
        <v>129</v>
      </c>
      <c r="B29" s="17"/>
      <c r="C29" s="17"/>
    </row>
    <row r="30" spans="1:10">
      <c r="A30" s="18" t="s">
        <v>130</v>
      </c>
      <c r="B30" s="17"/>
      <c r="C30" s="17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34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48" t="s">
        <v>0</v>
      </c>
      <c r="B34" s="48" t="s">
        <v>2</v>
      </c>
      <c r="C34" s="48" t="s">
        <v>3</v>
      </c>
      <c r="D34" s="48" t="s">
        <v>4</v>
      </c>
      <c r="E34" s="48" t="s">
        <v>5</v>
      </c>
      <c r="F34" s="48" t="s">
        <v>6</v>
      </c>
      <c r="G34" s="50"/>
      <c r="H34" s="51"/>
      <c r="I34" s="48" t="s">
        <v>7</v>
      </c>
      <c r="J34" s="48" t="s">
        <v>8</v>
      </c>
    </row>
    <row r="35" spans="1:10">
      <c r="A35" s="49"/>
      <c r="B35" s="49"/>
      <c r="C35" s="49"/>
      <c r="D35" s="49"/>
      <c r="E35" s="49"/>
      <c r="F35" s="4" t="s">
        <v>9</v>
      </c>
      <c r="G35" s="4" t="s">
        <v>10</v>
      </c>
      <c r="H35" s="4" t="s">
        <v>11</v>
      </c>
      <c r="I35" s="49"/>
      <c r="J35" s="49"/>
    </row>
    <row r="36" spans="1:10">
      <c r="A36" s="17" t="s">
        <v>35</v>
      </c>
      <c r="B36" s="30"/>
      <c r="C36" s="30"/>
    </row>
    <row r="37" spans="1:10">
      <c r="A37" s="11" t="s">
        <v>22</v>
      </c>
      <c r="B37" s="3"/>
      <c r="C37" s="3"/>
    </row>
    <row r="38" spans="1:10">
      <c r="A38" s="13" t="s">
        <v>23</v>
      </c>
      <c r="B38" s="13" t="s">
        <v>24</v>
      </c>
      <c r="C38" s="13" t="s">
        <v>25</v>
      </c>
    </row>
    <row r="39" spans="1:10">
      <c r="A39" s="29"/>
      <c r="B39" s="29"/>
      <c r="C39" s="29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36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48" t="s">
        <v>0</v>
      </c>
      <c r="B43" s="48" t="s">
        <v>2</v>
      </c>
      <c r="C43" s="48" t="s">
        <v>3</v>
      </c>
      <c r="D43" s="48" t="s">
        <v>4</v>
      </c>
      <c r="E43" s="48" t="s">
        <v>5</v>
      </c>
      <c r="F43" s="48" t="s">
        <v>6</v>
      </c>
      <c r="G43" s="50"/>
      <c r="H43" s="51"/>
      <c r="I43" s="48" t="s">
        <v>7</v>
      </c>
      <c r="J43" s="48" t="s">
        <v>8</v>
      </c>
    </row>
    <row r="44" spans="1:10">
      <c r="A44" s="49"/>
      <c r="B44" s="49"/>
      <c r="C44" s="49"/>
      <c r="D44" s="49"/>
      <c r="E44" s="49"/>
      <c r="F44" s="4" t="s">
        <v>9</v>
      </c>
      <c r="G44" s="4" t="s">
        <v>10</v>
      </c>
      <c r="H44" s="4" t="s">
        <v>11</v>
      </c>
      <c r="I44" s="49"/>
      <c r="J44" s="49"/>
    </row>
    <row r="45" spans="1:10">
      <c r="A45" s="5" t="s">
        <v>131</v>
      </c>
      <c r="B45" s="6">
        <v>44929.494622708327</v>
      </c>
      <c r="C45" s="5" t="s">
        <v>109</v>
      </c>
      <c r="D45" s="10"/>
      <c r="E45" s="8"/>
      <c r="F45" s="9">
        <v>9026.2000000000007</v>
      </c>
      <c r="I45" s="10" t="s">
        <v>9</v>
      </c>
      <c r="J45" s="8" t="s">
        <v>112</v>
      </c>
    </row>
    <row r="46" spans="1:10">
      <c r="A46" s="5" t="s">
        <v>131</v>
      </c>
      <c r="B46" s="6">
        <v>44929.494622708327</v>
      </c>
      <c r="C46" s="5" t="s">
        <v>109</v>
      </c>
      <c r="D46" s="10"/>
      <c r="E46" s="8"/>
      <c r="F46" s="9">
        <v>9163</v>
      </c>
      <c r="I46" s="10" t="s">
        <v>9</v>
      </c>
      <c r="J46" s="5" t="s">
        <v>113</v>
      </c>
    </row>
    <row r="47" spans="1:10">
      <c r="A47" s="5" t="s">
        <v>131</v>
      </c>
      <c r="B47" s="6">
        <v>44929.494622708327</v>
      </c>
      <c r="C47" s="5" t="s">
        <v>109</v>
      </c>
      <c r="D47" s="10"/>
      <c r="E47" s="8"/>
      <c r="F47" s="9">
        <v>6083.3</v>
      </c>
      <c r="I47" s="10" t="s">
        <v>9</v>
      </c>
      <c r="J47" s="8" t="s">
        <v>114</v>
      </c>
    </row>
    <row r="48" spans="1:10">
      <c r="A48" s="5" t="s">
        <v>131</v>
      </c>
      <c r="B48" s="6">
        <v>44929.494622708327</v>
      </c>
      <c r="C48" s="5" t="s">
        <v>109</v>
      </c>
      <c r="D48" s="10"/>
      <c r="E48" s="8"/>
      <c r="F48" s="9">
        <v>8881.2000000000007</v>
      </c>
      <c r="I48" s="10" t="s">
        <v>9</v>
      </c>
      <c r="J48" s="5" t="s">
        <v>116</v>
      </c>
    </row>
    <row r="49" spans="1:10">
      <c r="A49" s="5" t="s">
        <v>131</v>
      </c>
      <c r="B49" s="6">
        <v>44929.494622708327</v>
      </c>
      <c r="C49" s="5" t="s">
        <v>109</v>
      </c>
      <c r="D49" s="10"/>
      <c r="E49" s="8"/>
      <c r="F49" s="9">
        <v>229.5</v>
      </c>
      <c r="I49" s="10" t="s">
        <v>9</v>
      </c>
      <c r="J49" s="5" t="s">
        <v>117</v>
      </c>
    </row>
    <row r="50" spans="1:10">
      <c r="A50" s="5" t="s">
        <v>131</v>
      </c>
      <c r="B50" s="6">
        <v>44929.494622708327</v>
      </c>
      <c r="C50" s="5" t="s">
        <v>109</v>
      </c>
      <c r="D50" s="10"/>
      <c r="E50" s="8"/>
      <c r="F50" s="9">
        <v>8867.1</v>
      </c>
      <c r="I50" s="10" t="s">
        <v>9</v>
      </c>
      <c r="J50" s="8" t="s">
        <v>132</v>
      </c>
    </row>
    <row r="51" spans="1:10">
      <c r="A51" s="5" t="s">
        <v>131</v>
      </c>
      <c r="B51" s="6">
        <v>44929.494622708327</v>
      </c>
      <c r="C51" s="5" t="s">
        <v>109</v>
      </c>
      <c r="D51" s="10"/>
      <c r="E51" s="8"/>
      <c r="F51" s="9">
        <v>15953.2</v>
      </c>
      <c r="I51" s="10" t="s">
        <v>9</v>
      </c>
      <c r="J51" s="8" t="s">
        <v>118</v>
      </c>
    </row>
    <row r="52" spans="1:10">
      <c r="A52" s="5" t="s">
        <v>131</v>
      </c>
      <c r="B52" s="6">
        <v>44929.494622708327</v>
      </c>
      <c r="C52" s="5" t="s">
        <v>109</v>
      </c>
      <c r="D52" s="10"/>
      <c r="E52" s="8"/>
      <c r="F52" s="9">
        <v>31476.7</v>
      </c>
      <c r="I52" s="10" t="s">
        <v>9</v>
      </c>
      <c r="J52" s="8" t="s">
        <v>120</v>
      </c>
    </row>
    <row r="53" spans="1:10">
      <c r="A53" s="5" t="s">
        <v>131</v>
      </c>
      <c r="B53" s="6">
        <v>44929.494622708327</v>
      </c>
      <c r="C53" s="5" t="s">
        <v>109</v>
      </c>
      <c r="D53" s="10"/>
      <c r="E53" s="8"/>
      <c r="F53" s="9">
        <v>16685.2</v>
      </c>
      <c r="I53" s="10" t="s">
        <v>9</v>
      </c>
      <c r="J53" s="8" t="s">
        <v>121</v>
      </c>
    </row>
    <row r="54" spans="1:10">
      <c r="A54" s="5" t="s">
        <v>131</v>
      </c>
      <c r="B54" s="6">
        <v>44929.494622708327</v>
      </c>
      <c r="C54" s="5" t="s">
        <v>109</v>
      </c>
      <c r="D54" s="10"/>
      <c r="E54" s="8"/>
      <c r="F54" s="9">
        <v>6734</v>
      </c>
      <c r="I54" s="10" t="s">
        <v>9</v>
      </c>
      <c r="J54" s="8" t="s">
        <v>122</v>
      </c>
    </row>
    <row r="55" spans="1:10">
      <c r="A55" s="5" t="s">
        <v>131</v>
      </c>
      <c r="B55" s="6">
        <v>44929.494622708327</v>
      </c>
      <c r="C55" s="5" t="s">
        <v>109</v>
      </c>
      <c r="D55" s="10"/>
      <c r="E55" s="8"/>
      <c r="F55" s="9">
        <v>8021.6</v>
      </c>
      <c r="I55" s="10" t="s">
        <v>9</v>
      </c>
      <c r="J55" s="8" t="s">
        <v>123</v>
      </c>
    </row>
    <row r="56" spans="1:10">
      <c r="A56" s="11" t="s">
        <v>22</v>
      </c>
      <c r="B56" s="3"/>
      <c r="C56" s="3"/>
      <c r="D56" s="7"/>
      <c r="E56" s="8"/>
      <c r="F56" s="12">
        <f>SUM(F45:G55)</f>
        <v>121121</v>
      </c>
      <c r="H56" s="9"/>
      <c r="I56" s="10"/>
      <c r="J56" s="8"/>
    </row>
    <row r="57" spans="1:10" ht="15.75" customHeight="1">
      <c r="A57" s="13" t="s">
        <v>23</v>
      </c>
      <c r="B57" s="13" t="s">
        <v>24</v>
      </c>
      <c r="C57" s="13" t="s">
        <v>25</v>
      </c>
      <c r="D57" s="14">
        <v>112517524</v>
      </c>
      <c r="E57" s="8"/>
      <c r="H57" s="9"/>
      <c r="I57" s="10"/>
      <c r="J57" s="8"/>
    </row>
    <row r="58" spans="1:10">
      <c r="A58" s="5"/>
      <c r="B58" s="6"/>
      <c r="C58" s="5"/>
      <c r="D58" s="7"/>
      <c r="E58" s="8"/>
      <c r="H58" s="9"/>
      <c r="I58" s="10"/>
      <c r="J58" s="8"/>
    </row>
    <row r="59" spans="1:10">
      <c r="A59" s="5"/>
      <c r="B59" s="6"/>
      <c r="C59" s="5"/>
      <c r="D59" s="7"/>
      <c r="E59" s="8"/>
      <c r="H59" s="9"/>
      <c r="I59" s="10"/>
      <c r="J59" s="8"/>
    </row>
    <row r="60" spans="1:10">
      <c r="A60" s="5" t="s">
        <v>133</v>
      </c>
      <c r="B60" s="6">
        <v>44929.720451620371</v>
      </c>
      <c r="C60" s="5" t="s">
        <v>109</v>
      </c>
      <c r="D60" s="7">
        <v>5002468</v>
      </c>
      <c r="E60" s="5" t="s">
        <v>31</v>
      </c>
      <c r="H60" s="9">
        <v>1428.62</v>
      </c>
      <c r="I60" s="5" t="s">
        <v>28</v>
      </c>
      <c r="J60" s="8" t="s">
        <v>119</v>
      </c>
    </row>
    <row r="61" spans="1:10">
      <c r="A61" s="5" t="s">
        <v>133</v>
      </c>
      <c r="B61" s="6">
        <v>44929.720451620371</v>
      </c>
      <c r="C61" s="5" t="s">
        <v>109</v>
      </c>
      <c r="D61" s="7">
        <v>577931</v>
      </c>
      <c r="E61" s="8" t="s">
        <v>27</v>
      </c>
      <c r="H61" s="9">
        <v>75647.100000000006</v>
      </c>
      <c r="I61" s="5" t="s">
        <v>28</v>
      </c>
      <c r="J61" s="5" t="s">
        <v>127</v>
      </c>
    </row>
    <row r="62" spans="1:10">
      <c r="A62" s="5" t="s">
        <v>133</v>
      </c>
      <c r="B62" s="6">
        <v>44929.720451620371</v>
      </c>
      <c r="C62" s="5" t="s">
        <v>109</v>
      </c>
      <c r="D62" s="7"/>
      <c r="E62" s="8"/>
      <c r="F62" s="9">
        <v>11960</v>
      </c>
      <c r="I62" s="10" t="s">
        <v>9</v>
      </c>
      <c r="J62" s="5" t="s">
        <v>126</v>
      </c>
    </row>
    <row r="63" spans="1:10">
      <c r="A63" s="5" t="s">
        <v>133</v>
      </c>
      <c r="B63" s="6">
        <v>44929.720451620371</v>
      </c>
      <c r="C63" s="5" t="s">
        <v>109</v>
      </c>
      <c r="D63" s="7"/>
      <c r="E63" s="8"/>
      <c r="F63" s="9">
        <v>24304.7</v>
      </c>
      <c r="I63" s="10" t="s">
        <v>9</v>
      </c>
      <c r="J63" s="5" t="s">
        <v>128</v>
      </c>
    </row>
    <row r="64" spans="1:10">
      <c r="A64" s="11" t="s">
        <v>22</v>
      </c>
      <c r="B64" s="3"/>
      <c r="C64" s="3"/>
      <c r="D64" s="7"/>
      <c r="E64" s="8"/>
      <c r="F64" s="12">
        <f>SUM(F60:G63)</f>
        <v>36264.699999999997</v>
      </c>
      <c r="H64" s="9"/>
      <c r="I64" s="10"/>
      <c r="J64" s="8"/>
    </row>
    <row r="65" spans="1:10" ht="15.75" customHeight="1">
      <c r="A65" s="13" t="s">
        <v>23</v>
      </c>
      <c r="B65" s="13" t="s">
        <v>24</v>
      </c>
      <c r="C65" s="13" t="s">
        <v>25</v>
      </c>
      <c r="D65" s="14">
        <v>112519238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47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48" t="s">
        <v>6</v>
      </c>
      <c r="G70" s="50"/>
      <c r="H70" s="51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134</v>
      </c>
      <c r="B72" s="6">
        <v>44930.500915868062</v>
      </c>
      <c r="C72" s="5" t="s">
        <v>109</v>
      </c>
      <c r="D72" s="10"/>
      <c r="E72" s="8"/>
      <c r="F72" s="9">
        <v>3411.2</v>
      </c>
      <c r="I72" s="10" t="s">
        <v>9</v>
      </c>
      <c r="J72" s="8" t="s">
        <v>112</v>
      </c>
    </row>
    <row r="73" spans="1:10">
      <c r="A73" s="5" t="s">
        <v>134</v>
      </c>
      <c r="B73" s="6">
        <v>44930.500915868062</v>
      </c>
      <c r="C73" s="5" t="s">
        <v>109</v>
      </c>
      <c r="D73" s="10"/>
      <c r="E73" s="8"/>
      <c r="F73" s="9">
        <v>1170</v>
      </c>
      <c r="I73" s="10" t="s">
        <v>9</v>
      </c>
      <c r="J73" s="5" t="s">
        <v>113</v>
      </c>
    </row>
    <row r="74" spans="1:10">
      <c r="A74" s="5" t="s">
        <v>134</v>
      </c>
      <c r="B74" s="6">
        <v>44930.500915868062</v>
      </c>
      <c r="C74" s="5" t="s">
        <v>109</v>
      </c>
      <c r="D74" s="10"/>
      <c r="E74" s="8"/>
      <c r="F74" s="9">
        <v>2576.1999999999998</v>
      </c>
      <c r="I74" s="10" t="s">
        <v>9</v>
      </c>
      <c r="J74" s="8" t="s">
        <v>114</v>
      </c>
    </row>
    <row r="75" spans="1:10">
      <c r="A75" s="5" t="s">
        <v>134</v>
      </c>
      <c r="B75" s="6">
        <v>44930.500915868062</v>
      </c>
      <c r="C75" s="5" t="s">
        <v>109</v>
      </c>
      <c r="D75" s="10"/>
      <c r="E75" s="8"/>
      <c r="F75" s="9">
        <v>7447.7</v>
      </c>
      <c r="I75" s="10" t="s">
        <v>9</v>
      </c>
      <c r="J75" s="5" t="s">
        <v>116</v>
      </c>
    </row>
    <row r="76" spans="1:10">
      <c r="A76" s="5" t="s">
        <v>134</v>
      </c>
      <c r="B76" s="6">
        <v>44930.500915868062</v>
      </c>
      <c r="C76" s="5" t="s">
        <v>109</v>
      </c>
      <c r="D76" s="10"/>
      <c r="E76" s="8"/>
      <c r="F76" s="9">
        <v>1476.6</v>
      </c>
      <c r="I76" s="10" t="s">
        <v>9</v>
      </c>
      <c r="J76" s="5" t="s">
        <v>117</v>
      </c>
    </row>
    <row r="77" spans="1:10">
      <c r="A77" s="5" t="s">
        <v>134</v>
      </c>
      <c r="B77" s="6">
        <v>44930.500915868062</v>
      </c>
      <c r="C77" s="5" t="s">
        <v>109</v>
      </c>
      <c r="D77" s="10"/>
      <c r="E77" s="8"/>
      <c r="F77" s="9">
        <v>65.2</v>
      </c>
      <c r="I77" s="10" t="s">
        <v>9</v>
      </c>
      <c r="J77" s="8" t="s">
        <v>132</v>
      </c>
    </row>
    <row r="78" spans="1:10">
      <c r="A78" s="5" t="s">
        <v>134</v>
      </c>
      <c r="B78" s="6">
        <v>44930.500915868062</v>
      </c>
      <c r="C78" s="5" t="s">
        <v>109</v>
      </c>
      <c r="D78" s="10"/>
      <c r="E78" s="8"/>
      <c r="F78" s="9">
        <v>21615.599999999999</v>
      </c>
      <c r="I78" s="10" t="s">
        <v>9</v>
      </c>
      <c r="J78" s="8" t="s">
        <v>118</v>
      </c>
    </row>
    <row r="79" spans="1:10">
      <c r="A79" s="5" t="s">
        <v>134</v>
      </c>
      <c r="B79" s="6">
        <v>44930.500915868062</v>
      </c>
      <c r="C79" s="5" t="s">
        <v>109</v>
      </c>
      <c r="D79" s="10"/>
      <c r="E79" s="8"/>
      <c r="F79" s="9">
        <v>13212</v>
      </c>
      <c r="I79" s="10" t="s">
        <v>9</v>
      </c>
      <c r="J79" s="8" t="s">
        <v>120</v>
      </c>
    </row>
    <row r="80" spans="1:10">
      <c r="A80" s="5" t="s">
        <v>134</v>
      </c>
      <c r="B80" s="6">
        <v>44930.500915868062</v>
      </c>
      <c r="C80" s="5" t="s">
        <v>109</v>
      </c>
      <c r="D80" s="10"/>
      <c r="E80" s="8"/>
      <c r="F80" s="9">
        <v>2288</v>
      </c>
      <c r="I80" s="10" t="s">
        <v>9</v>
      </c>
      <c r="J80" s="8" t="s">
        <v>110</v>
      </c>
    </row>
    <row r="81" spans="1:10">
      <c r="A81" s="5" t="s">
        <v>134</v>
      </c>
      <c r="B81" s="6">
        <v>44930.500915868062</v>
      </c>
      <c r="C81" s="5" t="s">
        <v>109</v>
      </c>
      <c r="D81" s="10"/>
      <c r="E81" s="8"/>
      <c r="F81" s="9">
        <v>4113.3999999999996</v>
      </c>
      <c r="I81" s="10" t="s">
        <v>9</v>
      </c>
      <c r="J81" s="8" t="s">
        <v>122</v>
      </c>
    </row>
    <row r="82" spans="1:10">
      <c r="A82" s="5" t="s">
        <v>134</v>
      </c>
      <c r="B82" s="6">
        <v>44930.500915868062</v>
      </c>
      <c r="C82" s="5" t="s">
        <v>109</v>
      </c>
      <c r="D82" s="10"/>
      <c r="E82" s="8"/>
      <c r="F82" s="9">
        <v>18102.5</v>
      </c>
      <c r="I82" s="10" t="s">
        <v>9</v>
      </c>
      <c r="J82" s="8" t="s">
        <v>123</v>
      </c>
    </row>
    <row r="83" spans="1:10">
      <c r="A83" s="11" t="s">
        <v>22</v>
      </c>
      <c r="B83" s="3"/>
      <c r="C83" s="3"/>
      <c r="D83" s="7"/>
      <c r="E83" s="8"/>
      <c r="F83" s="20">
        <f>SUM(F72:G82)</f>
        <v>75478.399999999994</v>
      </c>
      <c r="H83" s="9"/>
      <c r="I83" s="10"/>
      <c r="J83" s="8"/>
    </row>
    <row r="84" spans="1:10" ht="15.75" customHeight="1">
      <c r="A84" s="13" t="s">
        <v>23</v>
      </c>
      <c r="B84" s="13" t="s">
        <v>24</v>
      </c>
      <c r="C84" s="13" t="s">
        <v>25</v>
      </c>
      <c r="D84" s="14">
        <v>112519239</v>
      </c>
      <c r="E84" s="8"/>
      <c r="H84" s="9"/>
      <c r="I84" s="10"/>
      <c r="J84" s="8"/>
    </row>
    <row r="85" spans="1:10">
      <c r="A85" s="5"/>
      <c r="B85" s="6"/>
      <c r="C85" s="5"/>
      <c r="D85" s="7"/>
      <c r="E85" s="8"/>
      <c r="H85" s="9"/>
      <c r="I85" s="10"/>
      <c r="J85" s="8"/>
    </row>
    <row r="86" spans="1:10">
      <c r="A86" s="5"/>
      <c r="B86" s="6"/>
      <c r="C86" s="5"/>
      <c r="D86" s="7"/>
      <c r="E86" s="8"/>
      <c r="H86" s="9"/>
      <c r="I86" s="10"/>
      <c r="J86" s="8"/>
    </row>
    <row r="87" spans="1:10">
      <c r="A87" s="5" t="s">
        <v>135</v>
      </c>
      <c r="B87" s="6">
        <v>44930.740521331019</v>
      </c>
      <c r="C87" s="5" t="s">
        <v>109</v>
      </c>
      <c r="D87" s="7">
        <v>33266809</v>
      </c>
      <c r="E87" s="5" t="s">
        <v>31</v>
      </c>
      <c r="H87" s="9">
        <v>22800</v>
      </c>
      <c r="I87" s="5" t="s">
        <v>28</v>
      </c>
      <c r="J87" s="8" t="s">
        <v>119</v>
      </c>
    </row>
    <row r="88" spans="1:10">
      <c r="A88" s="5" t="s">
        <v>135</v>
      </c>
      <c r="B88" s="6">
        <v>44930.740521331019</v>
      </c>
      <c r="C88" s="5" t="s">
        <v>109</v>
      </c>
      <c r="D88" s="15">
        <v>30747170211</v>
      </c>
      <c r="E88" s="5" t="s">
        <v>31</v>
      </c>
      <c r="H88" s="9">
        <v>4552.74</v>
      </c>
      <c r="I88" s="5" t="s">
        <v>28</v>
      </c>
      <c r="J88" s="8" t="s">
        <v>119</v>
      </c>
    </row>
    <row r="89" spans="1:10">
      <c r="A89" s="5" t="s">
        <v>135</v>
      </c>
      <c r="B89" s="6">
        <v>44930.740521331019</v>
      </c>
      <c r="C89" s="5" t="s">
        <v>109</v>
      </c>
      <c r="D89" s="15">
        <v>30747170212</v>
      </c>
      <c r="E89" s="5" t="s">
        <v>31</v>
      </c>
      <c r="H89" s="9">
        <v>5823.18</v>
      </c>
      <c r="I89" s="5" t="s">
        <v>28</v>
      </c>
      <c r="J89" s="8" t="s">
        <v>119</v>
      </c>
    </row>
    <row r="90" spans="1:10">
      <c r="A90" s="5" t="s">
        <v>135</v>
      </c>
      <c r="B90" s="6">
        <v>44930.740521331019</v>
      </c>
      <c r="C90" s="5" t="s">
        <v>109</v>
      </c>
      <c r="D90" s="15">
        <v>30747170213</v>
      </c>
      <c r="E90" s="5" t="s">
        <v>31</v>
      </c>
      <c r="H90" s="9">
        <v>2830.7</v>
      </c>
      <c r="I90" s="5" t="s">
        <v>28</v>
      </c>
      <c r="J90" s="8" t="s">
        <v>119</v>
      </c>
    </row>
    <row r="91" spans="1:10">
      <c r="A91" s="5" t="s">
        <v>135</v>
      </c>
      <c r="B91" s="6">
        <v>44930.740521331019</v>
      </c>
      <c r="C91" s="5" t="s">
        <v>109</v>
      </c>
      <c r="D91" s="7">
        <v>578105</v>
      </c>
      <c r="E91" s="8" t="s">
        <v>27</v>
      </c>
      <c r="H91" s="9">
        <v>51385</v>
      </c>
      <c r="I91" s="5" t="s">
        <v>28</v>
      </c>
      <c r="J91" s="5" t="s">
        <v>126</v>
      </c>
    </row>
    <row r="92" spans="1:10">
      <c r="A92" s="5" t="s">
        <v>135</v>
      </c>
      <c r="B92" s="6">
        <v>44930.740521331019</v>
      </c>
      <c r="C92" s="5" t="s">
        <v>109</v>
      </c>
      <c r="D92" s="7">
        <v>469615</v>
      </c>
      <c r="E92" s="8" t="s">
        <v>27</v>
      </c>
      <c r="H92" s="9">
        <v>84515.9</v>
      </c>
      <c r="I92" s="5" t="s">
        <v>28</v>
      </c>
      <c r="J92" s="5" t="s">
        <v>127</v>
      </c>
    </row>
    <row r="93" spans="1:10">
      <c r="A93" s="5" t="s">
        <v>135</v>
      </c>
      <c r="B93" s="6">
        <v>44930.740521331019</v>
      </c>
      <c r="C93" s="5" t="s">
        <v>109</v>
      </c>
      <c r="D93" s="7"/>
      <c r="E93" s="8"/>
      <c r="F93" s="9">
        <v>33953.5</v>
      </c>
      <c r="I93" s="10" t="s">
        <v>9</v>
      </c>
      <c r="J93" s="5" t="s">
        <v>128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8"/>
    </row>
    <row r="95" spans="1:10" ht="15.75" customHeight="1">
      <c r="A95" s="13" t="s">
        <v>23</v>
      </c>
      <c r="B95" s="13" t="s">
        <v>24</v>
      </c>
      <c r="C95" s="13" t="s">
        <v>25</v>
      </c>
      <c r="D95" s="14">
        <v>112521206</v>
      </c>
      <c r="E95" s="8"/>
      <c r="H95" s="9"/>
      <c r="I95" s="10"/>
      <c r="J95" s="8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52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48" t="s">
        <v>0</v>
      </c>
      <c r="B100" s="48" t="s">
        <v>2</v>
      </c>
      <c r="C100" s="48" t="s">
        <v>3</v>
      </c>
      <c r="D100" s="48" t="s">
        <v>4</v>
      </c>
      <c r="E100" s="48" t="s">
        <v>5</v>
      </c>
      <c r="F100" s="48" t="s">
        <v>6</v>
      </c>
      <c r="G100" s="50"/>
      <c r="H100" s="51"/>
      <c r="I100" s="48" t="s">
        <v>7</v>
      </c>
      <c r="J100" s="48" t="s">
        <v>8</v>
      </c>
    </row>
    <row r="101" spans="1:10">
      <c r="A101" s="49"/>
      <c r="B101" s="49"/>
      <c r="C101" s="49"/>
      <c r="D101" s="49"/>
      <c r="E101" s="49"/>
      <c r="F101" s="4" t="s">
        <v>9</v>
      </c>
      <c r="G101" s="4" t="s">
        <v>10</v>
      </c>
      <c r="H101" s="4" t="s">
        <v>11</v>
      </c>
      <c r="I101" s="49"/>
      <c r="J101" s="49"/>
    </row>
    <row r="102" spans="1:10">
      <c r="A102" s="5" t="s">
        <v>136</v>
      </c>
      <c r="B102" s="6">
        <v>44931.503969502322</v>
      </c>
      <c r="C102" s="5" t="s">
        <v>109</v>
      </c>
      <c r="D102" s="10"/>
      <c r="E102" s="8"/>
      <c r="F102" s="9">
        <v>10501.2</v>
      </c>
      <c r="I102" s="10" t="s">
        <v>9</v>
      </c>
      <c r="J102" s="8" t="s">
        <v>112</v>
      </c>
    </row>
    <row r="103" spans="1:10">
      <c r="A103" s="5" t="s">
        <v>136</v>
      </c>
      <c r="B103" s="6">
        <v>44931.503969502322</v>
      </c>
      <c r="C103" s="5" t="s">
        <v>109</v>
      </c>
      <c r="D103" s="10"/>
      <c r="E103" s="8"/>
      <c r="F103" s="9">
        <v>6846.2</v>
      </c>
      <c r="I103" s="10" t="s">
        <v>9</v>
      </c>
      <c r="J103" s="5" t="s">
        <v>113</v>
      </c>
    </row>
    <row r="104" spans="1:10">
      <c r="A104" s="5" t="s">
        <v>136</v>
      </c>
      <c r="B104" s="6">
        <v>44931.503969502322</v>
      </c>
      <c r="C104" s="5" t="s">
        <v>109</v>
      </c>
      <c r="D104" s="10"/>
      <c r="E104" s="8"/>
      <c r="F104" s="9">
        <v>1704.5</v>
      </c>
      <c r="I104" s="10" t="s">
        <v>9</v>
      </c>
      <c r="J104" s="5" t="s">
        <v>116</v>
      </c>
    </row>
    <row r="105" spans="1:10">
      <c r="A105" s="5" t="s">
        <v>136</v>
      </c>
      <c r="B105" s="6">
        <v>44931.503969502322</v>
      </c>
      <c r="C105" s="5" t="s">
        <v>109</v>
      </c>
      <c r="D105" s="10"/>
      <c r="E105" s="8"/>
      <c r="F105" s="9">
        <v>9590.7999999999993</v>
      </c>
      <c r="I105" s="10" t="s">
        <v>9</v>
      </c>
      <c r="J105" s="8" t="s">
        <v>132</v>
      </c>
    </row>
    <row r="106" spans="1:10">
      <c r="A106" s="5" t="s">
        <v>136</v>
      </c>
      <c r="B106" s="6">
        <v>44931.503969502322</v>
      </c>
      <c r="C106" s="5" t="s">
        <v>109</v>
      </c>
      <c r="D106" s="10"/>
      <c r="E106" s="8"/>
      <c r="F106" s="9">
        <v>18899.7</v>
      </c>
      <c r="I106" s="10" t="s">
        <v>9</v>
      </c>
      <c r="J106" s="8" t="s">
        <v>118</v>
      </c>
    </row>
    <row r="107" spans="1:10">
      <c r="A107" s="5" t="s">
        <v>136</v>
      </c>
      <c r="B107" s="6">
        <v>44931.503969502322</v>
      </c>
      <c r="C107" s="5" t="s">
        <v>109</v>
      </c>
      <c r="D107" s="10"/>
      <c r="E107" s="8"/>
      <c r="F107" s="9">
        <v>2923.8</v>
      </c>
      <c r="I107" s="10" t="s">
        <v>9</v>
      </c>
      <c r="J107" s="5" t="s">
        <v>137</v>
      </c>
    </row>
    <row r="108" spans="1:10">
      <c r="A108" s="5" t="s">
        <v>136</v>
      </c>
      <c r="B108" s="6">
        <v>44931.503969502322</v>
      </c>
      <c r="C108" s="5" t="s">
        <v>109</v>
      </c>
      <c r="D108" s="10"/>
      <c r="E108" s="8"/>
      <c r="F108" s="9">
        <v>4044.7</v>
      </c>
      <c r="I108" s="10" t="s">
        <v>9</v>
      </c>
      <c r="J108" s="8" t="s">
        <v>120</v>
      </c>
    </row>
    <row r="109" spans="1:10">
      <c r="A109" s="5" t="s">
        <v>136</v>
      </c>
      <c r="B109" s="6">
        <v>44931.503969502322</v>
      </c>
      <c r="C109" s="5" t="s">
        <v>109</v>
      </c>
      <c r="D109" s="10"/>
      <c r="E109" s="8"/>
      <c r="F109" s="9">
        <v>26197.200000000001</v>
      </c>
      <c r="I109" s="10" t="s">
        <v>9</v>
      </c>
      <c r="J109" s="8" t="s">
        <v>110</v>
      </c>
    </row>
    <row r="110" spans="1:10">
      <c r="A110" s="5" t="s">
        <v>136</v>
      </c>
      <c r="B110" s="6">
        <v>44931.503969502322</v>
      </c>
      <c r="C110" s="5" t="s">
        <v>109</v>
      </c>
      <c r="D110" s="10"/>
      <c r="E110" s="8"/>
      <c r="F110" s="9">
        <v>5311.6</v>
      </c>
      <c r="I110" s="10" t="s">
        <v>9</v>
      </c>
      <c r="J110" s="8" t="s">
        <v>122</v>
      </c>
    </row>
    <row r="111" spans="1:10">
      <c r="A111" s="5" t="s">
        <v>136</v>
      </c>
      <c r="B111" s="6">
        <v>44931.503969502322</v>
      </c>
      <c r="C111" s="5" t="s">
        <v>109</v>
      </c>
      <c r="D111" s="10"/>
      <c r="E111" s="8"/>
      <c r="F111" s="9">
        <v>5764.6</v>
      </c>
      <c r="I111" s="10" t="s">
        <v>9</v>
      </c>
      <c r="J111" s="8" t="s">
        <v>123</v>
      </c>
    </row>
    <row r="112" spans="1:10">
      <c r="A112" s="11" t="s">
        <v>22</v>
      </c>
      <c r="B112" s="3"/>
      <c r="C112" s="3"/>
      <c r="D112" s="7"/>
      <c r="E112" s="8"/>
      <c r="F112" s="37">
        <f>SUM(F102:G111)</f>
        <v>91784.300000000017</v>
      </c>
      <c r="H112" s="9"/>
      <c r="I112" s="10"/>
      <c r="J112" s="5"/>
    </row>
    <row r="113" spans="1:10" ht="15.75" customHeight="1">
      <c r="A113" s="13" t="s">
        <v>23</v>
      </c>
      <c r="B113" s="13" t="s">
        <v>24</v>
      </c>
      <c r="C113" s="13" t="s">
        <v>25</v>
      </c>
      <c r="D113" s="14">
        <v>112521207</v>
      </c>
      <c r="E113" s="8"/>
      <c r="H113" s="9"/>
      <c r="I113" s="10"/>
      <c r="J113" s="5"/>
    </row>
    <row r="114" spans="1:10">
      <c r="A114" s="5"/>
      <c r="B114" s="6"/>
      <c r="C114" s="5"/>
      <c r="D114" s="7"/>
      <c r="E114" s="8"/>
      <c r="H114" s="9"/>
      <c r="I114" s="10"/>
      <c r="J114" s="5"/>
    </row>
    <row r="115" spans="1:10">
      <c r="A115" s="5"/>
      <c r="B115" s="6"/>
      <c r="C115" s="5"/>
      <c r="D115" s="7"/>
      <c r="E115" s="8"/>
      <c r="H115" s="9"/>
      <c r="I115" s="10"/>
      <c r="J115" s="5"/>
    </row>
    <row r="116" spans="1:10">
      <c r="A116" s="5" t="s">
        <v>138</v>
      </c>
      <c r="B116" s="6">
        <v>44931.706588587957</v>
      </c>
      <c r="C116" s="5" t="s">
        <v>109</v>
      </c>
      <c r="D116" s="7">
        <v>578304</v>
      </c>
      <c r="E116" s="8" t="s">
        <v>27</v>
      </c>
      <c r="H116" s="9">
        <v>18134</v>
      </c>
      <c r="I116" s="5" t="s">
        <v>28</v>
      </c>
      <c r="J116" s="5" t="s">
        <v>126</v>
      </c>
    </row>
    <row r="117" spans="1:10">
      <c r="A117" s="5" t="s">
        <v>138</v>
      </c>
      <c r="B117" s="6">
        <v>44931.706588587957</v>
      </c>
      <c r="C117" s="5" t="s">
        <v>109</v>
      </c>
      <c r="D117" s="7">
        <v>469739</v>
      </c>
      <c r="E117" s="8" t="s">
        <v>27</v>
      </c>
      <c r="H117" s="9">
        <v>18320.5</v>
      </c>
      <c r="I117" s="5" t="s">
        <v>28</v>
      </c>
      <c r="J117" s="5" t="s">
        <v>128</v>
      </c>
    </row>
    <row r="118" spans="1:10">
      <c r="A118" s="5" t="s">
        <v>138</v>
      </c>
      <c r="B118" s="6">
        <v>44931.706588587957</v>
      </c>
      <c r="C118" s="5" t="s">
        <v>109</v>
      </c>
      <c r="D118" s="7">
        <v>469743</v>
      </c>
      <c r="E118" s="8" t="s">
        <v>27</v>
      </c>
      <c r="H118" s="9">
        <v>36302.5</v>
      </c>
      <c r="I118" s="5" t="s">
        <v>28</v>
      </c>
      <c r="J118" s="5" t="s">
        <v>127</v>
      </c>
    </row>
    <row r="119" spans="1:10">
      <c r="A119" s="5" t="s">
        <v>138</v>
      </c>
      <c r="B119" s="6">
        <v>44931.706588587957</v>
      </c>
      <c r="C119" s="5" t="s">
        <v>109</v>
      </c>
      <c r="D119" s="7">
        <v>34084622</v>
      </c>
      <c r="E119" s="5" t="s">
        <v>31</v>
      </c>
      <c r="H119" s="9">
        <v>963.68</v>
      </c>
      <c r="I119" s="5" t="s">
        <v>28</v>
      </c>
      <c r="J119" s="8" t="s">
        <v>119</v>
      </c>
    </row>
    <row r="120" spans="1:10">
      <c r="A120" s="5" t="s">
        <v>138</v>
      </c>
      <c r="B120" s="6">
        <v>44931.706588587957</v>
      </c>
      <c r="C120" s="5" t="s">
        <v>109</v>
      </c>
      <c r="D120" s="7"/>
      <c r="E120" s="8"/>
      <c r="F120" s="9">
        <v>8310.9</v>
      </c>
      <c r="I120" s="10" t="s">
        <v>9</v>
      </c>
      <c r="J120" s="8" t="s">
        <v>115</v>
      </c>
    </row>
    <row r="121" spans="1:10">
      <c r="A121" s="5" t="s">
        <v>138</v>
      </c>
      <c r="B121" s="6">
        <v>44931.706588587957</v>
      </c>
      <c r="C121" s="5" t="s">
        <v>109</v>
      </c>
      <c r="D121" s="7"/>
      <c r="E121" s="8"/>
      <c r="F121" s="9">
        <v>618.6</v>
      </c>
      <c r="I121" s="10" t="s">
        <v>9</v>
      </c>
      <c r="J121" s="5" t="s">
        <v>117</v>
      </c>
    </row>
    <row r="122" spans="1:10">
      <c r="A122" s="11" t="s">
        <v>22</v>
      </c>
      <c r="B122" s="3"/>
      <c r="C122" s="3"/>
      <c r="D122" s="7"/>
      <c r="E122" s="8"/>
      <c r="F122" s="37">
        <f>SUM(F116:G121)</f>
        <v>8929.5</v>
      </c>
      <c r="H122" s="9"/>
      <c r="I122" s="10"/>
      <c r="J122" s="5"/>
    </row>
    <row r="123" spans="1:10" ht="15.75" customHeight="1">
      <c r="A123" s="13" t="s">
        <v>23</v>
      </c>
      <c r="B123" s="13" t="s">
        <v>24</v>
      </c>
      <c r="C123" s="13" t="s">
        <v>25</v>
      </c>
      <c r="D123" s="14">
        <v>112543702</v>
      </c>
      <c r="E123" s="8"/>
      <c r="H123" s="9"/>
      <c r="I123" s="10"/>
      <c r="J123" s="5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55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48" t="s">
        <v>0</v>
      </c>
      <c r="B128" s="48" t="s">
        <v>2</v>
      </c>
      <c r="C128" s="48" t="s">
        <v>3</v>
      </c>
      <c r="D128" s="48" t="s">
        <v>4</v>
      </c>
      <c r="E128" s="48" t="s">
        <v>5</v>
      </c>
      <c r="F128" s="48" t="s">
        <v>6</v>
      </c>
      <c r="G128" s="50"/>
      <c r="H128" s="51"/>
      <c r="I128" s="48" t="s">
        <v>7</v>
      </c>
      <c r="J128" s="48" t="s">
        <v>8</v>
      </c>
    </row>
    <row r="129" spans="1:10">
      <c r="A129" s="49"/>
      <c r="B129" s="49"/>
      <c r="C129" s="49"/>
      <c r="D129" s="49"/>
      <c r="E129" s="49"/>
      <c r="F129" s="4" t="s">
        <v>9</v>
      </c>
      <c r="G129" s="4" t="s">
        <v>10</v>
      </c>
      <c r="H129" s="4" t="s">
        <v>11</v>
      </c>
      <c r="I129" s="49"/>
      <c r="J129" s="49"/>
    </row>
    <row r="130" spans="1:10">
      <c r="A130" s="5" t="s">
        <v>139</v>
      </c>
      <c r="B130" s="6">
        <v>44932.488741956018</v>
      </c>
      <c r="C130" s="5" t="s">
        <v>109</v>
      </c>
      <c r="D130" s="10"/>
      <c r="E130" s="8"/>
      <c r="F130" s="9">
        <v>9572.4</v>
      </c>
      <c r="I130" s="10" t="s">
        <v>9</v>
      </c>
      <c r="J130" s="8" t="s">
        <v>112</v>
      </c>
    </row>
    <row r="131" spans="1:10">
      <c r="A131" s="5" t="s">
        <v>139</v>
      </c>
      <c r="B131" s="6">
        <v>44932.488741956018</v>
      </c>
      <c r="C131" s="5" t="s">
        <v>109</v>
      </c>
      <c r="D131" s="10"/>
      <c r="E131" s="8"/>
      <c r="F131" s="9">
        <v>9204.2999999999993</v>
      </c>
      <c r="I131" s="10" t="s">
        <v>9</v>
      </c>
      <c r="J131" s="5" t="s">
        <v>113</v>
      </c>
    </row>
    <row r="132" spans="1:10">
      <c r="A132" s="5" t="s">
        <v>139</v>
      </c>
      <c r="B132" s="6">
        <v>44932.488741956018</v>
      </c>
      <c r="C132" s="5" t="s">
        <v>109</v>
      </c>
      <c r="D132" s="10"/>
      <c r="E132" s="8"/>
      <c r="F132" s="9">
        <v>5942.9</v>
      </c>
      <c r="I132" s="10" t="s">
        <v>9</v>
      </c>
      <c r="J132" s="8" t="s">
        <v>114</v>
      </c>
    </row>
    <row r="133" spans="1:10">
      <c r="A133" s="5" t="s">
        <v>139</v>
      </c>
      <c r="B133" s="6">
        <v>44932.488741956018</v>
      </c>
      <c r="C133" s="5" t="s">
        <v>109</v>
      </c>
      <c r="D133" s="10"/>
      <c r="E133" s="8"/>
      <c r="F133" s="9">
        <v>86</v>
      </c>
      <c r="I133" s="10" t="s">
        <v>9</v>
      </c>
      <c r="J133" s="8" t="s">
        <v>115</v>
      </c>
    </row>
    <row r="134" spans="1:10">
      <c r="A134" s="5" t="s">
        <v>139</v>
      </c>
      <c r="B134" s="6">
        <v>44932.488741956018</v>
      </c>
      <c r="C134" s="5" t="s">
        <v>109</v>
      </c>
      <c r="D134" s="10"/>
      <c r="E134" s="8"/>
      <c r="F134" s="9">
        <v>5447.7</v>
      </c>
      <c r="I134" s="10" t="s">
        <v>9</v>
      </c>
      <c r="J134" s="5" t="s">
        <v>116</v>
      </c>
    </row>
    <row r="135" spans="1:10">
      <c r="A135" s="5" t="s">
        <v>139</v>
      </c>
      <c r="B135" s="6">
        <v>44932.488741956018</v>
      </c>
      <c r="C135" s="5" t="s">
        <v>109</v>
      </c>
      <c r="D135" s="10"/>
      <c r="E135" s="8"/>
      <c r="F135" s="9">
        <v>11927.1</v>
      </c>
      <c r="I135" s="10" t="s">
        <v>9</v>
      </c>
      <c r="J135" s="8" t="s">
        <v>132</v>
      </c>
    </row>
    <row r="136" spans="1:10">
      <c r="A136" s="5" t="s">
        <v>139</v>
      </c>
      <c r="B136" s="6">
        <v>44932.488741956018</v>
      </c>
      <c r="C136" s="5" t="s">
        <v>109</v>
      </c>
      <c r="D136" s="10"/>
      <c r="E136" s="8"/>
      <c r="F136" s="9">
        <v>10203.1</v>
      </c>
      <c r="I136" s="10" t="s">
        <v>9</v>
      </c>
      <c r="J136" s="8" t="s">
        <v>118</v>
      </c>
    </row>
    <row r="137" spans="1:10">
      <c r="A137" s="5" t="s">
        <v>139</v>
      </c>
      <c r="B137" s="6">
        <v>44932.488741956018</v>
      </c>
      <c r="C137" s="5" t="s">
        <v>109</v>
      </c>
      <c r="D137" s="10"/>
      <c r="E137" s="8"/>
      <c r="F137" s="9">
        <v>625.70000000000005</v>
      </c>
      <c r="I137" s="10" t="s">
        <v>9</v>
      </c>
      <c r="J137" s="5" t="s">
        <v>137</v>
      </c>
    </row>
    <row r="138" spans="1:10">
      <c r="A138" s="5" t="s">
        <v>139</v>
      </c>
      <c r="B138" s="6">
        <v>44932.488741956018</v>
      </c>
      <c r="C138" s="5" t="s">
        <v>109</v>
      </c>
      <c r="D138" s="10"/>
      <c r="E138" s="8"/>
      <c r="F138" s="9">
        <v>33288.199999999997</v>
      </c>
      <c r="I138" s="10" t="s">
        <v>9</v>
      </c>
      <c r="J138" s="8" t="s">
        <v>120</v>
      </c>
    </row>
    <row r="139" spans="1:10">
      <c r="A139" s="5" t="s">
        <v>139</v>
      </c>
      <c r="B139" s="6">
        <v>44932.488741956018</v>
      </c>
      <c r="C139" s="5" t="s">
        <v>109</v>
      </c>
      <c r="D139" s="10"/>
      <c r="E139" s="8"/>
      <c r="F139" s="9">
        <v>4270.8</v>
      </c>
      <c r="I139" s="10" t="s">
        <v>9</v>
      </c>
      <c r="J139" s="8" t="s">
        <v>121</v>
      </c>
    </row>
    <row r="140" spans="1:10">
      <c r="A140" s="5" t="s">
        <v>139</v>
      </c>
      <c r="B140" s="6">
        <v>44932.488741956018</v>
      </c>
      <c r="C140" s="5" t="s">
        <v>109</v>
      </c>
      <c r="D140" s="10"/>
      <c r="E140" s="8"/>
      <c r="F140" s="9">
        <v>8102.3</v>
      </c>
      <c r="I140" s="10" t="s">
        <v>9</v>
      </c>
      <c r="J140" s="8" t="s">
        <v>122</v>
      </c>
    </row>
    <row r="141" spans="1:10">
      <c r="A141" s="5" t="s">
        <v>139</v>
      </c>
      <c r="B141" s="6">
        <v>44932.488741956018</v>
      </c>
      <c r="C141" s="5" t="s">
        <v>109</v>
      </c>
      <c r="D141" s="10"/>
      <c r="E141" s="8"/>
      <c r="F141" s="9">
        <v>10801</v>
      </c>
      <c r="I141" s="10" t="s">
        <v>9</v>
      </c>
      <c r="J141" s="8" t="s">
        <v>123</v>
      </c>
    </row>
    <row r="142" spans="1:10">
      <c r="A142" s="11" t="s">
        <v>22</v>
      </c>
      <c r="B142" s="3"/>
      <c r="C142" s="3"/>
      <c r="D142" s="7"/>
      <c r="E142" s="8"/>
      <c r="F142" s="37">
        <f>SUM(F130:G141)</f>
        <v>109471.5</v>
      </c>
      <c r="H142" s="9"/>
      <c r="I142" s="10"/>
      <c r="J142" s="5"/>
    </row>
    <row r="143" spans="1:10" ht="15.75" customHeight="1">
      <c r="A143" s="13" t="s">
        <v>23</v>
      </c>
      <c r="B143" s="13" t="s">
        <v>24</v>
      </c>
      <c r="C143" s="13" t="s">
        <v>25</v>
      </c>
      <c r="D143" s="14">
        <v>112544016</v>
      </c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 t="s">
        <v>140</v>
      </c>
      <c r="B146" s="6">
        <v>44932.700400671303</v>
      </c>
      <c r="C146" s="5" t="s">
        <v>109</v>
      </c>
      <c r="D146" s="7">
        <v>578482</v>
      </c>
      <c r="E146" s="8" t="s">
        <v>27</v>
      </c>
      <c r="H146" s="9">
        <v>13183.8</v>
      </c>
      <c r="I146" s="5" t="s">
        <v>28</v>
      </c>
      <c r="J146" s="5" t="s">
        <v>126</v>
      </c>
    </row>
    <row r="147" spans="1:10">
      <c r="A147" s="5" t="s">
        <v>140</v>
      </c>
      <c r="B147" s="6">
        <v>44932.700400671303</v>
      </c>
      <c r="C147" s="5" t="s">
        <v>109</v>
      </c>
      <c r="D147" s="15">
        <v>45163178768</v>
      </c>
      <c r="E147" s="8" t="s">
        <v>27</v>
      </c>
      <c r="H147" s="9">
        <v>6007.93</v>
      </c>
      <c r="I147" s="5" t="s">
        <v>28</v>
      </c>
      <c r="J147" s="8" t="s">
        <v>119</v>
      </c>
    </row>
    <row r="148" spans="1:10">
      <c r="A148" s="5" t="s">
        <v>140</v>
      </c>
      <c r="B148" s="6">
        <v>44932.700400671303</v>
      </c>
      <c r="C148" s="5" t="s">
        <v>109</v>
      </c>
      <c r="D148" s="15">
        <v>45133091145</v>
      </c>
      <c r="E148" s="8" t="s">
        <v>27</v>
      </c>
      <c r="H148" s="9">
        <v>3900</v>
      </c>
      <c r="I148" s="5" t="s">
        <v>28</v>
      </c>
      <c r="J148" s="8" t="s">
        <v>119</v>
      </c>
    </row>
    <row r="149" spans="1:10">
      <c r="A149" s="5" t="s">
        <v>140</v>
      </c>
      <c r="B149" s="6">
        <v>44932.700400671303</v>
      </c>
      <c r="C149" s="5" t="s">
        <v>109</v>
      </c>
      <c r="D149" s="7">
        <v>436418</v>
      </c>
      <c r="E149" s="8" t="s">
        <v>27</v>
      </c>
      <c r="H149" s="9">
        <v>24589.8</v>
      </c>
      <c r="I149" s="5" t="s">
        <v>28</v>
      </c>
      <c r="J149" s="5" t="s">
        <v>127</v>
      </c>
    </row>
    <row r="150" spans="1:10">
      <c r="A150" s="5" t="s">
        <v>140</v>
      </c>
      <c r="B150" s="6">
        <v>44932.700400671303</v>
      </c>
      <c r="C150" s="5" t="s">
        <v>109</v>
      </c>
      <c r="D150" s="7">
        <v>578492</v>
      </c>
      <c r="E150" s="8" t="s">
        <v>27</v>
      </c>
      <c r="H150" s="9">
        <v>16053.4</v>
      </c>
      <c r="I150" s="5" t="s">
        <v>28</v>
      </c>
      <c r="J150" s="5" t="s">
        <v>128</v>
      </c>
    </row>
    <row r="151" spans="1:10">
      <c r="A151" s="5" t="s">
        <v>140</v>
      </c>
      <c r="B151" s="6">
        <v>44932.700400671303</v>
      </c>
      <c r="C151" s="5" t="s">
        <v>109</v>
      </c>
      <c r="D151" s="7"/>
      <c r="E151" s="8"/>
      <c r="F151" s="9">
        <v>10005.1</v>
      </c>
      <c r="I151" s="10" t="s">
        <v>9</v>
      </c>
      <c r="J151" s="8" t="s">
        <v>112</v>
      </c>
    </row>
    <row r="152" spans="1:10">
      <c r="A152" s="5" t="s">
        <v>140</v>
      </c>
      <c r="B152" s="6">
        <v>44932.700400671303</v>
      </c>
      <c r="C152" s="5" t="s">
        <v>109</v>
      </c>
      <c r="D152" s="7"/>
      <c r="E152" s="8"/>
      <c r="F152" s="9">
        <v>0.1</v>
      </c>
      <c r="I152" s="10" t="s">
        <v>9</v>
      </c>
      <c r="J152" s="8" t="s">
        <v>119</v>
      </c>
    </row>
    <row r="153" spans="1:10">
      <c r="A153" s="5" t="s">
        <v>140</v>
      </c>
      <c r="B153" s="6">
        <v>44932.700400671303</v>
      </c>
      <c r="C153" s="5" t="s">
        <v>109</v>
      </c>
      <c r="D153" s="7"/>
      <c r="E153" s="8"/>
      <c r="F153" s="9">
        <v>30480</v>
      </c>
      <c r="I153" s="10" t="s">
        <v>9</v>
      </c>
      <c r="J153" s="5" t="s">
        <v>128</v>
      </c>
    </row>
    <row r="154" spans="1:10">
      <c r="A154" s="5" t="s">
        <v>140</v>
      </c>
      <c r="B154" s="6">
        <v>44932.700400671303</v>
      </c>
      <c r="C154" s="5" t="s">
        <v>109</v>
      </c>
      <c r="D154" s="7"/>
      <c r="E154" s="8"/>
      <c r="F154" s="9">
        <v>1273.3</v>
      </c>
      <c r="I154" s="10" t="s">
        <v>9</v>
      </c>
      <c r="J154" s="5" t="s">
        <v>127</v>
      </c>
    </row>
    <row r="155" spans="1:10">
      <c r="A155" s="11" t="s">
        <v>22</v>
      </c>
      <c r="B155" s="3"/>
      <c r="C155" s="3"/>
      <c r="D155" s="7"/>
      <c r="E155" s="8"/>
      <c r="F155" s="37">
        <f>SUM(F146:G154)</f>
        <v>41758.5</v>
      </c>
      <c r="H155" s="9"/>
      <c r="I155" s="10"/>
      <c r="J155" s="5"/>
    </row>
    <row r="156" spans="1:10" ht="15.75" customHeight="1">
      <c r="A156" s="13" t="s">
        <v>23</v>
      </c>
      <c r="B156" s="13" t="s">
        <v>24</v>
      </c>
      <c r="C156" s="13" t="s">
        <v>25</v>
      </c>
      <c r="D156" s="14">
        <v>112563558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58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48" t="s">
        <v>0</v>
      </c>
      <c r="B161" s="48" t="s">
        <v>2</v>
      </c>
      <c r="C161" s="48" t="s">
        <v>3</v>
      </c>
      <c r="D161" s="48" t="s">
        <v>4</v>
      </c>
      <c r="E161" s="48" t="s">
        <v>5</v>
      </c>
      <c r="F161" s="48" t="s">
        <v>6</v>
      </c>
      <c r="G161" s="50"/>
      <c r="H161" s="51"/>
      <c r="I161" s="48" t="s">
        <v>7</v>
      </c>
      <c r="J161" s="48" t="s">
        <v>8</v>
      </c>
    </row>
    <row r="162" spans="1:10">
      <c r="A162" s="49"/>
      <c r="B162" s="49"/>
      <c r="C162" s="49"/>
      <c r="D162" s="49"/>
      <c r="E162" s="49"/>
      <c r="F162" s="4" t="s">
        <v>9</v>
      </c>
      <c r="G162" s="4" t="s">
        <v>10</v>
      </c>
      <c r="H162" s="4" t="s">
        <v>11</v>
      </c>
      <c r="I162" s="49"/>
      <c r="J162" s="49"/>
    </row>
    <row r="163" spans="1:10">
      <c r="A163" s="5" t="s">
        <v>141</v>
      </c>
      <c r="B163" s="6">
        <v>44933.607351319442</v>
      </c>
      <c r="C163" s="5" t="s">
        <v>109</v>
      </c>
      <c r="D163" s="7"/>
      <c r="E163" s="8"/>
      <c r="G163" s="9">
        <v>5307.13</v>
      </c>
      <c r="I163" s="10" t="s">
        <v>10</v>
      </c>
      <c r="J163" s="8" t="s">
        <v>119</v>
      </c>
    </row>
    <row r="164" spans="1:10">
      <c r="A164" s="5" t="s">
        <v>141</v>
      </c>
      <c r="B164" s="6">
        <v>44933.607351319442</v>
      </c>
      <c r="C164" s="5" t="s">
        <v>109</v>
      </c>
      <c r="D164" s="7">
        <v>542589</v>
      </c>
      <c r="E164" s="8" t="s">
        <v>27</v>
      </c>
      <c r="H164" s="9">
        <v>23933.7</v>
      </c>
      <c r="I164" s="5" t="s">
        <v>28</v>
      </c>
      <c r="J164" s="5" t="s">
        <v>126</v>
      </c>
    </row>
    <row r="165" spans="1:10">
      <c r="A165" s="5" t="s">
        <v>141</v>
      </c>
      <c r="B165" s="6">
        <v>44933.607351319442</v>
      </c>
      <c r="C165" s="5" t="s">
        <v>109</v>
      </c>
      <c r="D165" s="7">
        <v>469900</v>
      </c>
      <c r="E165" s="8" t="s">
        <v>27</v>
      </c>
      <c r="H165" s="9">
        <v>3940</v>
      </c>
      <c r="I165" s="5" t="s">
        <v>28</v>
      </c>
      <c r="J165" s="5" t="s">
        <v>128</v>
      </c>
    </row>
    <row r="166" spans="1:10">
      <c r="A166" s="5" t="s">
        <v>141</v>
      </c>
      <c r="B166" s="6">
        <v>44933.607351319442</v>
      </c>
      <c r="C166" s="5" t="s">
        <v>109</v>
      </c>
      <c r="D166" s="7">
        <v>542602</v>
      </c>
      <c r="E166" s="8" t="s">
        <v>27</v>
      </c>
      <c r="H166" s="9">
        <v>30476.7</v>
      </c>
      <c r="I166" s="5" t="s">
        <v>28</v>
      </c>
      <c r="J166" s="5" t="s">
        <v>127</v>
      </c>
    </row>
    <row r="167" spans="1:10">
      <c r="A167" s="5" t="s">
        <v>141</v>
      </c>
      <c r="B167" s="6">
        <v>44933.607351319442</v>
      </c>
      <c r="C167" s="5" t="s">
        <v>109</v>
      </c>
      <c r="D167" s="7"/>
      <c r="E167" s="8"/>
      <c r="F167" s="9">
        <v>12201.8</v>
      </c>
      <c r="I167" s="10" t="s">
        <v>9</v>
      </c>
      <c r="J167" s="5" t="s">
        <v>113</v>
      </c>
    </row>
    <row r="168" spans="1:10">
      <c r="A168" s="5" t="s">
        <v>141</v>
      </c>
      <c r="B168" s="6">
        <v>44933.607351319442</v>
      </c>
      <c r="C168" s="5" t="s">
        <v>109</v>
      </c>
      <c r="D168" s="7"/>
      <c r="E168" s="8"/>
      <c r="F168" s="9">
        <v>13612</v>
      </c>
      <c r="I168" s="10" t="s">
        <v>9</v>
      </c>
      <c r="J168" s="8" t="s">
        <v>114</v>
      </c>
    </row>
    <row r="169" spans="1:10">
      <c r="A169" s="5" t="s">
        <v>141</v>
      </c>
      <c r="B169" s="6">
        <v>44933.607351319442</v>
      </c>
      <c r="C169" s="5" t="s">
        <v>109</v>
      </c>
      <c r="D169" s="7"/>
      <c r="E169" s="8"/>
      <c r="F169" s="9">
        <v>6797.4</v>
      </c>
      <c r="I169" s="10" t="s">
        <v>9</v>
      </c>
      <c r="J169" s="8" t="s">
        <v>115</v>
      </c>
    </row>
    <row r="170" spans="1:10">
      <c r="A170" s="5" t="s">
        <v>141</v>
      </c>
      <c r="B170" s="6">
        <v>44933.607351319442</v>
      </c>
      <c r="C170" s="5" t="s">
        <v>109</v>
      </c>
      <c r="D170" s="7"/>
      <c r="E170" s="8"/>
      <c r="F170" s="9">
        <v>24850</v>
      </c>
      <c r="I170" s="10" t="s">
        <v>9</v>
      </c>
      <c r="J170" s="5" t="s">
        <v>116</v>
      </c>
    </row>
    <row r="171" spans="1:10">
      <c r="A171" s="5" t="s">
        <v>141</v>
      </c>
      <c r="B171" s="6">
        <v>44933.607351319442</v>
      </c>
      <c r="C171" s="5" t="s">
        <v>109</v>
      </c>
      <c r="D171" s="7"/>
      <c r="E171" s="8"/>
      <c r="F171" s="9">
        <v>178</v>
      </c>
      <c r="I171" s="10" t="s">
        <v>9</v>
      </c>
      <c r="J171" s="5" t="s">
        <v>117</v>
      </c>
    </row>
    <row r="172" spans="1:10">
      <c r="A172" s="5" t="s">
        <v>141</v>
      </c>
      <c r="B172" s="6">
        <v>44933.607351319442</v>
      </c>
      <c r="C172" s="5" t="s">
        <v>109</v>
      </c>
      <c r="D172" s="7"/>
      <c r="E172" s="8"/>
      <c r="F172" s="9">
        <v>12399.6</v>
      </c>
      <c r="I172" s="10" t="s">
        <v>9</v>
      </c>
      <c r="J172" s="8" t="s">
        <v>132</v>
      </c>
    </row>
    <row r="173" spans="1:10">
      <c r="A173" s="5" t="s">
        <v>141</v>
      </c>
      <c r="B173" s="6">
        <v>44933.607351319442</v>
      </c>
      <c r="C173" s="5" t="s">
        <v>109</v>
      </c>
      <c r="D173" s="7"/>
      <c r="E173" s="8"/>
      <c r="F173" s="9">
        <v>24708.400000000001</v>
      </c>
      <c r="I173" s="10" t="s">
        <v>9</v>
      </c>
      <c r="J173" s="8" t="s">
        <v>118</v>
      </c>
    </row>
    <row r="174" spans="1:10">
      <c r="A174" s="5" t="s">
        <v>141</v>
      </c>
      <c r="B174" s="6">
        <v>44933.607351319442</v>
      </c>
      <c r="C174" s="5" t="s">
        <v>109</v>
      </c>
      <c r="D174" s="7"/>
      <c r="E174" s="8"/>
      <c r="F174" s="9">
        <v>3897.3</v>
      </c>
      <c r="I174" s="10" t="s">
        <v>9</v>
      </c>
      <c r="J174" s="5" t="s">
        <v>137</v>
      </c>
    </row>
    <row r="175" spans="1:10">
      <c r="A175" s="5" t="s">
        <v>141</v>
      </c>
      <c r="B175" s="6">
        <v>44933.607351319442</v>
      </c>
      <c r="C175" s="5" t="s">
        <v>109</v>
      </c>
      <c r="D175" s="7"/>
      <c r="E175" s="8"/>
      <c r="F175" s="9">
        <v>2899.5</v>
      </c>
      <c r="I175" s="10" t="s">
        <v>9</v>
      </c>
      <c r="J175" s="8" t="s">
        <v>120</v>
      </c>
    </row>
    <row r="176" spans="1:10">
      <c r="A176" s="5" t="s">
        <v>141</v>
      </c>
      <c r="B176" s="6">
        <v>44933.607351319442</v>
      </c>
      <c r="C176" s="5" t="s">
        <v>109</v>
      </c>
      <c r="D176" s="7"/>
      <c r="E176" s="8"/>
      <c r="F176" s="9">
        <v>347.1</v>
      </c>
      <c r="I176" s="10" t="s">
        <v>9</v>
      </c>
      <c r="J176" s="8" t="s">
        <v>121</v>
      </c>
    </row>
    <row r="177" spans="1:10">
      <c r="A177" s="5" t="s">
        <v>141</v>
      </c>
      <c r="B177" s="6">
        <v>44933.607351319442</v>
      </c>
      <c r="C177" s="5" t="s">
        <v>109</v>
      </c>
      <c r="D177" s="7"/>
      <c r="E177" s="8"/>
      <c r="F177" s="9">
        <v>2807</v>
      </c>
      <c r="I177" s="10" t="s">
        <v>9</v>
      </c>
      <c r="J177" s="8" t="s">
        <v>110</v>
      </c>
    </row>
    <row r="178" spans="1:10">
      <c r="A178" s="5" t="s">
        <v>141</v>
      </c>
      <c r="B178" s="6">
        <v>44933.607351319442</v>
      </c>
      <c r="C178" s="5" t="s">
        <v>109</v>
      </c>
      <c r="D178" s="7"/>
      <c r="E178" s="8"/>
      <c r="F178" s="9">
        <v>8729.5</v>
      </c>
      <c r="I178" s="10" t="s">
        <v>9</v>
      </c>
      <c r="J178" s="8" t="s">
        <v>122</v>
      </c>
    </row>
    <row r="179" spans="1:10">
      <c r="A179" s="5" t="s">
        <v>141</v>
      </c>
      <c r="B179" s="6">
        <v>44933.607351319442</v>
      </c>
      <c r="C179" s="5" t="s">
        <v>109</v>
      </c>
      <c r="D179" s="7"/>
      <c r="E179" s="8"/>
      <c r="F179" s="9">
        <v>12015.5</v>
      </c>
      <c r="I179" s="10" t="s">
        <v>9</v>
      </c>
      <c r="J179" s="8" t="s">
        <v>123</v>
      </c>
    </row>
    <row r="180" spans="1:10">
      <c r="A180" s="11" t="s">
        <v>22</v>
      </c>
      <c r="B180" s="3"/>
      <c r="C180" s="3"/>
      <c r="D180" s="7"/>
      <c r="E180" s="8"/>
      <c r="F180" s="37">
        <f>SUM(F163:G179)</f>
        <v>130750.23000000003</v>
      </c>
      <c r="H180" s="9"/>
      <c r="I180" s="10"/>
      <c r="J180" s="5"/>
    </row>
    <row r="181" spans="1:10" ht="15.75" customHeight="1">
      <c r="A181" s="13" t="s">
        <v>23</v>
      </c>
      <c r="B181" s="13" t="s">
        <v>24</v>
      </c>
      <c r="C181" s="13" t="s">
        <v>25</v>
      </c>
      <c r="D181" s="14">
        <v>112563572</v>
      </c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60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48" t="s">
        <v>0</v>
      </c>
      <c r="B186" s="48" t="s">
        <v>2</v>
      </c>
      <c r="C186" s="48" t="s">
        <v>3</v>
      </c>
      <c r="D186" s="48" t="s">
        <v>4</v>
      </c>
      <c r="E186" s="48" t="s">
        <v>5</v>
      </c>
      <c r="F186" s="48" t="s">
        <v>6</v>
      </c>
      <c r="G186" s="50"/>
      <c r="H186" s="51"/>
      <c r="I186" s="48" t="s">
        <v>7</v>
      </c>
      <c r="J186" s="48" t="s">
        <v>8</v>
      </c>
    </row>
    <row r="187" spans="1:10">
      <c r="A187" s="49"/>
      <c r="B187" s="49"/>
      <c r="C187" s="49"/>
      <c r="D187" s="49"/>
      <c r="E187" s="49"/>
      <c r="F187" s="4" t="s">
        <v>9</v>
      </c>
      <c r="G187" s="4" t="s">
        <v>10</v>
      </c>
      <c r="H187" s="4" t="s">
        <v>11</v>
      </c>
      <c r="I187" s="49"/>
      <c r="J187" s="49"/>
    </row>
    <row r="188" spans="1:10">
      <c r="A188" s="5" t="s">
        <v>142</v>
      </c>
      <c r="B188" s="6">
        <v>44935.498753263892</v>
      </c>
      <c r="C188" s="5" t="s">
        <v>109</v>
      </c>
      <c r="D188" s="7"/>
      <c r="E188" s="8"/>
      <c r="F188" s="9">
        <v>10237.1</v>
      </c>
      <c r="I188" s="10" t="s">
        <v>9</v>
      </c>
      <c r="J188" s="5" t="s">
        <v>113</v>
      </c>
    </row>
    <row r="189" spans="1:10">
      <c r="A189" s="5" t="s">
        <v>143</v>
      </c>
      <c r="B189" s="6">
        <v>44935.498753263892</v>
      </c>
      <c r="C189" s="5" t="s">
        <v>109</v>
      </c>
      <c r="D189" s="7"/>
      <c r="E189" s="8"/>
      <c r="F189" s="9">
        <v>10039.9</v>
      </c>
      <c r="I189" s="10" t="s">
        <v>9</v>
      </c>
      <c r="J189" s="8" t="s">
        <v>112</v>
      </c>
    </row>
    <row r="190" spans="1:10">
      <c r="A190" s="5" t="s">
        <v>143</v>
      </c>
      <c r="B190" s="6">
        <v>44935.498753263892</v>
      </c>
      <c r="C190" s="5" t="s">
        <v>109</v>
      </c>
      <c r="D190" s="7"/>
      <c r="E190" s="8"/>
      <c r="F190" s="9">
        <v>5637.4</v>
      </c>
      <c r="I190" s="10" t="s">
        <v>9</v>
      </c>
      <c r="J190" s="8" t="s">
        <v>114</v>
      </c>
    </row>
    <row r="191" spans="1:10">
      <c r="A191" s="5" t="s">
        <v>143</v>
      </c>
      <c r="B191" s="6">
        <v>44935.498753263892</v>
      </c>
      <c r="C191" s="5" t="s">
        <v>109</v>
      </c>
      <c r="D191" s="7"/>
      <c r="E191" s="8"/>
      <c r="F191" s="9">
        <v>3696.1</v>
      </c>
      <c r="I191" s="10" t="s">
        <v>9</v>
      </c>
      <c r="J191" s="8" t="s">
        <v>115</v>
      </c>
    </row>
    <row r="192" spans="1:10">
      <c r="A192" s="5" t="s">
        <v>143</v>
      </c>
      <c r="B192" s="6">
        <v>44935.498753263892</v>
      </c>
      <c r="C192" s="5" t="s">
        <v>109</v>
      </c>
      <c r="D192" s="7"/>
      <c r="E192" s="8"/>
      <c r="F192" s="9">
        <v>5952.8</v>
      </c>
      <c r="I192" s="10" t="s">
        <v>9</v>
      </c>
      <c r="J192" s="5" t="s">
        <v>116</v>
      </c>
    </row>
    <row r="193" spans="1:10">
      <c r="A193" s="5" t="s">
        <v>143</v>
      </c>
      <c r="B193" s="6">
        <v>44935.498753263892</v>
      </c>
      <c r="C193" s="5" t="s">
        <v>109</v>
      </c>
      <c r="D193" s="7"/>
      <c r="E193" s="8"/>
      <c r="F193" s="9">
        <v>198.9</v>
      </c>
      <c r="I193" s="10" t="s">
        <v>9</v>
      </c>
      <c r="J193" s="5" t="s">
        <v>117</v>
      </c>
    </row>
    <row r="194" spans="1:10">
      <c r="A194" s="5" t="s">
        <v>143</v>
      </c>
      <c r="B194" s="6">
        <v>44935.498753263892</v>
      </c>
      <c r="C194" s="5" t="s">
        <v>109</v>
      </c>
      <c r="D194" s="7"/>
      <c r="E194" s="8"/>
      <c r="F194" s="9">
        <v>11739.2</v>
      </c>
      <c r="I194" s="10" t="s">
        <v>9</v>
      </c>
      <c r="J194" s="8" t="s">
        <v>132</v>
      </c>
    </row>
    <row r="195" spans="1:10">
      <c r="A195" s="5" t="s">
        <v>143</v>
      </c>
      <c r="B195" s="6">
        <v>44935.498753263892</v>
      </c>
      <c r="C195" s="5" t="s">
        <v>109</v>
      </c>
      <c r="D195" s="7"/>
      <c r="E195" s="8"/>
      <c r="F195" s="9">
        <v>8883.5</v>
      </c>
      <c r="I195" s="10" t="s">
        <v>9</v>
      </c>
      <c r="J195" s="8" t="s">
        <v>118</v>
      </c>
    </row>
    <row r="196" spans="1:10">
      <c r="A196" s="5" t="s">
        <v>143</v>
      </c>
      <c r="B196" s="6">
        <v>44935.498753263892</v>
      </c>
      <c r="C196" s="5" t="s">
        <v>109</v>
      </c>
      <c r="D196" s="7"/>
      <c r="E196" s="8"/>
      <c r="F196" s="9">
        <v>195</v>
      </c>
      <c r="I196" s="10" t="s">
        <v>9</v>
      </c>
      <c r="J196" s="5" t="s">
        <v>137</v>
      </c>
    </row>
    <row r="197" spans="1:10">
      <c r="A197" s="5" t="s">
        <v>143</v>
      </c>
      <c r="B197" s="6">
        <v>44935.498753263892</v>
      </c>
      <c r="C197" s="5" t="s">
        <v>109</v>
      </c>
      <c r="D197" s="7"/>
      <c r="E197" s="8"/>
      <c r="F197" s="9">
        <v>592</v>
      </c>
      <c r="I197" s="10" t="s">
        <v>9</v>
      </c>
      <c r="J197" s="8" t="s">
        <v>120</v>
      </c>
    </row>
    <row r="198" spans="1:10">
      <c r="A198" s="5" t="s">
        <v>143</v>
      </c>
      <c r="B198" s="6">
        <v>44935.498753263892</v>
      </c>
      <c r="C198" s="5" t="s">
        <v>109</v>
      </c>
      <c r="D198" s="7"/>
      <c r="E198" s="8"/>
      <c r="F198" s="9">
        <v>5499.5</v>
      </c>
      <c r="I198" s="10" t="s">
        <v>9</v>
      </c>
      <c r="J198" s="8" t="s">
        <v>122</v>
      </c>
    </row>
    <row r="199" spans="1:10">
      <c r="A199" s="11" t="s">
        <v>22</v>
      </c>
      <c r="B199" s="3"/>
      <c r="C199" s="3"/>
      <c r="D199" s="7"/>
      <c r="E199" s="8"/>
      <c r="F199" s="37">
        <f>SUM(F188:G198)</f>
        <v>62671.400000000009</v>
      </c>
      <c r="H199" s="9"/>
      <c r="I199" s="10"/>
      <c r="J199" s="5"/>
    </row>
    <row r="200" spans="1:10" ht="15.75" customHeight="1">
      <c r="A200" s="13" t="s">
        <v>23</v>
      </c>
      <c r="B200" s="13" t="s">
        <v>24</v>
      </c>
      <c r="C200" s="13" t="s">
        <v>25</v>
      </c>
      <c r="D200" s="14">
        <v>112563573</v>
      </c>
      <c r="E200" s="8"/>
      <c r="H200" s="9"/>
      <c r="I200" s="10"/>
      <c r="J200" s="5"/>
    </row>
    <row r="201" spans="1:10">
      <c r="A201" s="5"/>
      <c r="B201" s="6"/>
      <c r="C201" s="5"/>
      <c r="D201" s="7"/>
      <c r="E201" s="8"/>
      <c r="H201" s="9"/>
      <c r="I201" s="10"/>
      <c r="J201" s="5"/>
    </row>
    <row r="202" spans="1:10">
      <c r="A202" s="5"/>
      <c r="B202" s="6"/>
      <c r="C202" s="5"/>
      <c r="D202" s="7"/>
      <c r="E202" s="8"/>
      <c r="H202" s="9"/>
      <c r="I202" s="10"/>
      <c r="J202" s="5"/>
    </row>
    <row r="203" spans="1:10">
      <c r="A203" s="5" t="s">
        <v>144</v>
      </c>
      <c r="B203" s="6">
        <v>44935.77461670139</v>
      </c>
      <c r="C203" s="5" t="s">
        <v>109</v>
      </c>
      <c r="D203" s="7"/>
      <c r="E203" s="8"/>
      <c r="G203" s="9">
        <v>12021.2</v>
      </c>
      <c r="I203" s="10" t="s">
        <v>10</v>
      </c>
      <c r="J203" s="8" t="s">
        <v>119</v>
      </c>
    </row>
    <row r="204" spans="1:10">
      <c r="A204" s="5" t="s">
        <v>144</v>
      </c>
      <c r="B204" s="6">
        <v>44935.77461670139</v>
      </c>
      <c r="C204" s="5" t="s">
        <v>109</v>
      </c>
      <c r="D204" s="7">
        <v>578785</v>
      </c>
      <c r="E204" s="8" t="s">
        <v>27</v>
      </c>
      <c r="H204" s="9">
        <v>22047.8</v>
      </c>
      <c r="I204" s="5" t="s">
        <v>28</v>
      </c>
      <c r="J204" s="5" t="s">
        <v>126</v>
      </c>
    </row>
    <row r="205" spans="1:10">
      <c r="A205" s="5" t="s">
        <v>144</v>
      </c>
      <c r="B205" s="6">
        <v>44935.77461670139</v>
      </c>
      <c r="C205" s="5" t="s">
        <v>109</v>
      </c>
      <c r="D205" s="15">
        <v>51717253204</v>
      </c>
      <c r="E205" s="8" t="s">
        <v>27</v>
      </c>
      <c r="H205" s="9">
        <v>62179.05</v>
      </c>
      <c r="I205" s="5" t="s">
        <v>28</v>
      </c>
      <c r="J205" s="8" t="s">
        <v>119</v>
      </c>
    </row>
    <row r="206" spans="1:10">
      <c r="A206" s="5" t="s">
        <v>144</v>
      </c>
      <c r="B206" s="6">
        <v>44935.77461670139</v>
      </c>
      <c r="C206" s="5" t="s">
        <v>109</v>
      </c>
      <c r="D206" s="7">
        <v>470123</v>
      </c>
      <c r="E206" s="8" t="s">
        <v>27</v>
      </c>
      <c r="H206" s="9">
        <v>69463.899999999994</v>
      </c>
      <c r="I206" s="5" t="s">
        <v>28</v>
      </c>
      <c r="J206" s="5" t="s">
        <v>127</v>
      </c>
    </row>
    <row r="207" spans="1:10">
      <c r="A207" s="5" t="s">
        <v>144</v>
      </c>
      <c r="B207" s="6">
        <v>44935.77461670139</v>
      </c>
      <c r="C207" s="5" t="s">
        <v>109</v>
      </c>
      <c r="D207" s="7">
        <v>578786</v>
      </c>
      <c r="E207" s="8" t="s">
        <v>27</v>
      </c>
      <c r="H207" s="9">
        <v>3450</v>
      </c>
      <c r="I207" s="5" t="s">
        <v>28</v>
      </c>
      <c r="J207" s="5" t="s">
        <v>128</v>
      </c>
    </row>
    <row r="208" spans="1:10">
      <c r="A208" s="5" t="s">
        <v>144</v>
      </c>
      <c r="B208" s="6">
        <v>44935.77461670139</v>
      </c>
      <c r="C208" s="5" t="s">
        <v>109</v>
      </c>
      <c r="D208" s="7"/>
      <c r="E208" s="8"/>
      <c r="F208" s="9">
        <v>26851</v>
      </c>
      <c r="I208" s="10" t="s">
        <v>9</v>
      </c>
      <c r="J208" s="5" t="s">
        <v>128</v>
      </c>
    </row>
    <row r="209" spans="1:10">
      <c r="A209" s="5" t="s">
        <v>144</v>
      </c>
      <c r="B209" s="6">
        <v>44935.77461670139</v>
      </c>
      <c r="C209" s="5" t="s">
        <v>109</v>
      </c>
      <c r="D209" s="7"/>
      <c r="E209" s="8"/>
      <c r="F209" s="9">
        <v>11602</v>
      </c>
      <c r="I209" s="10" t="s">
        <v>9</v>
      </c>
      <c r="J209" s="8" t="s">
        <v>123</v>
      </c>
    </row>
    <row r="210" spans="1:10">
      <c r="A210" s="11" t="s">
        <v>22</v>
      </c>
      <c r="B210" s="3"/>
      <c r="C210" s="3"/>
      <c r="D210" s="7"/>
      <c r="E210" s="8"/>
      <c r="F210" s="37">
        <f>SUM(F203:G209)</f>
        <v>50474.2</v>
      </c>
      <c r="H210" s="9"/>
      <c r="I210" s="10"/>
      <c r="J210" s="5"/>
    </row>
    <row r="211" spans="1:10" ht="15.75" customHeight="1">
      <c r="A211" s="13" t="s">
        <v>23</v>
      </c>
      <c r="B211" s="13" t="s">
        <v>24</v>
      </c>
      <c r="C211" s="13" t="s">
        <v>25</v>
      </c>
      <c r="D211" s="14">
        <v>112569693</v>
      </c>
      <c r="E211" s="8"/>
      <c r="H211" s="9"/>
      <c r="I211" s="10"/>
      <c r="J211" s="5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64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48" t="s">
        <v>0</v>
      </c>
      <c r="B216" s="48" t="s">
        <v>2</v>
      </c>
      <c r="C216" s="48" t="s">
        <v>3</v>
      </c>
      <c r="D216" s="48" t="s">
        <v>4</v>
      </c>
      <c r="E216" s="48" t="s">
        <v>5</v>
      </c>
      <c r="F216" s="48" t="s">
        <v>6</v>
      </c>
      <c r="G216" s="50"/>
      <c r="H216" s="51"/>
      <c r="I216" s="48" t="s">
        <v>7</v>
      </c>
      <c r="J216" s="48" t="s">
        <v>8</v>
      </c>
    </row>
    <row r="217" spans="1:10">
      <c r="A217" s="49"/>
      <c r="B217" s="49"/>
      <c r="C217" s="49"/>
      <c r="D217" s="49"/>
      <c r="E217" s="49"/>
      <c r="F217" s="4" t="s">
        <v>9</v>
      </c>
      <c r="G217" s="4" t="s">
        <v>10</v>
      </c>
      <c r="H217" s="4" t="s">
        <v>11</v>
      </c>
      <c r="I217" s="49"/>
      <c r="J217" s="49"/>
    </row>
    <row r="218" spans="1:10">
      <c r="A218" s="5" t="s">
        <v>145</v>
      </c>
      <c r="B218" s="6">
        <v>44936.503701759262</v>
      </c>
      <c r="C218" s="5" t="s">
        <v>109</v>
      </c>
      <c r="D218" s="10"/>
      <c r="E218" s="8"/>
      <c r="F218" s="9">
        <v>14037.2</v>
      </c>
      <c r="I218" s="10" t="s">
        <v>9</v>
      </c>
      <c r="J218" s="8" t="s">
        <v>112</v>
      </c>
    </row>
    <row r="219" spans="1:10">
      <c r="A219" s="5" t="s">
        <v>145</v>
      </c>
      <c r="B219" s="6">
        <v>44936.503701759262</v>
      </c>
      <c r="C219" s="5" t="s">
        <v>109</v>
      </c>
      <c r="D219" s="10"/>
      <c r="E219" s="8"/>
      <c r="F219" s="9">
        <v>8247.4</v>
      </c>
      <c r="I219" s="10" t="s">
        <v>9</v>
      </c>
      <c r="J219" s="5" t="s">
        <v>113</v>
      </c>
    </row>
    <row r="220" spans="1:10">
      <c r="A220" s="5" t="s">
        <v>145</v>
      </c>
      <c r="B220" s="6">
        <v>44936.503701759262</v>
      </c>
      <c r="C220" s="5" t="s">
        <v>109</v>
      </c>
      <c r="D220" s="10"/>
      <c r="E220" s="8"/>
      <c r="F220" s="9">
        <v>11125.6</v>
      </c>
      <c r="I220" s="10" t="s">
        <v>9</v>
      </c>
      <c r="J220" s="8" t="s">
        <v>114</v>
      </c>
    </row>
    <row r="221" spans="1:10">
      <c r="A221" s="5" t="s">
        <v>145</v>
      </c>
      <c r="B221" s="6">
        <v>44936.503701759262</v>
      </c>
      <c r="C221" s="5" t="s">
        <v>109</v>
      </c>
      <c r="D221" s="10"/>
      <c r="E221" s="8"/>
      <c r="F221" s="9">
        <v>2265.6999999999998</v>
      </c>
      <c r="I221" s="10" t="s">
        <v>9</v>
      </c>
      <c r="J221" s="8" t="s">
        <v>115</v>
      </c>
    </row>
    <row r="222" spans="1:10">
      <c r="A222" s="5" t="s">
        <v>145</v>
      </c>
      <c r="B222" s="6">
        <v>44936.503701759262</v>
      </c>
      <c r="C222" s="5" t="s">
        <v>109</v>
      </c>
      <c r="D222" s="10"/>
      <c r="E222" s="8"/>
      <c r="F222" s="9">
        <v>5327</v>
      </c>
      <c r="I222" s="10" t="s">
        <v>9</v>
      </c>
      <c r="J222" s="5" t="s">
        <v>116</v>
      </c>
    </row>
    <row r="223" spans="1:10">
      <c r="A223" s="5" t="s">
        <v>145</v>
      </c>
      <c r="B223" s="6">
        <v>44936.503701759262</v>
      </c>
      <c r="C223" s="5" t="s">
        <v>109</v>
      </c>
      <c r="D223" s="10"/>
      <c r="E223" s="8"/>
      <c r="F223" s="9">
        <v>11969.8</v>
      </c>
      <c r="I223" s="10" t="s">
        <v>9</v>
      </c>
      <c r="J223" s="8" t="s">
        <v>132</v>
      </c>
    </row>
    <row r="224" spans="1:10">
      <c r="A224" s="5" t="s">
        <v>145</v>
      </c>
      <c r="B224" s="6">
        <v>44936.503701759262</v>
      </c>
      <c r="C224" s="5" t="s">
        <v>109</v>
      </c>
      <c r="D224" s="10"/>
      <c r="E224" s="8"/>
      <c r="F224" s="9">
        <v>14397.5</v>
      </c>
      <c r="I224" s="10" t="s">
        <v>9</v>
      </c>
      <c r="J224" s="8" t="s">
        <v>118</v>
      </c>
    </row>
    <row r="225" spans="1:10">
      <c r="A225" s="5" t="s">
        <v>145</v>
      </c>
      <c r="B225" s="6">
        <v>44936.503701759262</v>
      </c>
      <c r="C225" s="5" t="s">
        <v>109</v>
      </c>
      <c r="D225" s="10"/>
      <c r="E225" s="8"/>
      <c r="F225" s="9">
        <v>510.3</v>
      </c>
      <c r="I225" s="10" t="s">
        <v>9</v>
      </c>
      <c r="J225" s="5" t="s">
        <v>137</v>
      </c>
    </row>
    <row r="226" spans="1:10">
      <c r="A226" s="5" t="s">
        <v>145</v>
      </c>
      <c r="B226" s="6">
        <v>44936.503701759262</v>
      </c>
      <c r="C226" s="5" t="s">
        <v>109</v>
      </c>
      <c r="D226" s="10"/>
      <c r="E226" s="8"/>
      <c r="F226" s="9">
        <v>1984.8</v>
      </c>
      <c r="I226" s="10" t="s">
        <v>9</v>
      </c>
      <c r="J226" s="8" t="s">
        <v>120</v>
      </c>
    </row>
    <row r="227" spans="1:10">
      <c r="A227" s="5" t="s">
        <v>145</v>
      </c>
      <c r="B227" s="6">
        <v>44936.503701759262</v>
      </c>
      <c r="C227" s="5" t="s">
        <v>109</v>
      </c>
      <c r="D227" s="10"/>
      <c r="E227" s="8"/>
      <c r="F227" s="9">
        <v>13552.9</v>
      </c>
      <c r="I227" s="10" t="s">
        <v>9</v>
      </c>
      <c r="J227" s="8" t="s">
        <v>122</v>
      </c>
    </row>
    <row r="228" spans="1:10">
      <c r="A228" s="5" t="s">
        <v>145</v>
      </c>
      <c r="B228" s="6">
        <v>44936.503701759262</v>
      </c>
      <c r="C228" s="5" t="s">
        <v>109</v>
      </c>
      <c r="D228" s="10"/>
      <c r="E228" s="8"/>
      <c r="F228" s="9">
        <v>9233.2999999999993</v>
      </c>
      <c r="I228" s="10" t="s">
        <v>9</v>
      </c>
      <c r="J228" s="8" t="s">
        <v>123</v>
      </c>
    </row>
    <row r="229" spans="1:10">
      <c r="A229" s="11" t="s">
        <v>22</v>
      </c>
      <c r="B229" s="3"/>
      <c r="C229" s="3"/>
      <c r="D229" s="7"/>
      <c r="E229" s="8"/>
      <c r="F229" s="12">
        <f>SUM(F218:G228)</f>
        <v>92651.5</v>
      </c>
      <c r="H229" s="9"/>
      <c r="I229" s="10"/>
      <c r="J229" s="5"/>
    </row>
    <row r="230" spans="1:10" ht="15.75" customHeight="1">
      <c r="A230" s="13" t="s">
        <v>23</v>
      </c>
      <c r="B230" s="13" t="s">
        <v>24</v>
      </c>
      <c r="C230" s="13" t="s">
        <v>25</v>
      </c>
      <c r="D230" s="14">
        <v>112569694</v>
      </c>
      <c r="E230" s="8"/>
      <c r="H230" s="9"/>
      <c r="I230" s="10"/>
      <c r="J230" s="5"/>
    </row>
    <row r="231" spans="1:10">
      <c r="A231" s="5"/>
      <c r="B231" s="6"/>
      <c r="C231" s="5"/>
      <c r="D231" s="7"/>
      <c r="E231" s="8"/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3" spans="1:10">
      <c r="A233" s="5" t="s">
        <v>146</v>
      </c>
      <c r="B233" s="6">
        <v>44936.749428888892</v>
      </c>
      <c r="C233" s="5" t="s">
        <v>109</v>
      </c>
      <c r="D233" s="7">
        <v>34620368</v>
      </c>
      <c r="E233" s="5" t="s">
        <v>31</v>
      </c>
      <c r="H233" s="9">
        <v>4034.83</v>
      </c>
      <c r="I233" s="5" t="s">
        <v>28</v>
      </c>
      <c r="J233" s="8" t="s">
        <v>119</v>
      </c>
    </row>
    <row r="234" spans="1:10">
      <c r="A234" s="5" t="s">
        <v>146</v>
      </c>
      <c r="B234" s="6">
        <v>44936.749428888892</v>
      </c>
      <c r="C234" s="5" t="s">
        <v>109</v>
      </c>
      <c r="D234" s="15">
        <v>14557595488</v>
      </c>
      <c r="E234" s="5" t="s">
        <v>125</v>
      </c>
      <c r="H234" s="9">
        <v>28440</v>
      </c>
      <c r="I234" s="5" t="s">
        <v>28</v>
      </c>
      <c r="J234" s="8" t="s">
        <v>119</v>
      </c>
    </row>
    <row r="235" spans="1:10">
      <c r="A235" s="5" t="s">
        <v>146</v>
      </c>
      <c r="B235" s="6">
        <v>44936.749428888892</v>
      </c>
      <c r="C235" s="5" t="s">
        <v>109</v>
      </c>
      <c r="D235" s="15">
        <v>51717240211</v>
      </c>
      <c r="E235" s="8" t="s">
        <v>27</v>
      </c>
      <c r="H235" s="9">
        <v>21128.37</v>
      </c>
      <c r="I235" s="5" t="s">
        <v>28</v>
      </c>
      <c r="J235" s="8" t="s">
        <v>119</v>
      </c>
    </row>
    <row r="236" spans="1:10">
      <c r="A236" s="5" t="s">
        <v>146</v>
      </c>
      <c r="B236" s="6">
        <v>44936.749428888892</v>
      </c>
      <c r="C236" s="5" t="s">
        <v>109</v>
      </c>
      <c r="D236" s="15">
        <v>45133101661</v>
      </c>
      <c r="E236" s="8" t="s">
        <v>27</v>
      </c>
      <c r="H236" s="9">
        <v>3529.5</v>
      </c>
      <c r="I236" s="5" t="s">
        <v>28</v>
      </c>
      <c r="J236" s="5" t="s">
        <v>126</v>
      </c>
    </row>
    <row r="237" spans="1:10">
      <c r="A237" s="5" t="s">
        <v>146</v>
      </c>
      <c r="B237" s="6">
        <v>44936.749428888892</v>
      </c>
      <c r="C237" s="5" t="s">
        <v>109</v>
      </c>
      <c r="D237" s="7">
        <v>346457761</v>
      </c>
      <c r="E237" s="5" t="s">
        <v>31</v>
      </c>
      <c r="H237" s="9">
        <v>3549.22</v>
      </c>
      <c r="I237" s="5" t="s">
        <v>28</v>
      </c>
      <c r="J237" s="8" t="s">
        <v>119</v>
      </c>
    </row>
    <row r="238" spans="1:10">
      <c r="A238" s="5" t="s">
        <v>146</v>
      </c>
      <c r="B238" s="6">
        <v>44936.749428888892</v>
      </c>
      <c r="C238" s="5" t="s">
        <v>109</v>
      </c>
      <c r="D238" s="7">
        <v>346457762</v>
      </c>
      <c r="E238" s="5" t="s">
        <v>31</v>
      </c>
      <c r="H238" s="9">
        <v>34750.78</v>
      </c>
      <c r="I238" s="5" t="s">
        <v>28</v>
      </c>
      <c r="J238" s="8" t="s">
        <v>119</v>
      </c>
    </row>
    <row r="239" spans="1:10">
      <c r="A239" s="5" t="s">
        <v>146</v>
      </c>
      <c r="B239" s="6">
        <v>44936.749428888892</v>
      </c>
      <c r="C239" s="5" t="s">
        <v>109</v>
      </c>
      <c r="D239" s="7">
        <v>346506911</v>
      </c>
      <c r="E239" s="5" t="s">
        <v>31</v>
      </c>
      <c r="H239" s="9">
        <v>3616.2</v>
      </c>
      <c r="I239" s="5" t="s">
        <v>28</v>
      </c>
      <c r="J239" s="8" t="s">
        <v>119</v>
      </c>
    </row>
    <row r="240" spans="1:10">
      <c r="A240" s="5" t="s">
        <v>146</v>
      </c>
      <c r="B240" s="6">
        <v>44936.749428888892</v>
      </c>
      <c r="C240" s="5" t="s">
        <v>109</v>
      </c>
      <c r="D240" s="7">
        <v>346506912</v>
      </c>
      <c r="E240" s="5" t="s">
        <v>31</v>
      </c>
      <c r="H240" s="9">
        <v>25043.8</v>
      </c>
      <c r="I240" s="5" t="s">
        <v>28</v>
      </c>
      <c r="J240" s="8" t="s">
        <v>119</v>
      </c>
    </row>
    <row r="241" spans="1:10">
      <c r="A241" s="5" t="s">
        <v>146</v>
      </c>
      <c r="B241" s="6">
        <v>44936.749428888892</v>
      </c>
      <c r="C241" s="5" t="s">
        <v>109</v>
      </c>
      <c r="D241" s="7"/>
      <c r="E241" s="8"/>
      <c r="F241" s="9">
        <v>71782.399999999994</v>
      </c>
      <c r="I241" s="10" t="s">
        <v>9</v>
      </c>
      <c r="J241" s="5" t="s">
        <v>126</v>
      </c>
    </row>
    <row r="242" spans="1:10">
      <c r="A242" s="5" t="s">
        <v>146</v>
      </c>
      <c r="B242" s="6">
        <v>44936.749428888892</v>
      </c>
      <c r="C242" s="5" t="s">
        <v>109</v>
      </c>
      <c r="D242" s="7"/>
      <c r="E242" s="8"/>
      <c r="F242" s="9">
        <v>15088.3</v>
      </c>
      <c r="I242" s="10" t="s">
        <v>9</v>
      </c>
      <c r="J242" s="5" t="s">
        <v>128</v>
      </c>
    </row>
    <row r="243" spans="1:10">
      <c r="A243" s="5" t="s">
        <v>146</v>
      </c>
      <c r="B243" s="6">
        <v>44936.749428888892</v>
      </c>
      <c r="C243" s="5" t="s">
        <v>109</v>
      </c>
      <c r="D243" s="7"/>
      <c r="E243" s="8"/>
      <c r="F243" s="9">
        <v>99877.7</v>
      </c>
      <c r="I243" s="10" t="s">
        <v>9</v>
      </c>
      <c r="J243" s="5" t="s">
        <v>127</v>
      </c>
    </row>
    <row r="244" spans="1:10">
      <c r="A244" s="11" t="s">
        <v>22</v>
      </c>
      <c r="B244" s="3"/>
      <c r="C244" s="3"/>
      <c r="D244" s="19">
        <f>184660.4+2088</f>
        <v>186748.4</v>
      </c>
      <c r="E244" s="8"/>
      <c r="F244" s="12">
        <f>SUM(F233:G243)</f>
        <v>186748.4</v>
      </c>
      <c r="H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H245" s="9"/>
      <c r="I245" s="10"/>
      <c r="J245" s="5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J88"/>
  <sheetViews>
    <sheetView topLeftCell="A76" workbookViewId="0">
      <selection activeCell="E78" sqref="E7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147</v>
      </c>
      <c r="B5" s="6">
        <v>44926.674212210652</v>
      </c>
      <c r="C5" s="5" t="s">
        <v>148</v>
      </c>
      <c r="D5" s="7"/>
      <c r="E5" s="8"/>
      <c r="F5" s="9">
        <v>3110.69</v>
      </c>
      <c r="I5" s="10" t="s">
        <v>9</v>
      </c>
      <c r="J5" s="5" t="s">
        <v>148</v>
      </c>
    </row>
    <row r="6" spans="1:10">
      <c r="A6" s="5" t="s">
        <v>147</v>
      </c>
      <c r="B6" s="6">
        <v>44926.674212210652</v>
      </c>
      <c r="C6" s="5" t="s">
        <v>148</v>
      </c>
      <c r="D6" s="7"/>
      <c r="E6" s="8"/>
      <c r="H6" s="9">
        <v>134.22999999999999</v>
      </c>
      <c r="I6" s="5" t="s">
        <v>70</v>
      </c>
      <c r="J6" s="5" t="s">
        <v>148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112517527</v>
      </c>
      <c r="E8" s="14">
        <v>112517725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149</v>
      </c>
      <c r="B24" s="6">
        <v>44929.797774016202</v>
      </c>
      <c r="C24" s="5" t="s">
        <v>148</v>
      </c>
      <c r="D24" s="7"/>
      <c r="E24" s="8"/>
      <c r="F24" s="9">
        <v>2176.4699999999998</v>
      </c>
      <c r="I24" s="10" t="s">
        <v>9</v>
      </c>
      <c r="J24" s="5" t="s">
        <v>148</v>
      </c>
    </row>
    <row r="25" spans="1:10">
      <c r="A25" s="5" t="s">
        <v>149</v>
      </c>
      <c r="B25" s="6">
        <v>44929.797774016202</v>
      </c>
      <c r="C25" s="5" t="s">
        <v>148</v>
      </c>
      <c r="D25" s="7"/>
      <c r="E25" s="8"/>
      <c r="H25" s="9">
        <v>533.79999999999995</v>
      </c>
      <c r="I25" s="5" t="s">
        <v>70</v>
      </c>
      <c r="J25" s="5" t="s">
        <v>148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 customHeight="1">
      <c r="A27" s="13" t="s">
        <v>23</v>
      </c>
      <c r="B27" s="13" t="s">
        <v>24</v>
      </c>
      <c r="C27" s="13" t="s">
        <v>25</v>
      </c>
      <c r="D27" s="28">
        <v>112518930</v>
      </c>
      <c r="E27" s="14">
        <v>112519126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47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48" t="s">
        <v>0</v>
      </c>
      <c r="B32" s="48" t="s">
        <v>2</v>
      </c>
      <c r="C32" s="48" t="s">
        <v>3</v>
      </c>
      <c r="D32" s="48" t="s">
        <v>4</v>
      </c>
      <c r="E32" s="48" t="s">
        <v>5</v>
      </c>
      <c r="F32" s="48" t="s">
        <v>6</v>
      </c>
      <c r="G32" s="50"/>
      <c r="H32" s="51"/>
      <c r="I32" s="48" t="s">
        <v>7</v>
      </c>
      <c r="J32" s="48" t="s">
        <v>8</v>
      </c>
    </row>
    <row r="33" spans="1:10">
      <c r="A33" s="49"/>
      <c r="B33" s="49"/>
      <c r="C33" s="49"/>
      <c r="D33" s="49"/>
      <c r="E33" s="49"/>
      <c r="F33" s="4" t="s">
        <v>9</v>
      </c>
      <c r="G33" s="4" t="s">
        <v>10</v>
      </c>
      <c r="H33" s="4" t="s">
        <v>11</v>
      </c>
      <c r="I33" s="49"/>
      <c r="J33" s="49"/>
    </row>
    <row r="34" spans="1:10">
      <c r="A34" s="5" t="s">
        <v>150</v>
      </c>
      <c r="B34" s="6">
        <v>44930.796070173608</v>
      </c>
      <c r="C34" s="5" t="s">
        <v>148</v>
      </c>
      <c r="D34" s="7"/>
      <c r="E34" s="8"/>
      <c r="F34" s="9">
        <v>2620.63</v>
      </c>
      <c r="I34" s="10" t="s">
        <v>9</v>
      </c>
      <c r="J34" s="5" t="s">
        <v>148</v>
      </c>
    </row>
    <row r="35" spans="1:10">
      <c r="A35" s="5" t="s">
        <v>150</v>
      </c>
      <c r="B35" s="6">
        <v>44930.796070173608</v>
      </c>
      <c r="C35" s="5" t="s">
        <v>148</v>
      </c>
      <c r="D35" s="7"/>
      <c r="E35" s="8"/>
      <c r="H35" s="9">
        <v>122.41</v>
      </c>
      <c r="I35" s="5" t="s">
        <v>70</v>
      </c>
      <c r="J35" s="5" t="s">
        <v>148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 customHeight="1">
      <c r="A37" s="13" t="s">
        <v>23</v>
      </c>
      <c r="B37" s="13" t="s">
        <v>24</v>
      </c>
      <c r="C37" s="13" t="s">
        <v>25</v>
      </c>
      <c r="D37" s="28">
        <v>112521184</v>
      </c>
      <c r="E37" s="14">
        <v>112521345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52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48" t="s">
        <v>0</v>
      </c>
      <c r="B42" s="48" t="s">
        <v>2</v>
      </c>
      <c r="C42" s="48" t="s">
        <v>3</v>
      </c>
      <c r="D42" s="48" t="s">
        <v>4</v>
      </c>
      <c r="E42" s="48" t="s">
        <v>5</v>
      </c>
      <c r="F42" s="48" t="s">
        <v>6</v>
      </c>
      <c r="G42" s="50"/>
      <c r="H42" s="51"/>
      <c r="I42" s="48" t="s">
        <v>7</v>
      </c>
      <c r="J42" s="48" t="s">
        <v>8</v>
      </c>
    </row>
    <row r="43" spans="1:10">
      <c r="A43" s="49"/>
      <c r="B43" s="49"/>
      <c r="C43" s="49"/>
      <c r="D43" s="49"/>
      <c r="E43" s="49"/>
      <c r="F43" s="4" t="s">
        <v>9</v>
      </c>
      <c r="G43" s="4" t="s">
        <v>10</v>
      </c>
      <c r="H43" s="4" t="s">
        <v>11</v>
      </c>
      <c r="I43" s="49"/>
      <c r="J43" s="49"/>
    </row>
    <row r="44" spans="1:10">
      <c r="A44" s="5" t="s">
        <v>151</v>
      </c>
      <c r="B44" s="6">
        <v>44931.807680254627</v>
      </c>
      <c r="C44" s="5" t="s">
        <v>148</v>
      </c>
      <c r="D44" s="7"/>
      <c r="E44" s="8"/>
      <c r="F44" s="9">
        <v>3800.41</v>
      </c>
      <c r="I44" s="10" t="s">
        <v>9</v>
      </c>
      <c r="J44" s="5" t="s">
        <v>148</v>
      </c>
    </row>
    <row r="45" spans="1:10">
      <c r="A45" s="5" t="s">
        <v>151</v>
      </c>
      <c r="B45" s="6">
        <v>44931.807680254627</v>
      </c>
      <c r="C45" s="5" t="s">
        <v>148</v>
      </c>
      <c r="D45" s="7"/>
      <c r="E45" s="8"/>
      <c r="H45" s="9">
        <v>104.9</v>
      </c>
      <c r="I45" s="5" t="s">
        <v>70</v>
      </c>
      <c r="J45" s="5" t="s">
        <v>148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 customHeight="1">
      <c r="A47" s="13" t="s">
        <v>23</v>
      </c>
      <c r="B47" s="13" t="s">
        <v>24</v>
      </c>
      <c r="C47" s="13" t="s">
        <v>25</v>
      </c>
      <c r="D47" s="28">
        <v>112536530</v>
      </c>
      <c r="E47" s="14">
        <v>112556916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55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48" t="s">
        <v>0</v>
      </c>
      <c r="B52" s="48" t="s">
        <v>2</v>
      </c>
      <c r="C52" s="48" t="s">
        <v>3</v>
      </c>
      <c r="D52" s="48" t="s">
        <v>4</v>
      </c>
      <c r="E52" s="48" t="s">
        <v>5</v>
      </c>
      <c r="F52" s="48" t="s">
        <v>6</v>
      </c>
      <c r="G52" s="50"/>
      <c r="H52" s="51"/>
      <c r="I52" s="48" t="s">
        <v>7</v>
      </c>
      <c r="J52" s="48" t="s">
        <v>8</v>
      </c>
    </row>
    <row r="53" spans="1:10">
      <c r="A53" s="49"/>
      <c r="B53" s="49"/>
      <c r="C53" s="49"/>
      <c r="D53" s="49"/>
      <c r="E53" s="49"/>
      <c r="F53" s="4" t="s">
        <v>9</v>
      </c>
      <c r="G53" s="4" t="s">
        <v>10</v>
      </c>
      <c r="H53" s="4" t="s">
        <v>11</v>
      </c>
      <c r="I53" s="49"/>
      <c r="J53" s="49"/>
    </row>
    <row r="54" spans="1:10">
      <c r="A54" s="5" t="s">
        <v>152</v>
      </c>
      <c r="B54" s="6">
        <v>44932.795223611109</v>
      </c>
      <c r="C54" s="5" t="s">
        <v>148</v>
      </c>
      <c r="D54" s="7"/>
      <c r="E54" s="8"/>
      <c r="F54" s="9">
        <v>2874.5</v>
      </c>
      <c r="I54" s="10" t="s">
        <v>9</v>
      </c>
      <c r="J54" s="5" t="s">
        <v>148</v>
      </c>
    </row>
    <row r="55" spans="1:10">
      <c r="A55" s="5" t="s">
        <v>152</v>
      </c>
      <c r="B55" s="6">
        <v>44932.795223611109</v>
      </c>
      <c r="C55" s="5" t="s">
        <v>148</v>
      </c>
      <c r="D55" s="7"/>
      <c r="E55" s="8"/>
      <c r="H55" s="9">
        <v>584.15</v>
      </c>
      <c r="I55" s="5" t="s">
        <v>70</v>
      </c>
      <c r="J55" s="5" t="s">
        <v>148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 customHeight="1">
      <c r="A57" s="13" t="s">
        <v>23</v>
      </c>
      <c r="B57" s="13" t="s">
        <v>24</v>
      </c>
      <c r="C57" s="13" t="s">
        <v>25</v>
      </c>
      <c r="D57" s="28">
        <v>112536730</v>
      </c>
      <c r="E57" s="14">
        <v>112556917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58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48" t="s">
        <v>0</v>
      </c>
      <c r="B62" s="48" t="s">
        <v>2</v>
      </c>
      <c r="C62" s="48" t="s">
        <v>3</v>
      </c>
      <c r="D62" s="48" t="s">
        <v>4</v>
      </c>
      <c r="E62" s="48" t="s">
        <v>5</v>
      </c>
      <c r="F62" s="48" t="s">
        <v>6</v>
      </c>
      <c r="G62" s="50"/>
      <c r="H62" s="51"/>
      <c r="I62" s="48" t="s">
        <v>7</v>
      </c>
      <c r="J62" s="48" t="s">
        <v>8</v>
      </c>
    </row>
    <row r="63" spans="1:10">
      <c r="A63" s="49"/>
      <c r="B63" s="49"/>
      <c r="C63" s="49"/>
      <c r="D63" s="49"/>
      <c r="E63" s="49"/>
      <c r="F63" s="4" t="s">
        <v>9</v>
      </c>
      <c r="G63" s="4" t="s">
        <v>10</v>
      </c>
      <c r="H63" s="4" t="s">
        <v>11</v>
      </c>
      <c r="I63" s="49"/>
      <c r="J63" s="49"/>
    </row>
    <row r="64" spans="1:10">
      <c r="A64" s="5" t="s">
        <v>153</v>
      </c>
      <c r="B64" s="6">
        <v>44933.591136608797</v>
      </c>
      <c r="C64" s="5" t="s">
        <v>148</v>
      </c>
      <c r="D64" s="7"/>
      <c r="E64" s="8"/>
      <c r="F64" s="9">
        <v>927.53</v>
      </c>
      <c r="I64" s="10" t="s">
        <v>9</v>
      </c>
      <c r="J64" s="5" t="s">
        <v>148</v>
      </c>
    </row>
    <row r="65" spans="1:10">
      <c r="A65" s="5" t="s">
        <v>153</v>
      </c>
      <c r="B65" s="6">
        <v>44933.591136608797</v>
      </c>
      <c r="C65" s="5" t="s">
        <v>148</v>
      </c>
      <c r="D65" s="7"/>
      <c r="E65" s="8"/>
      <c r="H65" s="9">
        <v>217.12</v>
      </c>
      <c r="I65" s="5" t="s">
        <v>70</v>
      </c>
      <c r="J65" s="5" t="s">
        <v>148</v>
      </c>
    </row>
    <row r="66" spans="1:10">
      <c r="A66" s="11" t="s">
        <v>22</v>
      </c>
      <c r="B66" s="3"/>
      <c r="C66" s="3"/>
      <c r="D66" s="7"/>
      <c r="E66" s="8"/>
      <c r="H66" s="9"/>
      <c r="I66" s="10"/>
      <c r="J66" s="5"/>
    </row>
    <row r="67" spans="1:10" ht="15.75" customHeight="1">
      <c r="A67" s="13" t="s">
        <v>23</v>
      </c>
      <c r="B67" s="13" t="s">
        <v>24</v>
      </c>
      <c r="C67" s="13" t="s">
        <v>25</v>
      </c>
      <c r="D67" s="28">
        <v>112563512</v>
      </c>
      <c r="E67" s="14">
        <v>112563574</v>
      </c>
      <c r="H67" s="9"/>
      <c r="I67" s="10"/>
      <c r="J67" s="5"/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60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48" t="s">
        <v>0</v>
      </c>
      <c r="B72" s="48" t="s">
        <v>2</v>
      </c>
      <c r="C72" s="48" t="s">
        <v>3</v>
      </c>
      <c r="D72" s="48" t="s">
        <v>4</v>
      </c>
      <c r="E72" s="48" t="s">
        <v>5</v>
      </c>
      <c r="F72" s="48" t="s">
        <v>6</v>
      </c>
      <c r="G72" s="50"/>
      <c r="H72" s="51"/>
      <c r="I72" s="48" t="s">
        <v>7</v>
      </c>
      <c r="J72" s="48" t="s">
        <v>8</v>
      </c>
    </row>
    <row r="73" spans="1:10">
      <c r="A73" s="49"/>
      <c r="B73" s="49"/>
      <c r="C73" s="49"/>
      <c r="D73" s="49"/>
      <c r="E73" s="49"/>
      <c r="F73" s="4" t="s">
        <v>9</v>
      </c>
      <c r="G73" s="4" t="s">
        <v>10</v>
      </c>
      <c r="H73" s="4" t="s">
        <v>11</v>
      </c>
      <c r="I73" s="49"/>
      <c r="J73" s="49"/>
    </row>
    <row r="74" spans="1:10">
      <c r="A74" s="5" t="s">
        <v>154</v>
      </c>
      <c r="B74" s="6">
        <v>44935.79647439815</v>
      </c>
      <c r="C74" s="5" t="s">
        <v>148</v>
      </c>
      <c r="D74" s="7"/>
      <c r="E74" s="8"/>
      <c r="F74" s="9">
        <v>3100.24</v>
      </c>
      <c r="I74" s="10" t="s">
        <v>9</v>
      </c>
      <c r="J74" s="5" t="s">
        <v>148</v>
      </c>
    </row>
    <row r="75" spans="1:10">
      <c r="A75" s="5" t="s">
        <v>154</v>
      </c>
      <c r="B75" s="6">
        <v>44935.79647439815</v>
      </c>
      <c r="C75" s="5" t="s">
        <v>148</v>
      </c>
      <c r="D75" s="7"/>
      <c r="E75" s="8"/>
      <c r="H75" s="9">
        <v>732.1</v>
      </c>
      <c r="I75" s="5" t="s">
        <v>70</v>
      </c>
      <c r="J75" s="5" t="s">
        <v>148</v>
      </c>
    </row>
    <row r="76" spans="1:10">
      <c r="A76" s="5" t="s">
        <v>154</v>
      </c>
      <c r="B76" s="6">
        <v>44935.79647439815</v>
      </c>
      <c r="C76" s="5" t="s">
        <v>148</v>
      </c>
      <c r="D76" s="7"/>
      <c r="E76" s="8"/>
      <c r="H76" s="9">
        <v>667.96</v>
      </c>
      <c r="I76" s="10" t="s">
        <v>71</v>
      </c>
      <c r="J76" s="5" t="s">
        <v>148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 customHeight="1">
      <c r="A78" s="13" t="s">
        <v>23</v>
      </c>
      <c r="B78" s="13" t="s">
        <v>24</v>
      </c>
      <c r="C78" s="13" t="s">
        <v>25</v>
      </c>
      <c r="D78" s="28">
        <v>112569691</v>
      </c>
      <c r="E78" s="14">
        <v>112569853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64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48" t="s">
        <v>0</v>
      </c>
      <c r="B83" s="48" t="s">
        <v>2</v>
      </c>
      <c r="C83" s="48" t="s">
        <v>3</v>
      </c>
      <c r="D83" s="48" t="s">
        <v>4</v>
      </c>
      <c r="E83" s="48" t="s">
        <v>5</v>
      </c>
      <c r="F83" s="48" t="s">
        <v>6</v>
      </c>
      <c r="G83" s="50"/>
      <c r="H83" s="51"/>
      <c r="I83" s="48" t="s">
        <v>7</v>
      </c>
      <c r="J83" s="48" t="s">
        <v>8</v>
      </c>
    </row>
    <row r="84" spans="1:10">
      <c r="A84" s="49"/>
      <c r="B84" s="49"/>
      <c r="C84" s="49"/>
      <c r="D84" s="49"/>
      <c r="E84" s="49"/>
      <c r="F84" s="4" t="s">
        <v>9</v>
      </c>
      <c r="G84" s="4" t="s">
        <v>10</v>
      </c>
      <c r="H84" s="4" t="s">
        <v>11</v>
      </c>
      <c r="I84" s="49"/>
      <c r="J84" s="49"/>
    </row>
    <row r="85" spans="1:10">
      <c r="A85" s="5" t="s">
        <v>155</v>
      </c>
      <c r="B85" s="6">
        <v>44936.796806863429</v>
      </c>
      <c r="C85" s="5" t="s">
        <v>148</v>
      </c>
      <c r="D85" s="7"/>
      <c r="E85" s="8"/>
      <c r="F85" s="9">
        <v>1876.99</v>
      </c>
      <c r="I85" s="10" t="s">
        <v>9</v>
      </c>
      <c r="J85" s="5" t="s">
        <v>148</v>
      </c>
    </row>
    <row r="86" spans="1:10">
      <c r="A86" s="5" t="s">
        <v>155</v>
      </c>
      <c r="B86" s="6">
        <v>44936.796806863429</v>
      </c>
      <c r="C86" s="5" t="s">
        <v>148</v>
      </c>
      <c r="D86" s="7"/>
      <c r="E86" s="8"/>
      <c r="H86" s="9">
        <v>346.86</v>
      </c>
      <c r="I86" s="10" t="s">
        <v>71</v>
      </c>
      <c r="J86" s="5" t="s">
        <v>148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5"/>
    </row>
    <row r="88" spans="1:10">
      <c r="A88" s="13" t="s">
        <v>23</v>
      </c>
      <c r="B88" s="13" t="s">
        <v>24</v>
      </c>
      <c r="C88" s="13" t="s">
        <v>25</v>
      </c>
      <c r="D88" s="7"/>
      <c r="E88" s="8"/>
      <c r="H88" s="9"/>
      <c r="I88" s="10"/>
      <c r="J88" s="5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J711"/>
  <sheetViews>
    <sheetView topLeftCell="A702" workbookViewId="0">
      <selection activeCell="C627" sqref="C62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7109375" customWidth="1"/>
    <col min="5" max="5" width="25.28515625" customWidth="1"/>
    <col min="6" max="6" width="10.425781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156</v>
      </c>
      <c r="B5" s="6">
        <v>44926.475414224537</v>
      </c>
      <c r="C5" s="5" t="s">
        <v>157</v>
      </c>
      <c r="D5" s="7"/>
      <c r="E5" s="8"/>
      <c r="F5" s="9">
        <v>6772.4</v>
      </c>
      <c r="I5" s="10" t="s">
        <v>9</v>
      </c>
      <c r="J5" s="8" t="s">
        <v>158</v>
      </c>
    </row>
    <row r="6" spans="1:10">
      <c r="A6" s="5" t="s">
        <v>156</v>
      </c>
      <c r="B6" s="6">
        <v>44926.475414224537</v>
      </c>
      <c r="C6" s="5" t="s">
        <v>157</v>
      </c>
      <c r="D6" s="7"/>
      <c r="E6" s="8"/>
      <c r="F6" s="9">
        <v>38226</v>
      </c>
      <c r="I6" s="10" t="s">
        <v>9</v>
      </c>
      <c r="J6" s="5" t="s">
        <v>159</v>
      </c>
    </row>
    <row r="7" spans="1:10">
      <c r="A7" s="5" t="s">
        <v>156</v>
      </c>
      <c r="B7" s="6">
        <v>44926.475414224537</v>
      </c>
      <c r="C7" s="5" t="s">
        <v>157</v>
      </c>
      <c r="D7" s="7"/>
      <c r="E7" s="8"/>
      <c r="F7" s="9">
        <v>660.8</v>
      </c>
      <c r="I7" s="10" t="s">
        <v>9</v>
      </c>
      <c r="J7" s="8" t="s">
        <v>160</v>
      </c>
    </row>
    <row r="8" spans="1:10">
      <c r="A8" s="5" t="s">
        <v>156</v>
      </c>
      <c r="B8" s="6">
        <v>44926.475414224537</v>
      </c>
      <c r="C8" s="5" t="s">
        <v>157</v>
      </c>
      <c r="D8" s="7"/>
      <c r="E8" s="8"/>
      <c r="F8" s="9">
        <v>4061.1</v>
      </c>
      <c r="I8" s="10" t="s">
        <v>9</v>
      </c>
      <c r="J8" s="8" t="s">
        <v>161</v>
      </c>
    </row>
    <row r="9" spans="1:10">
      <c r="A9" s="5" t="s">
        <v>156</v>
      </c>
      <c r="B9" s="6">
        <v>44926.475414224537</v>
      </c>
      <c r="C9" s="5" t="s">
        <v>157</v>
      </c>
      <c r="D9" s="7"/>
      <c r="E9" s="8"/>
      <c r="F9" s="9">
        <v>1749.8</v>
      </c>
      <c r="I9" s="10" t="s">
        <v>9</v>
      </c>
      <c r="J9" s="8" t="s">
        <v>162</v>
      </c>
    </row>
    <row r="10" spans="1:10">
      <c r="A10" s="5" t="s">
        <v>156</v>
      </c>
      <c r="B10" s="6">
        <v>44926.475414224537</v>
      </c>
      <c r="C10" s="5" t="s">
        <v>157</v>
      </c>
      <c r="D10" s="7"/>
      <c r="E10" s="8"/>
      <c r="F10" s="9">
        <v>6657</v>
      </c>
      <c r="I10" s="10" t="s">
        <v>9</v>
      </c>
      <c r="J10" s="8" t="s">
        <v>163</v>
      </c>
    </row>
    <row r="11" spans="1:10">
      <c r="A11" s="5" t="s">
        <v>156</v>
      </c>
      <c r="B11" s="6">
        <v>44926.475414224537</v>
      </c>
      <c r="C11" s="5" t="s">
        <v>157</v>
      </c>
      <c r="D11" s="7"/>
      <c r="E11" s="8"/>
      <c r="F11" s="9">
        <v>3978.1</v>
      </c>
      <c r="I11" s="10" t="s">
        <v>9</v>
      </c>
      <c r="J11" s="8" t="s">
        <v>164</v>
      </c>
    </row>
    <row r="12" spans="1:10">
      <c r="A12" s="5" t="s">
        <v>156</v>
      </c>
      <c r="B12" s="6">
        <v>44926.475414224537</v>
      </c>
      <c r="C12" s="5" t="s">
        <v>157</v>
      </c>
      <c r="D12" s="7"/>
      <c r="E12" s="8"/>
      <c r="F12" s="9">
        <v>8178.2</v>
      </c>
      <c r="I12" s="10" t="s">
        <v>9</v>
      </c>
      <c r="J12" s="8" t="s">
        <v>165</v>
      </c>
    </row>
    <row r="13" spans="1:10">
      <c r="A13" s="11" t="s">
        <v>22</v>
      </c>
      <c r="B13" s="3"/>
      <c r="C13" s="3"/>
      <c r="D13" s="19">
        <f>67499.4+2784</f>
        <v>70283.399999999994</v>
      </c>
      <c r="E13" s="8"/>
      <c r="F13" s="20">
        <f>SUM(F5:G12)</f>
        <v>70283.400000000009</v>
      </c>
      <c r="H13" s="9"/>
      <c r="I13" s="10"/>
      <c r="J13" s="5"/>
    </row>
    <row r="14" spans="1:10">
      <c r="A14" s="13" t="s">
        <v>23</v>
      </c>
      <c r="B14" s="13" t="s">
        <v>24</v>
      </c>
      <c r="C14" s="13" t="s">
        <v>25</v>
      </c>
      <c r="D14" s="7"/>
      <c r="E14" s="8"/>
      <c r="H14" s="9"/>
      <c r="I14" s="10"/>
      <c r="J14" s="5"/>
    </row>
    <row r="15" spans="1:10" ht="15.75" customHeight="1">
      <c r="A15" s="5"/>
      <c r="B15" s="6"/>
      <c r="C15" s="5"/>
      <c r="D15" s="14">
        <v>112516747</v>
      </c>
      <c r="E15" s="8"/>
      <c r="H15" s="9"/>
      <c r="I15" s="10"/>
      <c r="J15" s="5"/>
    </row>
    <row r="16" spans="1:10" ht="15.75" customHeight="1">
      <c r="A16" s="5"/>
      <c r="B16" s="6"/>
      <c r="C16" s="5"/>
      <c r="D16" s="14">
        <v>112516742</v>
      </c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5" t="s">
        <v>166</v>
      </c>
      <c r="B18" s="6">
        <v>44926.886232395831</v>
      </c>
      <c r="C18" s="5" t="s">
        <v>157</v>
      </c>
      <c r="D18" s="7"/>
      <c r="E18" s="8"/>
      <c r="G18" s="9">
        <v>11212.83</v>
      </c>
      <c r="I18" s="10" t="s">
        <v>10</v>
      </c>
      <c r="J18" s="5" t="s">
        <v>167</v>
      </c>
    </row>
    <row r="19" spans="1:10">
      <c r="A19" s="5" t="s">
        <v>168</v>
      </c>
      <c r="B19" s="6">
        <v>44926.886232395831</v>
      </c>
      <c r="C19" s="5" t="s">
        <v>169</v>
      </c>
      <c r="D19" s="15">
        <v>45123201172</v>
      </c>
      <c r="E19" s="5" t="s">
        <v>63</v>
      </c>
      <c r="H19" s="9">
        <v>355.2</v>
      </c>
      <c r="I19" s="5" t="s">
        <v>28</v>
      </c>
      <c r="J19" s="8" t="s">
        <v>170</v>
      </c>
    </row>
    <row r="20" spans="1:10">
      <c r="A20" s="5" t="s">
        <v>168</v>
      </c>
      <c r="B20" s="6">
        <v>44926.886232395831</v>
      </c>
      <c r="C20" s="5" t="s">
        <v>169</v>
      </c>
      <c r="D20" s="15">
        <v>297502002120002</v>
      </c>
      <c r="E20" s="5" t="s">
        <v>171</v>
      </c>
      <c r="H20" s="9">
        <v>3864.5</v>
      </c>
      <c r="I20" s="5" t="s">
        <v>28</v>
      </c>
      <c r="J20" s="5" t="s">
        <v>172</v>
      </c>
    </row>
    <row r="21" spans="1:10">
      <c r="A21" s="5" t="s">
        <v>166</v>
      </c>
      <c r="B21" s="6">
        <v>44926.886232395831</v>
      </c>
      <c r="C21" s="5" t="s">
        <v>157</v>
      </c>
      <c r="D21" s="15">
        <v>45143441533</v>
      </c>
      <c r="E21" s="5" t="s">
        <v>63</v>
      </c>
      <c r="H21" s="9">
        <v>57250.68</v>
      </c>
      <c r="I21" s="5" t="s">
        <v>28</v>
      </c>
      <c r="J21" s="8" t="s">
        <v>170</v>
      </c>
    </row>
    <row r="22" spans="1:10">
      <c r="A22" s="5" t="s">
        <v>166</v>
      </c>
      <c r="B22" s="6">
        <v>44926.886232395831</v>
      </c>
      <c r="C22" s="5" t="s">
        <v>157</v>
      </c>
      <c r="D22" s="15">
        <v>45143441533</v>
      </c>
      <c r="E22" s="5" t="s">
        <v>63</v>
      </c>
      <c r="H22" s="9">
        <v>22998.959999999999</v>
      </c>
      <c r="I22" s="5" t="s">
        <v>28</v>
      </c>
      <c r="J22" s="8" t="s">
        <v>170</v>
      </c>
    </row>
    <row r="23" spans="1:10">
      <c r="A23" s="5" t="s">
        <v>166</v>
      </c>
      <c r="B23" s="6">
        <v>44926.886232395831</v>
      </c>
      <c r="C23" s="5" t="s">
        <v>157</v>
      </c>
      <c r="D23" s="15">
        <v>45143441533</v>
      </c>
      <c r="E23" s="5" t="s">
        <v>63</v>
      </c>
      <c r="H23" s="9">
        <v>4316.1099999999997</v>
      </c>
      <c r="I23" s="5" t="s">
        <v>28</v>
      </c>
      <c r="J23" s="8" t="s">
        <v>170</v>
      </c>
    </row>
    <row r="24" spans="1:10">
      <c r="A24" s="5" t="s">
        <v>166</v>
      </c>
      <c r="B24" s="6">
        <v>44926.886232395831</v>
      </c>
      <c r="C24" s="5" t="s">
        <v>157</v>
      </c>
      <c r="D24" s="15">
        <v>45143441533</v>
      </c>
      <c r="E24" s="5" t="s">
        <v>63</v>
      </c>
      <c r="H24" s="9">
        <v>8859.3799999999992</v>
      </c>
      <c r="I24" s="5" t="s">
        <v>28</v>
      </c>
      <c r="J24" s="8" t="s">
        <v>170</v>
      </c>
    </row>
    <row r="25" spans="1:10">
      <c r="A25" s="5" t="s">
        <v>166</v>
      </c>
      <c r="B25" s="6">
        <v>44926.886232395831</v>
      </c>
      <c r="C25" s="5" t="s">
        <v>157</v>
      </c>
      <c r="D25" s="15">
        <v>45123201172</v>
      </c>
      <c r="E25" s="5" t="s">
        <v>63</v>
      </c>
      <c r="H25" s="9">
        <v>364.8</v>
      </c>
      <c r="I25" s="5" t="s">
        <v>28</v>
      </c>
      <c r="J25" s="8" t="s">
        <v>170</v>
      </c>
    </row>
    <row r="26" spans="1:10">
      <c r="A26" s="5" t="s">
        <v>166</v>
      </c>
      <c r="B26" s="6">
        <v>44926.886232395831</v>
      </c>
      <c r="C26" s="5" t="s">
        <v>157</v>
      </c>
      <c r="D26" s="15">
        <v>45123201172</v>
      </c>
      <c r="E26" s="5" t="s">
        <v>63</v>
      </c>
      <c r="H26" s="9">
        <v>820.8</v>
      </c>
      <c r="I26" s="5" t="s">
        <v>28</v>
      </c>
      <c r="J26" s="8" t="s">
        <v>170</v>
      </c>
    </row>
    <row r="27" spans="1:10">
      <c r="A27" s="5" t="s">
        <v>166</v>
      </c>
      <c r="B27" s="6">
        <v>44926.886232395831</v>
      </c>
      <c r="C27" s="5" t="s">
        <v>157</v>
      </c>
      <c r="D27" s="15">
        <v>45123201172</v>
      </c>
      <c r="E27" s="5" t="s">
        <v>63</v>
      </c>
      <c r="H27" s="9">
        <v>403.2</v>
      </c>
      <c r="I27" s="5" t="s">
        <v>28</v>
      </c>
      <c r="J27" s="8" t="s">
        <v>170</v>
      </c>
    </row>
    <row r="28" spans="1:10">
      <c r="A28" s="5" t="s">
        <v>166</v>
      </c>
      <c r="B28" s="6">
        <v>44926.886232395831</v>
      </c>
      <c r="C28" s="5" t="s">
        <v>157</v>
      </c>
      <c r="D28" s="15">
        <v>45123201172</v>
      </c>
      <c r="E28" s="5" t="s">
        <v>63</v>
      </c>
      <c r="H28" s="9">
        <v>1222.4000000000001</v>
      </c>
      <c r="I28" s="5" t="s">
        <v>28</v>
      </c>
      <c r="J28" s="8" t="s">
        <v>170</v>
      </c>
    </row>
    <row r="29" spans="1:10">
      <c r="A29" s="5" t="s">
        <v>166</v>
      </c>
      <c r="B29" s="6">
        <v>44926.886232395831</v>
      </c>
      <c r="C29" s="5" t="s">
        <v>157</v>
      </c>
      <c r="D29" s="15">
        <v>45123200697</v>
      </c>
      <c r="E29" s="5" t="s">
        <v>63</v>
      </c>
      <c r="H29" s="9">
        <v>5087.0600000000004</v>
      </c>
      <c r="I29" s="5" t="s">
        <v>28</v>
      </c>
      <c r="J29" s="8" t="s">
        <v>170</v>
      </c>
    </row>
    <row r="30" spans="1:10">
      <c r="A30" s="5" t="s">
        <v>166</v>
      </c>
      <c r="B30" s="6">
        <v>44926.886232395831</v>
      </c>
      <c r="C30" s="5" t="s">
        <v>157</v>
      </c>
      <c r="D30" s="15">
        <v>45123200697</v>
      </c>
      <c r="E30" s="5" t="s">
        <v>63</v>
      </c>
      <c r="H30" s="9">
        <v>3141.93</v>
      </c>
      <c r="I30" s="5" t="s">
        <v>28</v>
      </c>
      <c r="J30" s="8" t="s">
        <v>170</v>
      </c>
    </row>
    <row r="31" spans="1:10">
      <c r="A31" s="5" t="s">
        <v>166</v>
      </c>
      <c r="B31" s="6">
        <v>44926.886232395831</v>
      </c>
      <c r="C31" s="5" t="s">
        <v>157</v>
      </c>
      <c r="D31" s="15">
        <v>45123200697</v>
      </c>
      <c r="E31" s="5" t="s">
        <v>63</v>
      </c>
      <c r="H31" s="9">
        <v>4058.43</v>
      </c>
      <c r="I31" s="5" t="s">
        <v>28</v>
      </c>
      <c r="J31" s="8" t="s">
        <v>170</v>
      </c>
    </row>
    <row r="32" spans="1:10">
      <c r="A32" s="5" t="s">
        <v>166</v>
      </c>
      <c r="B32" s="6">
        <v>44926.886232395831</v>
      </c>
      <c r="C32" s="5" t="s">
        <v>157</v>
      </c>
      <c r="D32" s="15">
        <v>45123200697</v>
      </c>
      <c r="E32" s="5" t="s">
        <v>63</v>
      </c>
      <c r="H32" s="9">
        <v>9916.16</v>
      </c>
      <c r="I32" s="5" t="s">
        <v>28</v>
      </c>
      <c r="J32" s="8" t="s">
        <v>170</v>
      </c>
    </row>
    <row r="33" spans="1:10">
      <c r="A33" s="5" t="s">
        <v>166</v>
      </c>
      <c r="B33" s="6">
        <v>44926.886232395831</v>
      </c>
      <c r="C33" s="5" t="s">
        <v>157</v>
      </c>
      <c r="D33" s="15">
        <v>45123200697</v>
      </c>
      <c r="E33" s="5" t="s">
        <v>63</v>
      </c>
      <c r="H33" s="9">
        <v>2240.54</v>
      </c>
      <c r="I33" s="5" t="s">
        <v>28</v>
      </c>
      <c r="J33" s="8" t="s">
        <v>170</v>
      </c>
    </row>
    <row r="34" spans="1:10">
      <c r="A34" s="5" t="s">
        <v>166</v>
      </c>
      <c r="B34" s="6">
        <v>44926.886232395831</v>
      </c>
      <c r="C34" s="5" t="s">
        <v>157</v>
      </c>
      <c r="D34" s="15">
        <v>45173131269</v>
      </c>
      <c r="E34" s="5" t="s">
        <v>63</v>
      </c>
      <c r="H34" s="9">
        <v>6639.07</v>
      </c>
      <c r="I34" s="5" t="s">
        <v>28</v>
      </c>
      <c r="J34" s="8" t="s">
        <v>170</v>
      </c>
    </row>
    <row r="35" spans="1:10">
      <c r="A35" s="5" t="s">
        <v>166</v>
      </c>
      <c r="B35" s="6">
        <v>44926.886232395831</v>
      </c>
      <c r="C35" s="5" t="s">
        <v>157</v>
      </c>
      <c r="D35" s="15">
        <v>45123199791</v>
      </c>
      <c r="E35" s="5" t="s">
        <v>63</v>
      </c>
      <c r="H35" s="9">
        <v>1582.8</v>
      </c>
      <c r="I35" s="5" t="s">
        <v>28</v>
      </c>
      <c r="J35" s="8" t="s">
        <v>170</v>
      </c>
    </row>
    <row r="36" spans="1:10">
      <c r="A36" s="5" t="s">
        <v>166</v>
      </c>
      <c r="B36" s="6">
        <v>44926.886232395831</v>
      </c>
      <c r="C36" s="5" t="s">
        <v>157</v>
      </c>
      <c r="D36" s="15">
        <v>45133070933</v>
      </c>
      <c r="E36" s="5" t="s">
        <v>63</v>
      </c>
      <c r="H36" s="9">
        <v>2557.2199999999998</v>
      </c>
      <c r="I36" s="5" t="s">
        <v>28</v>
      </c>
      <c r="J36" s="8" t="s">
        <v>170</v>
      </c>
    </row>
    <row r="37" spans="1:10">
      <c r="A37" s="5" t="s">
        <v>166</v>
      </c>
      <c r="B37" s="6">
        <v>44926.886232395831</v>
      </c>
      <c r="C37" s="5" t="s">
        <v>157</v>
      </c>
      <c r="D37" s="15">
        <v>45133070933</v>
      </c>
      <c r="E37" s="5" t="s">
        <v>63</v>
      </c>
      <c r="H37" s="9">
        <v>31.6</v>
      </c>
      <c r="I37" s="5" t="s">
        <v>28</v>
      </c>
      <c r="J37" s="8" t="s">
        <v>170</v>
      </c>
    </row>
    <row r="38" spans="1:10">
      <c r="A38" s="5" t="s">
        <v>166</v>
      </c>
      <c r="B38" s="6">
        <v>44926.886232395831</v>
      </c>
      <c r="C38" s="5" t="s">
        <v>157</v>
      </c>
      <c r="D38" s="15">
        <v>45173134793</v>
      </c>
      <c r="E38" s="5" t="s">
        <v>63</v>
      </c>
      <c r="H38" s="9">
        <v>25741.07</v>
      </c>
      <c r="I38" s="5" t="s">
        <v>28</v>
      </c>
      <c r="J38" s="8" t="s">
        <v>170</v>
      </c>
    </row>
    <row r="39" spans="1:10">
      <c r="A39" s="5" t="s">
        <v>166</v>
      </c>
      <c r="B39" s="6">
        <v>44926.886232395831</v>
      </c>
      <c r="C39" s="5" t="s">
        <v>157</v>
      </c>
      <c r="D39" s="15">
        <v>45153068130</v>
      </c>
      <c r="E39" s="5" t="s">
        <v>63</v>
      </c>
      <c r="H39" s="9">
        <v>21087.65</v>
      </c>
      <c r="I39" s="5" t="s">
        <v>28</v>
      </c>
      <c r="J39" s="8" t="s">
        <v>170</v>
      </c>
    </row>
    <row r="40" spans="1:10">
      <c r="A40" s="5" t="s">
        <v>166</v>
      </c>
      <c r="B40" s="6">
        <v>44926.886232395831</v>
      </c>
      <c r="C40" s="5" t="s">
        <v>157</v>
      </c>
      <c r="D40" s="15">
        <v>45163163805</v>
      </c>
      <c r="E40" s="5" t="s">
        <v>63</v>
      </c>
      <c r="H40" s="9">
        <v>2220</v>
      </c>
      <c r="I40" s="5" t="s">
        <v>28</v>
      </c>
      <c r="J40" s="5" t="s">
        <v>173</v>
      </c>
    </row>
    <row r="41" spans="1:10">
      <c r="A41" s="5" t="s">
        <v>166</v>
      </c>
      <c r="B41" s="6">
        <v>44926.886232395831</v>
      </c>
      <c r="C41" s="5" t="s">
        <v>157</v>
      </c>
      <c r="D41" s="7">
        <v>579519</v>
      </c>
      <c r="E41" s="5" t="s">
        <v>174</v>
      </c>
      <c r="H41" s="9">
        <v>14350.07</v>
      </c>
      <c r="I41" s="5" t="s">
        <v>28</v>
      </c>
      <c r="J41" s="5" t="s">
        <v>167</v>
      </c>
    </row>
    <row r="42" spans="1:10">
      <c r="A42" s="5" t="s">
        <v>166</v>
      </c>
      <c r="B42" s="6">
        <v>44926.886232395831</v>
      </c>
      <c r="C42" s="5" t="s">
        <v>157</v>
      </c>
      <c r="D42" s="15">
        <v>45173135163</v>
      </c>
      <c r="E42" s="5" t="s">
        <v>63</v>
      </c>
      <c r="H42" s="9">
        <v>1649.07</v>
      </c>
      <c r="I42" s="5" t="s">
        <v>28</v>
      </c>
      <c r="J42" s="5" t="s">
        <v>167</v>
      </c>
    </row>
    <row r="43" spans="1:10">
      <c r="A43" s="5" t="s">
        <v>166</v>
      </c>
      <c r="B43" s="6">
        <v>44926.886232395831</v>
      </c>
      <c r="C43" s="5" t="s">
        <v>157</v>
      </c>
      <c r="D43" s="15">
        <v>45153068338</v>
      </c>
      <c r="E43" s="5" t="s">
        <v>63</v>
      </c>
      <c r="H43" s="9">
        <v>197.96</v>
      </c>
      <c r="I43" s="5" t="s">
        <v>28</v>
      </c>
      <c r="J43" s="5" t="s">
        <v>167</v>
      </c>
    </row>
    <row r="44" spans="1:10">
      <c r="A44" s="5" t="s">
        <v>166</v>
      </c>
      <c r="B44" s="6">
        <v>44926.886232395831</v>
      </c>
      <c r="C44" s="5" t="s">
        <v>157</v>
      </c>
      <c r="D44" s="15">
        <v>52216722612</v>
      </c>
      <c r="E44" s="5" t="s">
        <v>63</v>
      </c>
      <c r="H44" s="9">
        <v>328.3</v>
      </c>
      <c r="I44" s="5" t="s">
        <v>28</v>
      </c>
      <c r="J44" s="5" t="s">
        <v>167</v>
      </c>
    </row>
    <row r="45" spans="1:10">
      <c r="A45" s="5" t="s">
        <v>166</v>
      </c>
      <c r="B45" s="6">
        <v>44926.886232395831</v>
      </c>
      <c r="C45" s="5" t="s">
        <v>157</v>
      </c>
      <c r="D45" s="15">
        <v>52216722612</v>
      </c>
      <c r="E45" s="5" t="s">
        <v>63</v>
      </c>
      <c r="H45" s="9">
        <v>456.19</v>
      </c>
      <c r="I45" s="5" t="s">
        <v>28</v>
      </c>
      <c r="J45" s="5" t="s">
        <v>167</v>
      </c>
    </row>
    <row r="46" spans="1:10">
      <c r="A46" s="5" t="s">
        <v>166</v>
      </c>
      <c r="B46" s="6">
        <v>44926.886232395831</v>
      </c>
      <c r="C46" s="5" t="s">
        <v>157</v>
      </c>
      <c r="D46" s="15">
        <v>52216722612</v>
      </c>
      <c r="E46" s="5" t="s">
        <v>63</v>
      </c>
      <c r="H46" s="9">
        <v>52.43</v>
      </c>
      <c r="I46" s="5" t="s">
        <v>28</v>
      </c>
      <c r="J46" s="5" t="s">
        <v>167</v>
      </c>
    </row>
    <row r="47" spans="1:10">
      <c r="A47" s="5" t="s">
        <v>166</v>
      </c>
      <c r="B47" s="6">
        <v>44926.886232395831</v>
      </c>
      <c r="C47" s="5" t="s">
        <v>157</v>
      </c>
      <c r="D47" s="15">
        <v>52216722612</v>
      </c>
      <c r="E47" s="5" t="s">
        <v>63</v>
      </c>
      <c r="H47" s="9">
        <v>65.66</v>
      </c>
      <c r="I47" s="5" t="s">
        <v>28</v>
      </c>
      <c r="J47" s="5" t="s">
        <v>167</v>
      </c>
    </row>
    <row r="48" spans="1:10">
      <c r="A48" s="5" t="s">
        <v>166</v>
      </c>
      <c r="B48" s="6">
        <v>44926.886232395831</v>
      </c>
      <c r="C48" s="5" t="s">
        <v>157</v>
      </c>
      <c r="D48" s="15">
        <v>52216722612</v>
      </c>
      <c r="E48" s="5" t="s">
        <v>63</v>
      </c>
      <c r="H48" s="9">
        <v>194.53</v>
      </c>
      <c r="I48" s="5" t="s">
        <v>28</v>
      </c>
      <c r="J48" s="5" t="s">
        <v>167</v>
      </c>
    </row>
    <row r="49" spans="1:10">
      <c r="A49" s="5" t="s">
        <v>166</v>
      </c>
      <c r="B49" s="6">
        <v>44926.886232395831</v>
      </c>
      <c r="C49" s="5" t="s">
        <v>157</v>
      </c>
      <c r="D49" s="15">
        <v>52216722612</v>
      </c>
      <c r="E49" s="5" t="s">
        <v>63</v>
      </c>
      <c r="H49" s="9">
        <v>419.93</v>
      </c>
      <c r="I49" s="5" t="s">
        <v>28</v>
      </c>
      <c r="J49" s="5" t="s">
        <v>167</v>
      </c>
    </row>
    <row r="50" spans="1:10">
      <c r="A50" s="5" t="s">
        <v>166</v>
      </c>
      <c r="B50" s="6">
        <v>44926.886232395831</v>
      </c>
      <c r="C50" s="5" t="s">
        <v>157</v>
      </c>
      <c r="D50" s="15">
        <v>45163163616</v>
      </c>
      <c r="E50" s="5" t="s">
        <v>63</v>
      </c>
      <c r="H50" s="9">
        <v>1024.69</v>
      </c>
      <c r="I50" s="5" t="s">
        <v>28</v>
      </c>
      <c r="J50" s="5" t="s">
        <v>167</v>
      </c>
    </row>
    <row r="51" spans="1:10">
      <c r="A51" s="5" t="s">
        <v>166</v>
      </c>
      <c r="B51" s="6">
        <v>44926.886232395831</v>
      </c>
      <c r="C51" s="5" t="s">
        <v>157</v>
      </c>
      <c r="D51" s="7">
        <v>18654</v>
      </c>
      <c r="E51" s="5" t="s">
        <v>175</v>
      </c>
      <c r="H51" s="9">
        <v>20808</v>
      </c>
      <c r="I51" s="5" t="s">
        <v>28</v>
      </c>
      <c r="J51" s="5" t="s">
        <v>167</v>
      </c>
    </row>
    <row r="52" spans="1:10">
      <c r="A52" s="5" t="s">
        <v>166</v>
      </c>
      <c r="B52" s="6">
        <v>44926.886232395831</v>
      </c>
      <c r="C52" s="5" t="s">
        <v>157</v>
      </c>
      <c r="D52" s="7">
        <v>18686</v>
      </c>
      <c r="E52" s="5" t="s">
        <v>175</v>
      </c>
      <c r="H52" s="9">
        <v>5553</v>
      </c>
      <c r="I52" s="5" t="s">
        <v>28</v>
      </c>
      <c r="J52" s="5" t="s">
        <v>167</v>
      </c>
    </row>
    <row r="53" spans="1:10">
      <c r="A53" s="5" t="s">
        <v>166</v>
      </c>
      <c r="B53" s="6">
        <v>44926.886232395831</v>
      </c>
      <c r="C53" s="5" t="s">
        <v>157</v>
      </c>
      <c r="D53" s="7">
        <v>18715</v>
      </c>
      <c r="E53" s="5" t="s">
        <v>175</v>
      </c>
      <c r="H53" s="9">
        <v>45764.17</v>
      </c>
      <c r="I53" s="5" t="s">
        <v>28</v>
      </c>
      <c r="J53" s="5" t="s">
        <v>167</v>
      </c>
    </row>
    <row r="54" spans="1:10">
      <c r="A54" s="5" t="s">
        <v>166</v>
      </c>
      <c r="B54" s="6">
        <v>44926.886232395831</v>
      </c>
      <c r="C54" s="5" t="s">
        <v>157</v>
      </c>
      <c r="D54" s="7">
        <v>18747</v>
      </c>
      <c r="E54" s="5" t="s">
        <v>175</v>
      </c>
      <c r="H54" s="9">
        <v>16514.18</v>
      </c>
      <c r="I54" s="5" t="s">
        <v>28</v>
      </c>
      <c r="J54" s="5" t="s">
        <v>167</v>
      </c>
    </row>
    <row r="55" spans="1:10">
      <c r="A55" s="5" t="s">
        <v>166</v>
      </c>
      <c r="B55" s="6">
        <v>44926.886232395831</v>
      </c>
      <c r="C55" s="5" t="s">
        <v>157</v>
      </c>
      <c r="D55" s="15">
        <v>45173136730</v>
      </c>
      <c r="E55" s="5" t="s">
        <v>63</v>
      </c>
      <c r="H55" s="9">
        <v>27787.5</v>
      </c>
      <c r="I55" s="5" t="s">
        <v>28</v>
      </c>
      <c r="J55" s="5" t="s">
        <v>167</v>
      </c>
    </row>
    <row r="56" spans="1:10">
      <c r="A56" s="5" t="s">
        <v>166</v>
      </c>
      <c r="B56" s="6">
        <v>44926.886232395831</v>
      </c>
      <c r="C56" s="5" t="s">
        <v>157</v>
      </c>
      <c r="D56" s="7">
        <v>107520</v>
      </c>
      <c r="E56" s="5" t="s">
        <v>174</v>
      </c>
      <c r="H56" s="9">
        <v>5422.4</v>
      </c>
      <c r="I56" s="5" t="s">
        <v>28</v>
      </c>
      <c r="J56" s="5" t="s">
        <v>167</v>
      </c>
    </row>
    <row r="57" spans="1:10">
      <c r="A57" s="5" t="s">
        <v>166</v>
      </c>
      <c r="B57" s="6">
        <v>44926.886232395831</v>
      </c>
      <c r="C57" s="5" t="s">
        <v>157</v>
      </c>
      <c r="D57" s="7">
        <v>3067143624</v>
      </c>
      <c r="E57" s="8" t="s">
        <v>176</v>
      </c>
      <c r="H57" s="9">
        <v>4000</v>
      </c>
      <c r="I57" s="5" t="s">
        <v>28</v>
      </c>
      <c r="J57" s="5" t="s">
        <v>177</v>
      </c>
    </row>
    <row r="58" spans="1:10">
      <c r="A58" s="5" t="s">
        <v>166</v>
      </c>
      <c r="B58" s="6">
        <v>44926.886232395831</v>
      </c>
      <c r="C58" s="5" t="s">
        <v>157</v>
      </c>
      <c r="D58" s="7">
        <v>395909</v>
      </c>
      <c r="E58" s="5" t="s">
        <v>175</v>
      </c>
      <c r="H58" s="9">
        <v>240</v>
      </c>
      <c r="I58" s="5" t="s">
        <v>28</v>
      </c>
      <c r="J58" s="5" t="s">
        <v>177</v>
      </c>
    </row>
    <row r="59" spans="1:10">
      <c r="A59" s="5" t="s">
        <v>166</v>
      </c>
      <c r="B59" s="6">
        <v>44926.886232395831</v>
      </c>
      <c r="C59" s="5" t="s">
        <v>157</v>
      </c>
      <c r="D59" s="7">
        <v>230101</v>
      </c>
      <c r="E59" s="5" t="s">
        <v>175</v>
      </c>
      <c r="H59" s="9">
        <v>60.8</v>
      </c>
      <c r="I59" s="5" t="s">
        <v>28</v>
      </c>
      <c r="J59" s="5" t="s">
        <v>177</v>
      </c>
    </row>
    <row r="60" spans="1:10">
      <c r="A60" s="5" t="s">
        <v>166</v>
      </c>
      <c r="B60" s="6">
        <v>44926.886232395831</v>
      </c>
      <c r="C60" s="5" t="s">
        <v>157</v>
      </c>
      <c r="D60" s="7">
        <v>99237</v>
      </c>
      <c r="E60" s="5" t="s">
        <v>175</v>
      </c>
      <c r="H60" s="9">
        <v>347.47</v>
      </c>
      <c r="I60" s="5" t="s">
        <v>28</v>
      </c>
      <c r="J60" s="5" t="s">
        <v>177</v>
      </c>
    </row>
    <row r="61" spans="1:10">
      <c r="A61" s="5" t="s">
        <v>166</v>
      </c>
      <c r="B61" s="6">
        <v>44926.886232395831</v>
      </c>
      <c r="C61" s="5" t="s">
        <v>157</v>
      </c>
      <c r="D61" s="15">
        <v>45123202313</v>
      </c>
      <c r="E61" s="5" t="s">
        <v>63</v>
      </c>
      <c r="H61" s="9">
        <v>195</v>
      </c>
      <c r="I61" s="5" t="s">
        <v>28</v>
      </c>
      <c r="J61" s="5" t="s">
        <v>177</v>
      </c>
    </row>
    <row r="62" spans="1:10">
      <c r="A62" s="5" t="s">
        <v>166</v>
      </c>
      <c r="B62" s="6">
        <v>44926.886232395831</v>
      </c>
      <c r="C62" s="5" t="s">
        <v>157</v>
      </c>
      <c r="D62" s="15">
        <v>45133074545</v>
      </c>
      <c r="E62" s="5" t="s">
        <v>63</v>
      </c>
      <c r="H62" s="9">
        <v>1025.29</v>
      </c>
      <c r="I62" s="5" t="s">
        <v>28</v>
      </c>
      <c r="J62" s="5" t="s">
        <v>177</v>
      </c>
    </row>
    <row r="63" spans="1:10">
      <c r="A63" s="5" t="s">
        <v>166</v>
      </c>
      <c r="B63" s="6">
        <v>44926.886232395831</v>
      </c>
      <c r="C63" s="5" t="s">
        <v>157</v>
      </c>
      <c r="D63" s="15">
        <v>52516599430</v>
      </c>
      <c r="E63" s="5" t="s">
        <v>63</v>
      </c>
      <c r="H63" s="9">
        <v>1508.86</v>
      </c>
      <c r="I63" s="5" t="s">
        <v>28</v>
      </c>
      <c r="J63" s="5" t="s">
        <v>177</v>
      </c>
    </row>
    <row r="64" spans="1:10">
      <c r="A64" s="5" t="s">
        <v>166</v>
      </c>
      <c r="B64" s="6">
        <v>44926.886232395831</v>
      </c>
      <c r="C64" s="5" t="s">
        <v>157</v>
      </c>
      <c r="D64" s="15">
        <v>45163163844</v>
      </c>
      <c r="E64" s="5" t="s">
        <v>63</v>
      </c>
      <c r="H64" s="9">
        <v>10000</v>
      </c>
      <c r="I64" s="5" t="s">
        <v>28</v>
      </c>
      <c r="J64" s="5" t="s">
        <v>177</v>
      </c>
    </row>
    <row r="65" spans="1:10">
      <c r="A65" s="5" t="s">
        <v>166</v>
      </c>
      <c r="B65" s="6">
        <v>44926.886232395831</v>
      </c>
      <c r="C65" s="5" t="s">
        <v>157</v>
      </c>
      <c r="D65" s="15">
        <v>45133076280</v>
      </c>
      <c r="E65" s="5" t="s">
        <v>63</v>
      </c>
      <c r="H65" s="9">
        <v>5616</v>
      </c>
      <c r="I65" s="5" t="s">
        <v>28</v>
      </c>
      <c r="J65" s="5" t="s">
        <v>177</v>
      </c>
    </row>
    <row r="66" spans="1:10">
      <c r="A66" s="5" t="s">
        <v>166</v>
      </c>
      <c r="B66" s="6">
        <v>44926.886232395831</v>
      </c>
      <c r="C66" s="5" t="s">
        <v>157</v>
      </c>
      <c r="D66" s="15">
        <v>45123205482</v>
      </c>
      <c r="E66" s="5" t="s">
        <v>63</v>
      </c>
      <c r="H66" s="9">
        <v>651</v>
      </c>
      <c r="I66" s="5" t="s">
        <v>28</v>
      </c>
      <c r="J66" s="5" t="s">
        <v>177</v>
      </c>
    </row>
    <row r="67" spans="1:10">
      <c r="A67" s="5" t="s">
        <v>166</v>
      </c>
      <c r="B67" s="6">
        <v>44926.886232395831</v>
      </c>
      <c r="C67" s="5" t="s">
        <v>157</v>
      </c>
      <c r="D67" s="7">
        <v>133234</v>
      </c>
      <c r="E67" s="5" t="s">
        <v>174</v>
      </c>
      <c r="H67" s="9">
        <v>16175.2</v>
      </c>
      <c r="I67" s="5" t="s">
        <v>28</v>
      </c>
      <c r="J67" s="5" t="s">
        <v>173</v>
      </c>
    </row>
    <row r="68" spans="1:10">
      <c r="A68" s="5" t="s">
        <v>166</v>
      </c>
      <c r="B68" s="6">
        <v>44926.886232395831</v>
      </c>
      <c r="C68" s="5" t="s">
        <v>157</v>
      </c>
      <c r="D68" s="15">
        <v>45163164290</v>
      </c>
      <c r="E68" s="5" t="s">
        <v>63</v>
      </c>
      <c r="H68" s="9">
        <v>16353.2</v>
      </c>
      <c r="I68" s="5" t="s">
        <v>28</v>
      </c>
      <c r="J68" s="5" t="s">
        <v>177</v>
      </c>
    </row>
    <row r="69" spans="1:10">
      <c r="A69" s="5" t="s">
        <v>166</v>
      </c>
      <c r="B69" s="6">
        <v>44926.886232395831</v>
      </c>
      <c r="C69" s="5" t="s">
        <v>157</v>
      </c>
      <c r="D69" s="7">
        <v>81</v>
      </c>
      <c r="E69" s="5" t="s">
        <v>175</v>
      </c>
      <c r="H69" s="9">
        <v>44260</v>
      </c>
      <c r="I69" s="5" t="s">
        <v>28</v>
      </c>
      <c r="J69" s="5" t="s">
        <v>172</v>
      </c>
    </row>
    <row r="70" spans="1:10">
      <c r="A70" s="5" t="s">
        <v>166</v>
      </c>
      <c r="B70" s="6">
        <v>44926.886232395831</v>
      </c>
      <c r="C70" s="5" t="s">
        <v>157</v>
      </c>
      <c r="D70" s="7">
        <v>161010</v>
      </c>
      <c r="E70" s="5" t="s">
        <v>174</v>
      </c>
      <c r="H70" s="9">
        <v>57087</v>
      </c>
      <c r="I70" s="5" t="s">
        <v>28</v>
      </c>
      <c r="J70" s="8" t="s">
        <v>178</v>
      </c>
    </row>
    <row r="71" spans="1:10">
      <c r="A71" s="5" t="s">
        <v>166</v>
      </c>
      <c r="B71" s="6">
        <v>44926.886232395831</v>
      </c>
      <c r="C71" s="5" t="s">
        <v>157</v>
      </c>
      <c r="D71" s="7">
        <v>155925</v>
      </c>
      <c r="E71" s="5" t="s">
        <v>179</v>
      </c>
      <c r="H71" s="9">
        <v>696</v>
      </c>
      <c r="I71" s="5" t="s">
        <v>28</v>
      </c>
      <c r="J71" s="8" t="s">
        <v>178</v>
      </c>
    </row>
    <row r="72" spans="1:10">
      <c r="A72" s="5" t="s">
        <v>166</v>
      </c>
      <c r="B72" s="6">
        <v>44926.886232395831</v>
      </c>
      <c r="C72" s="5" t="s">
        <v>157</v>
      </c>
      <c r="D72" s="15">
        <v>45133076602</v>
      </c>
      <c r="E72" s="5" t="s">
        <v>63</v>
      </c>
      <c r="H72" s="9">
        <v>1206.8</v>
      </c>
      <c r="I72" s="5" t="s">
        <v>28</v>
      </c>
      <c r="J72" s="5" t="s">
        <v>177</v>
      </c>
    </row>
    <row r="73" spans="1:10">
      <c r="A73" s="5" t="s">
        <v>166</v>
      </c>
      <c r="B73" s="6">
        <v>44926.886232395831</v>
      </c>
      <c r="C73" s="5" t="s">
        <v>157</v>
      </c>
      <c r="D73" s="15">
        <v>45173136986</v>
      </c>
      <c r="E73" s="5" t="s">
        <v>63</v>
      </c>
      <c r="H73" s="9">
        <v>12743.82</v>
      </c>
      <c r="I73" s="5" t="s">
        <v>28</v>
      </c>
      <c r="J73" s="5" t="s">
        <v>177</v>
      </c>
    </row>
    <row r="74" spans="1:10">
      <c r="A74" s="5" t="s">
        <v>166</v>
      </c>
      <c r="B74" s="6">
        <v>44926.886232395831</v>
      </c>
      <c r="C74" s="5" t="s">
        <v>157</v>
      </c>
      <c r="D74" s="15">
        <v>45173135770</v>
      </c>
      <c r="E74" s="5" t="s">
        <v>63</v>
      </c>
      <c r="H74" s="9">
        <v>51.2</v>
      </c>
      <c r="I74" s="5" t="s">
        <v>28</v>
      </c>
      <c r="J74" s="5" t="s">
        <v>177</v>
      </c>
    </row>
    <row r="75" spans="1:10">
      <c r="A75" s="5" t="s">
        <v>166</v>
      </c>
      <c r="B75" s="6">
        <v>44926.886232395831</v>
      </c>
      <c r="C75" s="5" t="s">
        <v>157</v>
      </c>
      <c r="D75" s="15">
        <v>45173135770</v>
      </c>
      <c r="E75" s="5" t="s">
        <v>63</v>
      </c>
      <c r="H75" s="9">
        <v>71.010000000000005</v>
      </c>
      <c r="I75" s="5" t="s">
        <v>28</v>
      </c>
      <c r="J75" s="5" t="s">
        <v>177</v>
      </c>
    </row>
    <row r="76" spans="1:10">
      <c r="A76" s="5" t="s">
        <v>166</v>
      </c>
      <c r="B76" s="6">
        <v>44926.886232395831</v>
      </c>
      <c r="C76" s="5" t="s">
        <v>157</v>
      </c>
      <c r="D76" s="15">
        <v>45173135770</v>
      </c>
      <c r="E76" s="5" t="s">
        <v>63</v>
      </c>
      <c r="H76" s="9">
        <v>213.7</v>
      </c>
      <c r="I76" s="5" t="s">
        <v>28</v>
      </c>
      <c r="J76" s="5" t="s">
        <v>177</v>
      </c>
    </row>
    <row r="77" spans="1:10">
      <c r="A77" s="5" t="s">
        <v>166</v>
      </c>
      <c r="B77" s="6">
        <v>44926.886232395831</v>
      </c>
      <c r="C77" s="5" t="s">
        <v>157</v>
      </c>
      <c r="D77" s="15">
        <v>45173135770</v>
      </c>
      <c r="E77" s="5" t="s">
        <v>63</v>
      </c>
      <c r="H77" s="9">
        <v>204</v>
      </c>
      <c r="I77" s="5" t="s">
        <v>28</v>
      </c>
      <c r="J77" s="5" t="s">
        <v>177</v>
      </c>
    </row>
    <row r="78" spans="1:10">
      <c r="A78" s="5" t="s">
        <v>166</v>
      </c>
      <c r="B78" s="6">
        <v>44926.886232395831</v>
      </c>
      <c r="C78" s="5" t="s">
        <v>157</v>
      </c>
      <c r="D78" s="15">
        <v>45173135770</v>
      </c>
      <c r="E78" s="5" t="s">
        <v>63</v>
      </c>
      <c r="H78" s="9">
        <v>86.19</v>
      </c>
      <c r="I78" s="5" t="s">
        <v>28</v>
      </c>
      <c r="J78" s="5" t="s">
        <v>177</v>
      </c>
    </row>
    <row r="79" spans="1:10">
      <c r="A79" s="5" t="s">
        <v>166</v>
      </c>
      <c r="B79" s="6">
        <v>44926.886232395831</v>
      </c>
      <c r="C79" s="5" t="s">
        <v>157</v>
      </c>
      <c r="D79" s="15">
        <v>45173135770</v>
      </c>
      <c r="E79" s="5" t="s">
        <v>63</v>
      </c>
      <c r="H79" s="9">
        <v>94.56</v>
      </c>
      <c r="I79" s="5" t="s">
        <v>28</v>
      </c>
      <c r="J79" s="5" t="s">
        <v>177</v>
      </c>
    </row>
    <row r="80" spans="1:10">
      <c r="A80" s="5" t="s">
        <v>166</v>
      </c>
      <c r="B80" s="6">
        <v>44926.886232395831</v>
      </c>
      <c r="C80" s="5" t="s">
        <v>157</v>
      </c>
      <c r="D80" s="15">
        <v>45173135770</v>
      </c>
      <c r="E80" s="5" t="s">
        <v>63</v>
      </c>
      <c r="H80" s="9">
        <v>176.72</v>
      </c>
      <c r="I80" s="5" t="s">
        <v>28</v>
      </c>
      <c r="J80" s="5" t="s">
        <v>177</v>
      </c>
    </row>
    <row r="81" spans="1:10">
      <c r="A81" s="5" t="s">
        <v>166</v>
      </c>
      <c r="B81" s="6">
        <v>44926.886232395831</v>
      </c>
      <c r="C81" s="5" t="s">
        <v>157</v>
      </c>
      <c r="D81" s="15">
        <v>45173135770</v>
      </c>
      <c r="E81" s="5" t="s">
        <v>63</v>
      </c>
      <c r="H81" s="9">
        <v>205.72</v>
      </c>
      <c r="I81" s="5" t="s">
        <v>28</v>
      </c>
      <c r="J81" s="5" t="s">
        <v>177</v>
      </c>
    </row>
    <row r="82" spans="1:10">
      <c r="A82" s="5" t="s">
        <v>166</v>
      </c>
      <c r="B82" s="6">
        <v>44926.886232395831</v>
      </c>
      <c r="C82" s="5" t="s">
        <v>157</v>
      </c>
      <c r="D82" s="15">
        <v>45173135770</v>
      </c>
      <c r="E82" s="5" t="s">
        <v>63</v>
      </c>
      <c r="H82" s="9">
        <v>570.04</v>
      </c>
      <c r="I82" s="5" t="s">
        <v>28</v>
      </c>
      <c r="J82" s="5" t="s">
        <v>177</v>
      </c>
    </row>
    <row r="83" spans="1:10">
      <c r="A83" s="5" t="s">
        <v>166</v>
      </c>
      <c r="B83" s="6">
        <v>44926.886232395831</v>
      </c>
      <c r="C83" s="5" t="s">
        <v>157</v>
      </c>
      <c r="D83" s="15">
        <v>45173135770</v>
      </c>
      <c r="E83" s="5" t="s">
        <v>63</v>
      </c>
      <c r="H83" s="9">
        <v>140.36000000000001</v>
      </c>
      <c r="I83" s="5" t="s">
        <v>28</v>
      </c>
      <c r="J83" s="5" t="s">
        <v>177</v>
      </c>
    </row>
    <row r="84" spans="1:10">
      <c r="A84" s="5" t="s">
        <v>166</v>
      </c>
      <c r="B84" s="6">
        <v>44926.886232395831</v>
      </c>
      <c r="C84" s="5" t="s">
        <v>157</v>
      </c>
      <c r="D84" s="15">
        <v>45173135770</v>
      </c>
      <c r="E84" s="5" t="s">
        <v>63</v>
      </c>
      <c r="H84" s="9">
        <v>165.12</v>
      </c>
      <c r="I84" s="5" t="s">
        <v>28</v>
      </c>
      <c r="J84" s="5" t="s">
        <v>177</v>
      </c>
    </row>
    <row r="85" spans="1:10">
      <c r="A85" s="5" t="s">
        <v>166</v>
      </c>
      <c r="B85" s="6">
        <v>44926.886232395831</v>
      </c>
      <c r="C85" s="5" t="s">
        <v>157</v>
      </c>
      <c r="D85" s="15">
        <v>45173135770</v>
      </c>
      <c r="E85" s="5" t="s">
        <v>63</v>
      </c>
      <c r="H85" s="9">
        <v>121.67</v>
      </c>
      <c r="I85" s="5" t="s">
        <v>28</v>
      </c>
      <c r="J85" s="5" t="s">
        <v>177</v>
      </c>
    </row>
    <row r="86" spans="1:10">
      <c r="A86" s="5" t="s">
        <v>166</v>
      </c>
      <c r="B86" s="6">
        <v>44926.886232395831</v>
      </c>
      <c r="C86" s="5" t="s">
        <v>157</v>
      </c>
      <c r="D86" s="15">
        <v>45173135770</v>
      </c>
      <c r="E86" s="5" t="s">
        <v>63</v>
      </c>
      <c r="H86" s="9">
        <v>879.23</v>
      </c>
      <c r="I86" s="5" t="s">
        <v>28</v>
      </c>
      <c r="J86" s="5" t="s">
        <v>177</v>
      </c>
    </row>
    <row r="87" spans="1:10">
      <c r="A87" s="5" t="s">
        <v>166</v>
      </c>
      <c r="B87" s="6">
        <v>44926.886232395831</v>
      </c>
      <c r="C87" s="5" t="s">
        <v>157</v>
      </c>
      <c r="D87" s="15">
        <v>45173135770</v>
      </c>
      <c r="E87" s="5" t="s">
        <v>63</v>
      </c>
      <c r="H87" s="9">
        <v>126.68</v>
      </c>
      <c r="I87" s="5" t="s">
        <v>28</v>
      </c>
      <c r="J87" s="5" t="s">
        <v>177</v>
      </c>
    </row>
    <row r="88" spans="1:10">
      <c r="A88" s="5" t="s">
        <v>166</v>
      </c>
      <c r="B88" s="6">
        <v>44926.886232395831</v>
      </c>
      <c r="C88" s="5" t="s">
        <v>157</v>
      </c>
      <c r="D88" s="15">
        <v>45173135770</v>
      </c>
      <c r="E88" s="5" t="s">
        <v>63</v>
      </c>
      <c r="H88" s="9">
        <v>262.68</v>
      </c>
      <c r="I88" s="5" t="s">
        <v>28</v>
      </c>
      <c r="J88" s="5" t="s">
        <v>177</v>
      </c>
    </row>
    <row r="89" spans="1:10">
      <c r="A89" s="5" t="s">
        <v>166</v>
      </c>
      <c r="B89" s="6">
        <v>44926.886232395831</v>
      </c>
      <c r="C89" s="5" t="s">
        <v>157</v>
      </c>
      <c r="D89" s="7">
        <v>23290</v>
      </c>
      <c r="E89" s="5" t="s">
        <v>175</v>
      </c>
      <c r="H89" s="9">
        <v>160</v>
      </c>
      <c r="I89" s="5" t="s">
        <v>28</v>
      </c>
      <c r="J89" s="5" t="s">
        <v>177</v>
      </c>
    </row>
    <row r="90" spans="1:10">
      <c r="A90" s="5" t="s">
        <v>166</v>
      </c>
      <c r="B90" s="6">
        <v>44926.886232395831</v>
      </c>
      <c r="C90" s="5" t="s">
        <v>157</v>
      </c>
      <c r="D90" s="15">
        <v>45173135770</v>
      </c>
      <c r="E90" s="5" t="s">
        <v>63</v>
      </c>
      <c r="H90" s="9">
        <v>139.44</v>
      </c>
      <c r="I90" s="5" t="s">
        <v>28</v>
      </c>
      <c r="J90" s="5" t="s">
        <v>177</v>
      </c>
    </row>
    <row r="91" spans="1:10">
      <c r="A91" s="5" t="s">
        <v>166</v>
      </c>
      <c r="B91" s="6">
        <v>44926.886232395831</v>
      </c>
      <c r="C91" s="5" t="s">
        <v>157</v>
      </c>
      <c r="D91" s="15">
        <v>45173135770</v>
      </c>
      <c r="E91" s="5" t="s">
        <v>63</v>
      </c>
      <c r="H91" s="9">
        <v>36</v>
      </c>
      <c r="I91" s="5" t="s">
        <v>28</v>
      </c>
      <c r="J91" s="5" t="s">
        <v>177</v>
      </c>
    </row>
    <row r="92" spans="1:10">
      <c r="A92" s="5" t="s">
        <v>166</v>
      </c>
      <c r="B92" s="6">
        <v>44926.886232395831</v>
      </c>
      <c r="C92" s="5" t="s">
        <v>157</v>
      </c>
      <c r="D92" s="15">
        <v>45173135770</v>
      </c>
      <c r="E92" s="5" t="s">
        <v>63</v>
      </c>
      <c r="H92" s="9">
        <v>228.65</v>
      </c>
      <c r="I92" s="5" t="s">
        <v>28</v>
      </c>
      <c r="J92" s="5" t="s">
        <v>177</v>
      </c>
    </row>
    <row r="93" spans="1:10">
      <c r="A93" s="5" t="s">
        <v>166</v>
      </c>
      <c r="B93" s="6">
        <v>44926.886232395831</v>
      </c>
      <c r="C93" s="5" t="s">
        <v>157</v>
      </c>
      <c r="D93" s="15">
        <v>45123196119</v>
      </c>
      <c r="E93" s="5" t="s">
        <v>63</v>
      </c>
      <c r="H93" s="9">
        <v>6609.93</v>
      </c>
      <c r="I93" s="5" t="s">
        <v>28</v>
      </c>
      <c r="J93" s="8" t="s">
        <v>170</v>
      </c>
    </row>
    <row r="94" spans="1:10">
      <c r="A94" s="5" t="s">
        <v>166</v>
      </c>
      <c r="B94" s="6">
        <v>44926.886232395831</v>
      </c>
      <c r="C94" s="5" t="s">
        <v>157</v>
      </c>
      <c r="D94" s="15">
        <v>45123196119</v>
      </c>
      <c r="E94" s="5" t="s">
        <v>63</v>
      </c>
      <c r="H94" s="9">
        <v>4661.24</v>
      </c>
      <c r="I94" s="5" t="s">
        <v>28</v>
      </c>
      <c r="J94" s="8" t="s">
        <v>170</v>
      </c>
    </row>
    <row r="95" spans="1:10">
      <c r="A95" s="5" t="s">
        <v>166</v>
      </c>
      <c r="B95" s="6">
        <v>44926.886232395831</v>
      </c>
      <c r="C95" s="5" t="s">
        <v>157</v>
      </c>
      <c r="D95" s="7">
        <v>173731</v>
      </c>
      <c r="E95" s="5" t="s">
        <v>174</v>
      </c>
      <c r="H95" s="9">
        <v>90690.07</v>
      </c>
      <c r="I95" s="5" t="s">
        <v>28</v>
      </c>
      <c r="J95" s="5" t="s">
        <v>167</v>
      </c>
    </row>
    <row r="96" spans="1:10">
      <c r="A96" s="5" t="s">
        <v>166</v>
      </c>
      <c r="B96" s="6">
        <v>44926.886232395831</v>
      </c>
      <c r="C96" s="5" t="s">
        <v>157</v>
      </c>
      <c r="D96" s="7">
        <v>251357</v>
      </c>
      <c r="E96" s="5" t="s">
        <v>175</v>
      </c>
      <c r="H96" s="9">
        <v>173</v>
      </c>
      <c r="I96" s="5" t="s">
        <v>28</v>
      </c>
      <c r="J96" s="5" t="s">
        <v>177</v>
      </c>
    </row>
    <row r="97" spans="1:10">
      <c r="A97" s="5" t="s">
        <v>166</v>
      </c>
      <c r="B97" s="6">
        <v>44926.886232395831</v>
      </c>
      <c r="C97" s="5" t="s">
        <v>157</v>
      </c>
      <c r="D97" s="15">
        <v>45163164464</v>
      </c>
      <c r="E97" s="5" t="s">
        <v>63</v>
      </c>
      <c r="H97" s="9">
        <v>395.92</v>
      </c>
      <c r="I97" s="5" t="s">
        <v>28</v>
      </c>
      <c r="J97" s="5" t="s">
        <v>177</v>
      </c>
    </row>
    <row r="98" spans="1:10">
      <c r="A98" s="5" t="s">
        <v>166</v>
      </c>
      <c r="B98" s="6">
        <v>44926.886232395831</v>
      </c>
      <c r="C98" s="5" t="s">
        <v>157</v>
      </c>
      <c r="D98" s="15">
        <v>45163165117</v>
      </c>
      <c r="E98" s="5" t="s">
        <v>63</v>
      </c>
      <c r="H98" s="9">
        <v>1010</v>
      </c>
      <c r="I98" s="5" t="s">
        <v>28</v>
      </c>
      <c r="J98" s="5" t="s">
        <v>177</v>
      </c>
    </row>
    <row r="99" spans="1:10">
      <c r="A99" s="5" t="s">
        <v>166</v>
      </c>
      <c r="B99" s="6">
        <v>44926.886232395831</v>
      </c>
      <c r="C99" s="5" t="s">
        <v>157</v>
      </c>
      <c r="D99" s="15">
        <v>45113224586</v>
      </c>
      <c r="E99" s="5" t="s">
        <v>63</v>
      </c>
      <c r="H99" s="9">
        <v>1108.98</v>
      </c>
      <c r="I99" s="5" t="s">
        <v>28</v>
      </c>
      <c r="J99" s="5" t="s">
        <v>177</v>
      </c>
    </row>
    <row r="100" spans="1:10">
      <c r="A100" s="5" t="s">
        <v>166</v>
      </c>
      <c r="B100" s="6">
        <v>44926.886232395831</v>
      </c>
      <c r="C100" s="5" t="s">
        <v>157</v>
      </c>
      <c r="D100" s="15">
        <v>45113222419</v>
      </c>
      <c r="E100" s="5" t="s">
        <v>63</v>
      </c>
      <c r="H100" s="9">
        <v>81</v>
      </c>
      <c r="I100" s="5" t="s">
        <v>28</v>
      </c>
      <c r="J100" s="5" t="s">
        <v>177</v>
      </c>
    </row>
    <row r="101" spans="1:10">
      <c r="A101" s="5" t="s">
        <v>168</v>
      </c>
      <c r="B101" s="6">
        <v>44926.886232395831</v>
      </c>
      <c r="C101" s="5" t="s">
        <v>169</v>
      </c>
      <c r="D101" s="7"/>
      <c r="E101" s="8"/>
      <c r="F101" s="9">
        <v>2487.6</v>
      </c>
      <c r="I101" s="10" t="s">
        <v>9</v>
      </c>
      <c r="J101" s="8" t="s">
        <v>180</v>
      </c>
    </row>
    <row r="102" spans="1:10">
      <c r="A102" s="5" t="s">
        <v>166</v>
      </c>
      <c r="B102" s="6">
        <v>44926.886232395831</v>
      </c>
      <c r="C102" s="5" t="s">
        <v>157</v>
      </c>
      <c r="D102" s="7"/>
      <c r="E102" s="8"/>
      <c r="F102" s="9">
        <v>379464</v>
      </c>
      <c r="I102" s="10" t="s">
        <v>9</v>
      </c>
      <c r="J102" s="8" t="s">
        <v>181</v>
      </c>
    </row>
    <row r="103" spans="1:10">
      <c r="A103" s="5" t="s">
        <v>166</v>
      </c>
      <c r="B103" s="6">
        <v>44926.886232395831</v>
      </c>
      <c r="C103" s="5" t="s">
        <v>157</v>
      </c>
      <c r="D103" s="7"/>
      <c r="E103" s="8"/>
      <c r="F103" s="9">
        <v>6608.5</v>
      </c>
      <c r="I103" s="10" t="s">
        <v>9</v>
      </c>
      <c r="J103" s="5" t="s">
        <v>182</v>
      </c>
    </row>
    <row r="104" spans="1:10">
      <c r="A104" s="5" t="s">
        <v>166</v>
      </c>
      <c r="B104" s="6">
        <v>44926.886232395831</v>
      </c>
      <c r="C104" s="5" t="s">
        <v>157</v>
      </c>
      <c r="D104" s="7"/>
      <c r="E104" s="8"/>
      <c r="F104" s="9">
        <v>1374.4</v>
      </c>
      <c r="I104" s="10" t="s">
        <v>9</v>
      </c>
      <c r="J104" s="8" t="s">
        <v>183</v>
      </c>
    </row>
    <row r="105" spans="1:10">
      <c r="A105" s="5" t="s">
        <v>166</v>
      </c>
      <c r="B105" s="6">
        <v>44926.886232395831</v>
      </c>
      <c r="C105" s="5" t="s">
        <v>157</v>
      </c>
      <c r="D105" s="7"/>
      <c r="E105" s="8"/>
      <c r="F105" s="9">
        <v>2418</v>
      </c>
      <c r="I105" s="10" t="s">
        <v>9</v>
      </c>
      <c r="J105" s="5" t="s">
        <v>184</v>
      </c>
    </row>
    <row r="106" spans="1:10">
      <c r="A106" s="5" t="s">
        <v>166</v>
      </c>
      <c r="B106" s="6">
        <v>44926.886232395831</v>
      </c>
      <c r="C106" s="5" t="s">
        <v>157</v>
      </c>
      <c r="D106" s="7"/>
      <c r="E106" s="8"/>
      <c r="F106" s="9">
        <v>5893</v>
      </c>
      <c r="I106" s="10" t="s">
        <v>9</v>
      </c>
      <c r="J106" s="5" t="s">
        <v>167</v>
      </c>
    </row>
    <row r="107" spans="1:10">
      <c r="A107" s="5" t="s">
        <v>166</v>
      </c>
      <c r="B107" s="6">
        <v>44926.886232395831</v>
      </c>
      <c r="C107" s="5" t="s">
        <v>157</v>
      </c>
      <c r="D107" s="7"/>
      <c r="E107" s="8"/>
      <c r="F107" s="9">
        <v>7831.1</v>
      </c>
      <c r="I107" s="10" t="s">
        <v>9</v>
      </c>
      <c r="J107" s="8" t="s">
        <v>161</v>
      </c>
    </row>
    <row r="108" spans="1:10">
      <c r="A108" s="5" t="s">
        <v>166</v>
      </c>
      <c r="B108" s="6">
        <v>44926.886232395831</v>
      </c>
      <c r="C108" s="5" t="s">
        <v>157</v>
      </c>
      <c r="D108" s="7"/>
      <c r="E108" s="8"/>
      <c r="F108" s="9">
        <v>2078.5</v>
      </c>
      <c r="I108" s="10" t="s">
        <v>9</v>
      </c>
      <c r="J108" s="8" t="s">
        <v>162</v>
      </c>
    </row>
    <row r="109" spans="1:10">
      <c r="A109" s="5" t="s">
        <v>166</v>
      </c>
      <c r="B109" s="6">
        <v>44926.886232395831</v>
      </c>
      <c r="C109" s="5" t="s">
        <v>157</v>
      </c>
      <c r="D109" s="7"/>
      <c r="E109" s="8"/>
      <c r="F109" s="9">
        <v>6819.8</v>
      </c>
      <c r="I109" s="10" t="s">
        <v>9</v>
      </c>
      <c r="J109" s="8" t="s">
        <v>185</v>
      </c>
    </row>
    <row r="110" spans="1:10">
      <c r="A110" s="5" t="s">
        <v>166</v>
      </c>
      <c r="B110" s="6">
        <v>44926.886232395831</v>
      </c>
      <c r="C110" s="5" t="s">
        <v>157</v>
      </c>
      <c r="D110" s="7"/>
      <c r="E110" s="8"/>
      <c r="F110" s="9">
        <v>7963.4</v>
      </c>
      <c r="I110" s="10" t="s">
        <v>9</v>
      </c>
      <c r="J110" s="8" t="s">
        <v>186</v>
      </c>
    </row>
    <row r="111" spans="1:10">
      <c r="A111" s="5" t="s">
        <v>166</v>
      </c>
      <c r="B111" s="6">
        <v>44926.886232395831</v>
      </c>
      <c r="C111" s="5" t="s">
        <v>157</v>
      </c>
      <c r="D111" s="7"/>
      <c r="E111" s="8"/>
      <c r="F111" s="9">
        <v>5703.7</v>
      </c>
      <c r="I111" s="10" t="s">
        <v>9</v>
      </c>
      <c r="J111" s="8" t="s">
        <v>163</v>
      </c>
    </row>
    <row r="112" spans="1:10">
      <c r="A112" s="5" t="s">
        <v>166</v>
      </c>
      <c r="B112" s="6">
        <v>44926.886232395831</v>
      </c>
      <c r="C112" s="5" t="s">
        <v>157</v>
      </c>
      <c r="D112" s="7"/>
      <c r="E112" s="8"/>
      <c r="F112" s="9">
        <v>8636.4</v>
      </c>
      <c r="I112" s="10" t="s">
        <v>9</v>
      </c>
      <c r="J112" s="8" t="s">
        <v>187</v>
      </c>
    </row>
    <row r="113" spans="1:10">
      <c r="A113" s="5" t="s">
        <v>166</v>
      </c>
      <c r="B113" s="6">
        <v>44926.886232395831</v>
      </c>
      <c r="C113" s="5" t="s">
        <v>157</v>
      </c>
      <c r="D113" s="7"/>
      <c r="E113" s="8"/>
      <c r="F113" s="9">
        <v>6180.9</v>
      </c>
      <c r="I113" s="10" t="s">
        <v>9</v>
      </c>
      <c r="J113" s="8" t="s">
        <v>188</v>
      </c>
    </row>
    <row r="114" spans="1:10">
      <c r="A114" s="5" t="s">
        <v>166</v>
      </c>
      <c r="B114" s="6">
        <v>44926.886232395831</v>
      </c>
      <c r="C114" s="5" t="s">
        <v>157</v>
      </c>
      <c r="D114" s="7"/>
      <c r="E114" s="8"/>
      <c r="F114" s="9">
        <v>46831.199999999997</v>
      </c>
      <c r="I114" s="10" t="s">
        <v>9</v>
      </c>
      <c r="J114" s="8" t="s">
        <v>165</v>
      </c>
    </row>
    <row r="115" spans="1:10">
      <c r="A115" s="5" t="s">
        <v>166</v>
      </c>
      <c r="B115" s="6">
        <v>44926.886232395831</v>
      </c>
      <c r="C115" s="5" t="s">
        <v>157</v>
      </c>
      <c r="D115" s="7"/>
      <c r="E115" s="8"/>
      <c r="F115" s="9">
        <v>8812.5</v>
      </c>
      <c r="I115" s="10" t="s">
        <v>9</v>
      </c>
      <c r="J115" s="8" t="s">
        <v>189</v>
      </c>
    </row>
    <row r="116" spans="1:10">
      <c r="A116" s="5" t="s">
        <v>166</v>
      </c>
      <c r="B116" s="6">
        <v>44926.886232395831</v>
      </c>
      <c r="C116" s="5" t="s">
        <v>157</v>
      </c>
      <c r="D116" s="7"/>
      <c r="E116" s="8"/>
      <c r="F116" s="9">
        <v>58676.9</v>
      </c>
      <c r="I116" s="10" t="s">
        <v>9</v>
      </c>
      <c r="J116" s="8" t="s">
        <v>190</v>
      </c>
    </row>
    <row r="117" spans="1:10">
      <c r="A117" s="5" t="s">
        <v>166</v>
      </c>
      <c r="B117" s="6">
        <v>44926.886232395831</v>
      </c>
      <c r="C117" s="5" t="s">
        <v>157</v>
      </c>
      <c r="D117" s="7"/>
      <c r="E117" s="8"/>
      <c r="F117" s="9">
        <v>228.5</v>
      </c>
      <c r="I117" s="10" t="s">
        <v>9</v>
      </c>
      <c r="J117" s="8" t="s">
        <v>191</v>
      </c>
    </row>
    <row r="118" spans="1:10">
      <c r="A118" s="5" t="s">
        <v>166</v>
      </c>
      <c r="B118" s="6">
        <v>44926.886232395831</v>
      </c>
      <c r="C118" s="5" t="s">
        <v>157</v>
      </c>
      <c r="D118" s="7"/>
      <c r="E118" s="8"/>
      <c r="F118" s="9">
        <v>49459</v>
      </c>
      <c r="I118" s="10" t="s">
        <v>9</v>
      </c>
      <c r="J118" s="8" t="s">
        <v>192</v>
      </c>
    </row>
    <row r="119" spans="1:10">
      <c r="A119" s="5" t="s">
        <v>166</v>
      </c>
      <c r="B119" s="6">
        <v>44926.886232395831</v>
      </c>
      <c r="C119" s="5" t="s">
        <v>157</v>
      </c>
      <c r="D119" s="7"/>
      <c r="E119" s="8"/>
      <c r="F119" s="9">
        <v>17714.5</v>
      </c>
      <c r="I119" s="10" t="s">
        <v>9</v>
      </c>
      <c r="J119" s="8" t="s">
        <v>193</v>
      </c>
    </row>
    <row r="120" spans="1:10">
      <c r="A120" s="11" t="s">
        <v>22</v>
      </c>
      <c r="B120" s="3"/>
      <c r="C120" s="3"/>
      <c r="D120" s="19">
        <f>618159.53+18235.2</f>
        <v>636394.73</v>
      </c>
      <c r="E120" s="8"/>
      <c r="F120" s="17">
        <f>SUM(F18:G119)</f>
        <v>636394.7300000001</v>
      </c>
      <c r="H120" s="9"/>
      <c r="I120" s="10"/>
      <c r="J120" s="5"/>
    </row>
    <row r="121" spans="1:10">
      <c r="A121" s="13" t="s">
        <v>23</v>
      </c>
      <c r="B121" s="13" t="s">
        <v>24</v>
      </c>
      <c r="C121" s="13" t="s">
        <v>25</v>
      </c>
      <c r="D121" s="7"/>
      <c r="E121" s="8"/>
      <c r="H121" s="9"/>
      <c r="I121" s="10"/>
      <c r="J121" s="5"/>
    </row>
    <row r="122" spans="1:10" ht="15.75" customHeight="1">
      <c r="D122" s="14">
        <v>112519136</v>
      </c>
    </row>
    <row r="123" spans="1:10" ht="15.75" customHeight="1">
      <c r="D123" s="14">
        <v>112519234</v>
      </c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34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48" t="s">
        <v>0</v>
      </c>
      <c r="B127" s="48" t="s">
        <v>2</v>
      </c>
      <c r="C127" s="48" t="s">
        <v>3</v>
      </c>
      <c r="D127" s="48" t="s">
        <v>4</v>
      </c>
      <c r="E127" s="48" t="s">
        <v>5</v>
      </c>
      <c r="F127" s="48" t="s">
        <v>6</v>
      </c>
      <c r="G127" s="50"/>
      <c r="H127" s="51"/>
      <c r="I127" s="48" t="s">
        <v>7</v>
      </c>
      <c r="J127" s="48" t="s">
        <v>8</v>
      </c>
    </row>
    <row r="128" spans="1:10">
      <c r="A128" s="49"/>
      <c r="B128" s="49"/>
      <c r="C128" s="49"/>
      <c r="D128" s="49"/>
      <c r="E128" s="49"/>
      <c r="F128" s="4" t="s">
        <v>9</v>
      </c>
      <c r="G128" s="4" t="s">
        <v>10</v>
      </c>
      <c r="H128" s="4" t="s">
        <v>11</v>
      </c>
      <c r="I128" s="49"/>
      <c r="J128" s="49"/>
    </row>
    <row r="129" spans="1:10">
      <c r="A129" s="17" t="s">
        <v>35</v>
      </c>
      <c r="B129" s="30"/>
      <c r="C129" s="30"/>
    </row>
    <row r="130" spans="1:10">
      <c r="A130" s="11" t="s">
        <v>22</v>
      </c>
      <c r="B130" s="3"/>
      <c r="C130" s="3"/>
    </row>
    <row r="131" spans="1:10">
      <c r="A131" s="13" t="s">
        <v>23</v>
      </c>
      <c r="B131" s="13" t="s">
        <v>24</v>
      </c>
      <c r="C131" s="13" t="s">
        <v>25</v>
      </c>
    </row>
    <row r="132" spans="1:10">
      <c r="A132" s="29"/>
      <c r="B132" s="29"/>
      <c r="C132" s="29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36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48" t="s">
        <v>0</v>
      </c>
      <c r="B136" s="48" t="s">
        <v>2</v>
      </c>
      <c r="C136" s="48" t="s">
        <v>3</v>
      </c>
      <c r="D136" s="48" t="s">
        <v>4</v>
      </c>
      <c r="E136" s="48" t="s">
        <v>5</v>
      </c>
      <c r="F136" s="48" t="s">
        <v>6</v>
      </c>
      <c r="G136" s="50"/>
      <c r="H136" s="51"/>
      <c r="I136" s="48" t="s">
        <v>7</v>
      </c>
      <c r="J136" s="48" t="s">
        <v>8</v>
      </c>
    </row>
    <row r="137" spans="1:10">
      <c r="A137" s="49"/>
      <c r="B137" s="49"/>
      <c r="C137" s="49"/>
      <c r="D137" s="49"/>
      <c r="E137" s="49"/>
      <c r="F137" s="4" t="s">
        <v>9</v>
      </c>
      <c r="G137" s="4" t="s">
        <v>10</v>
      </c>
      <c r="H137" s="4" t="s">
        <v>11</v>
      </c>
      <c r="I137" s="49"/>
      <c r="J137" s="49"/>
    </row>
    <row r="138" spans="1:10">
      <c r="A138" s="5" t="s">
        <v>194</v>
      </c>
      <c r="B138" s="6">
        <v>44929.733386134263</v>
      </c>
      <c r="C138" s="5" t="s">
        <v>157</v>
      </c>
      <c r="D138" s="15">
        <v>45173138309</v>
      </c>
      <c r="E138" s="5" t="s">
        <v>63</v>
      </c>
      <c r="H138" s="9">
        <v>1858.04</v>
      </c>
      <c r="I138" s="5" t="s">
        <v>28</v>
      </c>
      <c r="J138" s="5" t="s">
        <v>177</v>
      </c>
    </row>
    <row r="139" spans="1:10">
      <c r="A139" s="5" t="s">
        <v>194</v>
      </c>
      <c r="B139" s="6">
        <v>44929.733386134263</v>
      </c>
      <c r="C139" s="5" t="s">
        <v>157</v>
      </c>
      <c r="D139" s="15">
        <v>52416646918</v>
      </c>
      <c r="E139" s="5" t="s">
        <v>63</v>
      </c>
      <c r="H139" s="9">
        <v>249.6</v>
      </c>
      <c r="I139" s="5" t="s">
        <v>28</v>
      </c>
      <c r="J139" s="5" t="s">
        <v>177</v>
      </c>
    </row>
    <row r="140" spans="1:10">
      <c r="A140" s="5" t="s">
        <v>194</v>
      </c>
      <c r="B140" s="6">
        <v>44929.733386134263</v>
      </c>
      <c r="C140" s="5" t="s">
        <v>157</v>
      </c>
      <c r="D140" s="7">
        <v>387129</v>
      </c>
      <c r="E140" s="5" t="s">
        <v>175</v>
      </c>
      <c r="H140" s="9">
        <v>825</v>
      </c>
      <c r="I140" s="5" t="s">
        <v>28</v>
      </c>
      <c r="J140" s="5" t="s">
        <v>177</v>
      </c>
    </row>
    <row r="141" spans="1:10">
      <c r="A141" s="5" t="s">
        <v>194</v>
      </c>
      <c r="B141" s="6">
        <v>44929.733386134263</v>
      </c>
      <c r="C141" s="5" t="s">
        <v>157</v>
      </c>
      <c r="D141" s="15">
        <v>52316626370</v>
      </c>
      <c r="E141" s="5" t="s">
        <v>63</v>
      </c>
      <c r="H141" s="9">
        <v>417.81</v>
      </c>
      <c r="I141" s="5" t="s">
        <v>28</v>
      </c>
      <c r="J141" s="5" t="s">
        <v>177</v>
      </c>
    </row>
    <row r="142" spans="1:10">
      <c r="A142" s="5" t="s">
        <v>194</v>
      </c>
      <c r="B142" s="6">
        <v>44929.733386134263</v>
      </c>
      <c r="C142" s="5" t="s">
        <v>157</v>
      </c>
      <c r="D142" s="15">
        <v>45133081361</v>
      </c>
      <c r="E142" s="5" t="s">
        <v>63</v>
      </c>
      <c r="H142" s="9">
        <v>1928</v>
      </c>
      <c r="I142" s="5" t="s">
        <v>28</v>
      </c>
      <c r="J142" s="5" t="s">
        <v>177</v>
      </c>
    </row>
    <row r="143" spans="1:10">
      <c r="A143" s="5" t="s">
        <v>194</v>
      </c>
      <c r="B143" s="6">
        <v>44929.733386134263</v>
      </c>
      <c r="C143" s="5" t="s">
        <v>157</v>
      </c>
      <c r="D143" s="7"/>
      <c r="E143" s="8"/>
      <c r="F143" s="9">
        <v>13584.3</v>
      </c>
      <c r="I143" s="10" t="s">
        <v>9</v>
      </c>
      <c r="J143" s="8" t="s">
        <v>195</v>
      </c>
    </row>
    <row r="144" spans="1:10">
      <c r="A144" s="5" t="s">
        <v>194</v>
      </c>
      <c r="B144" s="6">
        <v>44929.733386134263</v>
      </c>
      <c r="C144" s="5" t="s">
        <v>157</v>
      </c>
      <c r="D144" s="7"/>
      <c r="E144" s="8"/>
      <c r="F144" s="9">
        <v>16610.2</v>
      </c>
      <c r="I144" s="10" t="s">
        <v>9</v>
      </c>
      <c r="J144" s="8" t="s">
        <v>158</v>
      </c>
    </row>
    <row r="145" spans="1:10">
      <c r="A145" s="5" t="s">
        <v>194</v>
      </c>
      <c r="B145" s="6">
        <v>44929.733386134263</v>
      </c>
      <c r="C145" s="5" t="s">
        <v>157</v>
      </c>
      <c r="D145" s="7"/>
      <c r="E145" s="8"/>
      <c r="F145" s="9">
        <v>74260.100000000006</v>
      </c>
      <c r="I145" s="10" t="s">
        <v>9</v>
      </c>
      <c r="J145" s="5" t="s">
        <v>159</v>
      </c>
    </row>
    <row r="146" spans="1:10">
      <c r="A146" s="5" t="s">
        <v>194</v>
      </c>
      <c r="B146" s="6">
        <v>44929.733386134263</v>
      </c>
      <c r="C146" s="5" t="s">
        <v>157</v>
      </c>
      <c r="D146" s="7"/>
      <c r="E146" s="8"/>
      <c r="F146" s="9">
        <v>3745.2</v>
      </c>
      <c r="I146" s="10" t="s">
        <v>9</v>
      </c>
      <c r="J146" s="5" t="s">
        <v>184</v>
      </c>
    </row>
    <row r="147" spans="1:10">
      <c r="A147" s="5" t="s">
        <v>194</v>
      </c>
      <c r="B147" s="6">
        <v>44929.733386134263</v>
      </c>
      <c r="C147" s="5" t="s">
        <v>157</v>
      </c>
      <c r="D147" s="7"/>
      <c r="E147" s="8"/>
      <c r="F147" s="9">
        <v>52468.5</v>
      </c>
      <c r="I147" s="10" t="s">
        <v>9</v>
      </c>
      <c r="J147" s="8" t="s">
        <v>196</v>
      </c>
    </row>
    <row r="148" spans="1:10">
      <c r="A148" s="5" t="s">
        <v>194</v>
      </c>
      <c r="B148" s="6">
        <v>44929.733386134263</v>
      </c>
      <c r="C148" s="5" t="s">
        <v>157</v>
      </c>
      <c r="D148" s="7"/>
      <c r="E148" s="8"/>
      <c r="F148" s="9">
        <v>488840.3</v>
      </c>
      <c r="I148" s="10" t="s">
        <v>9</v>
      </c>
      <c r="J148" s="8" t="s">
        <v>197</v>
      </c>
    </row>
    <row r="149" spans="1:10">
      <c r="A149" s="5" t="s">
        <v>194</v>
      </c>
      <c r="B149" s="6">
        <v>44929.733386134263</v>
      </c>
      <c r="C149" s="5" t="s">
        <v>157</v>
      </c>
      <c r="D149" s="7"/>
      <c r="E149" s="8"/>
      <c r="F149" s="9">
        <v>120</v>
      </c>
      <c r="I149" s="10" t="s">
        <v>9</v>
      </c>
      <c r="J149" s="8" t="s">
        <v>198</v>
      </c>
    </row>
    <row r="150" spans="1:10">
      <c r="A150" s="5" t="s">
        <v>194</v>
      </c>
      <c r="B150" s="6">
        <v>44929.733386134263</v>
      </c>
      <c r="C150" s="5" t="s">
        <v>157</v>
      </c>
      <c r="D150" s="7"/>
      <c r="E150" s="8"/>
      <c r="F150" s="9">
        <v>351.4</v>
      </c>
      <c r="I150" s="10" t="s">
        <v>9</v>
      </c>
      <c r="J150" s="8" t="s">
        <v>160</v>
      </c>
    </row>
    <row r="151" spans="1:10">
      <c r="A151" s="5" t="s">
        <v>194</v>
      </c>
      <c r="B151" s="6">
        <v>44929.733386134263</v>
      </c>
      <c r="C151" s="5" t="s">
        <v>157</v>
      </c>
      <c r="D151" s="7"/>
      <c r="E151" s="8"/>
      <c r="F151" s="9">
        <v>46600.9</v>
      </c>
      <c r="I151" s="10" t="s">
        <v>9</v>
      </c>
      <c r="J151" s="8" t="s">
        <v>199</v>
      </c>
    </row>
    <row r="152" spans="1:10">
      <c r="A152" s="5" t="s">
        <v>194</v>
      </c>
      <c r="B152" s="6">
        <v>44929.733386134263</v>
      </c>
      <c r="C152" s="5" t="s">
        <v>157</v>
      </c>
      <c r="D152" s="7"/>
      <c r="E152" s="8"/>
      <c r="F152" s="9">
        <v>200</v>
      </c>
      <c r="I152" s="10" t="s">
        <v>9</v>
      </c>
      <c r="J152" s="8" t="s">
        <v>187</v>
      </c>
    </row>
    <row r="153" spans="1:10">
      <c r="A153" s="5" t="s">
        <v>194</v>
      </c>
      <c r="B153" s="6">
        <v>44929.733386134263</v>
      </c>
      <c r="C153" s="5" t="s">
        <v>157</v>
      </c>
      <c r="D153" s="7"/>
      <c r="E153" s="8"/>
      <c r="F153" s="9">
        <v>6913.7</v>
      </c>
      <c r="I153" s="10" t="s">
        <v>9</v>
      </c>
      <c r="J153" s="8" t="s">
        <v>164</v>
      </c>
    </row>
    <row r="154" spans="1:10">
      <c r="A154" s="5" t="s">
        <v>194</v>
      </c>
      <c r="B154" s="6">
        <v>44929.733386134263</v>
      </c>
      <c r="C154" s="5" t="s">
        <v>157</v>
      </c>
      <c r="D154" s="7"/>
      <c r="E154" s="8"/>
      <c r="F154" s="9">
        <v>83877.2</v>
      </c>
      <c r="I154" s="10" t="s">
        <v>9</v>
      </c>
      <c r="J154" s="8" t="s">
        <v>200</v>
      </c>
    </row>
    <row r="155" spans="1:10">
      <c r="A155" s="5" t="s">
        <v>194</v>
      </c>
      <c r="B155" s="6">
        <v>44929.733386134263</v>
      </c>
      <c r="C155" s="5" t="s">
        <v>157</v>
      </c>
      <c r="D155" s="7"/>
      <c r="E155" s="8"/>
      <c r="F155" s="9">
        <v>62417.9</v>
      </c>
      <c r="I155" s="10" t="s">
        <v>9</v>
      </c>
      <c r="J155" s="8" t="s">
        <v>201</v>
      </c>
    </row>
    <row r="156" spans="1:10">
      <c r="A156" s="11" t="s">
        <v>22</v>
      </c>
      <c r="B156" s="3"/>
      <c r="C156" s="3"/>
      <c r="D156" s="19">
        <f>750541.3+98762.4</f>
        <v>849303.70000000007</v>
      </c>
      <c r="E156" s="27">
        <f>D156-F156</f>
        <v>-685.99999999988358</v>
      </c>
      <c r="F156" s="12">
        <f>SUM(F138:G155)</f>
        <v>849989.7</v>
      </c>
      <c r="H156" s="9"/>
      <c r="I156" s="10"/>
      <c r="J156" s="8"/>
    </row>
    <row r="157" spans="1:10">
      <c r="A157" s="13" t="s">
        <v>23</v>
      </c>
      <c r="B157" s="13" t="s">
        <v>24</v>
      </c>
      <c r="C157" s="13" t="s">
        <v>25</v>
      </c>
      <c r="D157" s="7"/>
      <c r="E157" s="8"/>
      <c r="H157" s="9"/>
      <c r="I157" s="10"/>
      <c r="J157" s="8"/>
    </row>
    <row r="158" spans="1:10" ht="15.75" customHeight="1">
      <c r="A158" s="5"/>
      <c r="B158" s="6"/>
      <c r="C158" s="5"/>
      <c r="D158" s="14">
        <v>112519230</v>
      </c>
      <c r="E158" s="8"/>
      <c r="H158" s="9"/>
      <c r="I158" s="10"/>
      <c r="J158" s="8"/>
    </row>
    <row r="159" spans="1:10" ht="15.75" customHeight="1">
      <c r="A159" s="5"/>
      <c r="B159" s="6"/>
      <c r="C159" s="5"/>
      <c r="D159" s="14">
        <v>112519236</v>
      </c>
      <c r="E159" s="8"/>
      <c r="H159" s="9"/>
      <c r="I159" s="10"/>
      <c r="J159" s="8"/>
    </row>
    <row r="160" spans="1:10">
      <c r="A160" s="5"/>
      <c r="B160" s="6"/>
      <c r="C160" s="5"/>
      <c r="D160" s="7"/>
      <c r="E160" s="8"/>
      <c r="H160" s="9"/>
      <c r="I160" s="10"/>
      <c r="J160" s="8"/>
    </row>
    <row r="161" spans="1:10">
      <c r="A161" s="5"/>
      <c r="B161" s="6"/>
      <c r="C161" s="5"/>
      <c r="D161" s="7"/>
      <c r="E161" s="8"/>
      <c r="H161" s="9"/>
      <c r="I161" s="10"/>
      <c r="J161" s="8"/>
    </row>
    <row r="162" spans="1:10">
      <c r="A162" s="5"/>
      <c r="B162" s="6"/>
      <c r="C162" s="5"/>
      <c r="D162" s="7"/>
      <c r="E162" s="8"/>
      <c r="H162" s="9"/>
      <c r="I162" s="10"/>
      <c r="J162" s="8"/>
    </row>
    <row r="163" spans="1:10">
      <c r="A163" s="5" t="s">
        <v>202</v>
      </c>
      <c r="B163" s="6">
        <v>44929.905085324077</v>
      </c>
      <c r="C163" s="5" t="s">
        <v>157</v>
      </c>
      <c r="D163" s="7"/>
      <c r="E163" s="8"/>
      <c r="G163" s="9">
        <v>684.98</v>
      </c>
      <c r="I163" s="10" t="s">
        <v>10</v>
      </c>
      <c r="J163" s="8" t="s">
        <v>189</v>
      </c>
    </row>
    <row r="164" spans="1:10">
      <c r="A164" s="5" t="s">
        <v>202</v>
      </c>
      <c r="B164" s="6">
        <v>44929.905085324077</v>
      </c>
      <c r="C164" s="5" t="s">
        <v>157</v>
      </c>
      <c r="D164" s="15">
        <v>45123210464</v>
      </c>
      <c r="E164" s="5" t="s">
        <v>63</v>
      </c>
      <c r="H164" s="9">
        <v>14134.35</v>
      </c>
      <c r="I164" s="5" t="s">
        <v>28</v>
      </c>
      <c r="J164" s="5" t="s">
        <v>167</v>
      </c>
    </row>
    <row r="165" spans="1:10">
      <c r="A165" s="5" t="s">
        <v>202</v>
      </c>
      <c r="B165" s="6">
        <v>44929.905085324077</v>
      </c>
      <c r="C165" s="5" t="s">
        <v>157</v>
      </c>
      <c r="D165" s="15">
        <v>45113228334</v>
      </c>
      <c r="E165" s="5" t="s">
        <v>63</v>
      </c>
      <c r="H165" s="9">
        <v>2400</v>
      </c>
      <c r="I165" s="5" t="s">
        <v>28</v>
      </c>
      <c r="J165" s="5" t="s">
        <v>167</v>
      </c>
    </row>
    <row r="166" spans="1:10">
      <c r="A166" s="5" t="s">
        <v>202</v>
      </c>
      <c r="B166" s="6">
        <v>44929.905085324077</v>
      </c>
      <c r="C166" s="5" t="s">
        <v>169</v>
      </c>
      <c r="D166" s="15">
        <v>45163167505</v>
      </c>
      <c r="E166" s="5" t="s">
        <v>63</v>
      </c>
      <c r="H166" s="9">
        <v>1322.62</v>
      </c>
      <c r="I166" s="5" t="s">
        <v>28</v>
      </c>
      <c r="J166" s="5" t="s">
        <v>167</v>
      </c>
    </row>
    <row r="167" spans="1:10">
      <c r="A167" s="5" t="s">
        <v>202</v>
      </c>
      <c r="B167" s="6">
        <v>44929.905085324077</v>
      </c>
      <c r="C167" s="5" t="s">
        <v>157</v>
      </c>
      <c r="D167" s="15">
        <v>45173141863</v>
      </c>
      <c r="E167" s="5" t="s">
        <v>63</v>
      </c>
      <c r="H167" s="9">
        <v>5607.2</v>
      </c>
      <c r="I167" s="5" t="s">
        <v>28</v>
      </c>
      <c r="J167" s="5" t="s">
        <v>167</v>
      </c>
    </row>
    <row r="168" spans="1:10">
      <c r="A168" s="5" t="s">
        <v>202</v>
      </c>
      <c r="B168" s="6">
        <v>44929.905085324077</v>
      </c>
      <c r="C168" s="5" t="s">
        <v>157</v>
      </c>
      <c r="D168" s="7">
        <v>5002468</v>
      </c>
      <c r="E168" s="5" t="s">
        <v>31</v>
      </c>
      <c r="H168" s="9">
        <v>7625.05</v>
      </c>
      <c r="I168" s="5" t="s">
        <v>28</v>
      </c>
      <c r="J168" s="5" t="s">
        <v>167</v>
      </c>
    </row>
    <row r="169" spans="1:10">
      <c r="A169" s="5" t="s">
        <v>202</v>
      </c>
      <c r="B169" s="6">
        <v>44929.905085324077</v>
      </c>
      <c r="C169" s="5" t="s">
        <v>157</v>
      </c>
      <c r="D169" s="7">
        <v>343166</v>
      </c>
      <c r="E169" s="5" t="s">
        <v>175</v>
      </c>
      <c r="H169" s="9">
        <v>1000</v>
      </c>
      <c r="I169" s="5" t="s">
        <v>28</v>
      </c>
      <c r="J169" s="8" t="s">
        <v>178</v>
      </c>
    </row>
    <row r="170" spans="1:10">
      <c r="A170" s="5" t="s">
        <v>202</v>
      </c>
      <c r="B170" s="6">
        <v>44929.905085324077</v>
      </c>
      <c r="C170" s="5" t="s">
        <v>157</v>
      </c>
      <c r="D170" s="7">
        <v>303705</v>
      </c>
      <c r="E170" s="5" t="s">
        <v>175</v>
      </c>
      <c r="H170" s="9">
        <v>710.1</v>
      </c>
      <c r="I170" s="5" t="s">
        <v>28</v>
      </c>
      <c r="J170" s="5" t="s">
        <v>177</v>
      </c>
    </row>
    <row r="171" spans="1:10">
      <c r="A171" s="5" t="s">
        <v>202</v>
      </c>
      <c r="B171" s="6">
        <v>44929.905085324077</v>
      </c>
      <c r="C171" s="5" t="s">
        <v>157</v>
      </c>
      <c r="D171" s="15">
        <v>45123211237</v>
      </c>
      <c r="E171" s="5" t="s">
        <v>63</v>
      </c>
      <c r="H171" s="9">
        <v>15364</v>
      </c>
      <c r="I171" s="5" t="s">
        <v>28</v>
      </c>
      <c r="J171" s="5" t="s">
        <v>177</v>
      </c>
    </row>
    <row r="172" spans="1:10">
      <c r="A172" s="5" t="s">
        <v>202</v>
      </c>
      <c r="B172" s="6">
        <v>44929.905085324077</v>
      </c>
      <c r="C172" s="5" t="s">
        <v>157</v>
      </c>
      <c r="D172" s="15">
        <v>45133082082</v>
      </c>
      <c r="E172" s="5" t="s">
        <v>63</v>
      </c>
      <c r="H172" s="9">
        <v>1219.8</v>
      </c>
      <c r="I172" s="5" t="s">
        <v>28</v>
      </c>
      <c r="J172" s="5" t="s">
        <v>177</v>
      </c>
    </row>
    <row r="173" spans="1:10">
      <c r="A173" s="5" t="s">
        <v>202</v>
      </c>
      <c r="B173" s="6">
        <v>44929.905085324077</v>
      </c>
      <c r="C173" s="5" t="s">
        <v>157</v>
      </c>
      <c r="D173" s="15">
        <v>45113229918</v>
      </c>
      <c r="E173" s="5" t="s">
        <v>63</v>
      </c>
      <c r="H173" s="9">
        <v>201.39</v>
      </c>
      <c r="I173" s="5" t="s">
        <v>28</v>
      </c>
      <c r="J173" s="5" t="s">
        <v>177</v>
      </c>
    </row>
    <row r="174" spans="1:10">
      <c r="A174" s="5" t="s">
        <v>202</v>
      </c>
      <c r="B174" s="6">
        <v>44929.905085324077</v>
      </c>
      <c r="C174" s="5" t="s">
        <v>157</v>
      </c>
      <c r="D174" s="15">
        <v>45113229329</v>
      </c>
      <c r="E174" s="5" t="s">
        <v>63</v>
      </c>
      <c r="H174" s="9">
        <v>7548</v>
      </c>
      <c r="I174" s="5" t="s">
        <v>28</v>
      </c>
      <c r="J174" s="5" t="s">
        <v>177</v>
      </c>
    </row>
    <row r="175" spans="1:10">
      <c r="A175" s="5" t="s">
        <v>202</v>
      </c>
      <c r="B175" s="6">
        <v>44929.905085324077</v>
      </c>
      <c r="C175" s="5" t="s">
        <v>157</v>
      </c>
      <c r="D175" s="15">
        <v>297502002130037</v>
      </c>
      <c r="E175" s="5" t="s">
        <v>171</v>
      </c>
      <c r="H175" s="9">
        <v>2358.8000000000002</v>
      </c>
      <c r="I175" s="5" t="s">
        <v>28</v>
      </c>
      <c r="J175" s="5" t="s">
        <v>172</v>
      </c>
    </row>
    <row r="176" spans="1:10">
      <c r="A176" s="5" t="s">
        <v>202</v>
      </c>
      <c r="B176" s="6">
        <v>44929.905085324077</v>
      </c>
      <c r="C176" s="5" t="s">
        <v>157</v>
      </c>
      <c r="D176" s="15">
        <v>295401006650033</v>
      </c>
      <c r="E176" s="5" t="s">
        <v>203</v>
      </c>
      <c r="H176" s="9">
        <v>9048</v>
      </c>
      <c r="I176" s="5" t="s">
        <v>28</v>
      </c>
      <c r="J176" s="8" t="s">
        <v>178</v>
      </c>
    </row>
    <row r="177" spans="1:10">
      <c r="A177" s="5" t="s">
        <v>202</v>
      </c>
      <c r="B177" s="6">
        <v>44929.905085324077</v>
      </c>
      <c r="C177" s="5" t="s">
        <v>157</v>
      </c>
      <c r="D177" s="15">
        <v>295401006650033</v>
      </c>
      <c r="E177" s="5" t="s">
        <v>171</v>
      </c>
      <c r="H177" s="9">
        <v>48517.88</v>
      </c>
      <c r="I177" s="5" t="s">
        <v>28</v>
      </c>
      <c r="J177" s="8" t="s">
        <v>178</v>
      </c>
    </row>
    <row r="178" spans="1:10">
      <c r="A178" s="5" t="s">
        <v>202</v>
      </c>
      <c r="B178" s="6">
        <v>44929.905085324077</v>
      </c>
      <c r="C178" s="5" t="s">
        <v>157</v>
      </c>
      <c r="D178" s="7">
        <v>15256</v>
      </c>
      <c r="E178" s="5" t="s">
        <v>174</v>
      </c>
      <c r="H178" s="9">
        <v>108768.61</v>
      </c>
      <c r="I178" s="5" t="s">
        <v>28</v>
      </c>
      <c r="J178" s="5" t="s">
        <v>167</v>
      </c>
    </row>
    <row r="179" spans="1:10">
      <c r="A179" s="5" t="s">
        <v>202</v>
      </c>
      <c r="B179" s="6">
        <v>44929.905085324077</v>
      </c>
      <c r="C179" s="5" t="s">
        <v>157</v>
      </c>
      <c r="D179" s="7"/>
      <c r="E179" s="8"/>
      <c r="F179" s="9">
        <v>5181.5</v>
      </c>
      <c r="I179" s="10" t="s">
        <v>9</v>
      </c>
      <c r="J179" s="8" t="s">
        <v>158</v>
      </c>
    </row>
    <row r="180" spans="1:10">
      <c r="A180" s="5" t="s">
        <v>202</v>
      </c>
      <c r="B180" s="6">
        <v>44929.905085324077</v>
      </c>
      <c r="C180" s="5" t="s">
        <v>157</v>
      </c>
      <c r="D180" s="7"/>
      <c r="E180" s="8"/>
      <c r="F180" s="9">
        <v>15853.2</v>
      </c>
      <c r="I180" s="10" t="s">
        <v>9</v>
      </c>
      <c r="J180" s="5" t="s">
        <v>159</v>
      </c>
    </row>
    <row r="181" spans="1:10">
      <c r="A181" s="5" t="s">
        <v>202</v>
      </c>
      <c r="B181" s="6">
        <v>44929.905085324077</v>
      </c>
      <c r="C181" s="5" t="s">
        <v>157</v>
      </c>
      <c r="D181" s="7"/>
      <c r="E181" s="8"/>
      <c r="F181" s="9">
        <v>4429.3999999999996</v>
      </c>
      <c r="I181" s="10" t="s">
        <v>9</v>
      </c>
      <c r="J181" s="8" t="s">
        <v>183</v>
      </c>
    </row>
    <row r="182" spans="1:10">
      <c r="A182" s="5" t="s">
        <v>202</v>
      </c>
      <c r="B182" s="6">
        <v>44929.905085324077</v>
      </c>
      <c r="C182" s="5" t="s">
        <v>157</v>
      </c>
      <c r="D182" s="7"/>
      <c r="E182" s="8"/>
      <c r="F182" s="9">
        <v>5130</v>
      </c>
      <c r="I182" s="10" t="s">
        <v>9</v>
      </c>
      <c r="J182" s="5" t="s">
        <v>184</v>
      </c>
    </row>
    <row r="183" spans="1:10">
      <c r="A183" s="5" t="s">
        <v>202</v>
      </c>
      <c r="B183" s="6">
        <v>44929.905085324077</v>
      </c>
      <c r="C183" s="5" t="s">
        <v>157</v>
      </c>
      <c r="D183" s="7"/>
      <c r="E183" s="8"/>
      <c r="F183" s="9">
        <v>4754</v>
      </c>
      <c r="I183" s="10" t="s">
        <v>9</v>
      </c>
      <c r="J183" s="8" t="s">
        <v>161</v>
      </c>
    </row>
    <row r="184" spans="1:10">
      <c r="A184" s="5" t="s">
        <v>202</v>
      </c>
      <c r="B184" s="6">
        <v>44929.905085324077</v>
      </c>
      <c r="C184" s="5" t="s">
        <v>157</v>
      </c>
      <c r="D184" s="7"/>
      <c r="E184" s="8"/>
      <c r="F184" s="9">
        <v>631.29999999999995</v>
      </c>
      <c r="I184" s="10" t="s">
        <v>9</v>
      </c>
      <c r="J184" s="8" t="s">
        <v>162</v>
      </c>
    </row>
    <row r="185" spans="1:10">
      <c r="A185" s="5" t="s">
        <v>202</v>
      </c>
      <c r="B185" s="6">
        <v>44929.905085324077</v>
      </c>
      <c r="C185" s="5" t="s">
        <v>157</v>
      </c>
      <c r="D185" s="7"/>
      <c r="E185" s="8"/>
      <c r="F185" s="9">
        <v>7473.2</v>
      </c>
      <c r="I185" s="10" t="s">
        <v>9</v>
      </c>
      <c r="J185" s="8" t="s">
        <v>185</v>
      </c>
    </row>
    <row r="186" spans="1:10">
      <c r="A186" s="5" t="s">
        <v>202</v>
      </c>
      <c r="B186" s="6">
        <v>44929.905085324077</v>
      </c>
      <c r="C186" s="5" t="s">
        <v>157</v>
      </c>
      <c r="D186" s="7"/>
      <c r="E186" s="8"/>
      <c r="F186" s="9">
        <v>6334.2</v>
      </c>
      <c r="I186" s="10" t="s">
        <v>9</v>
      </c>
      <c r="J186" s="8" t="s">
        <v>180</v>
      </c>
    </row>
    <row r="187" spans="1:10">
      <c r="A187" s="5" t="s">
        <v>202</v>
      </c>
      <c r="B187" s="6">
        <v>44929.905085324077</v>
      </c>
      <c r="C187" s="5" t="s">
        <v>157</v>
      </c>
      <c r="D187" s="7"/>
      <c r="E187" s="8"/>
      <c r="F187" s="9">
        <v>8750.2000000000007</v>
      </c>
      <c r="I187" s="10" t="s">
        <v>9</v>
      </c>
      <c r="J187" s="8" t="s">
        <v>186</v>
      </c>
    </row>
    <row r="188" spans="1:10">
      <c r="A188" s="5" t="s">
        <v>202</v>
      </c>
      <c r="B188" s="6">
        <v>44929.905085324077</v>
      </c>
      <c r="C188" s="5" t="s">
        <v>157</v>
      </c>
      <c r="D188" s="7"/>
      <c r="E188" s="8"/>
      <c r="F188" s="9">
        <v>7380.9</v>
      </c>
      <c r="I188" s="10" t="s">
        <v>9</v>
      </c>
      <c r="J188" s="8" t="s">
        <v>189</v>
      </c>
    </row>
    <row r="189" spans="1:10">
      <c r="A189" s="5" t="s">
        <v>202</v>
      </c>
      <c r="B189" s="6">
        <v>44929.905085324077</v>
      </c>
      <c r="C189" s="5" t="s">
        <v>157</v>
      </c>
      <c r="D189" s="7"/>
      <c r="E189" s="8"/>
      <c r="F189" s="9">
        <v>532.5</v>
      </c>
      <c r="I189" s="10" t="s">
        <v>9</v>
      </c>
      <c r="J189" s="8" t="s">
        <v>191</v>
      </c>
    </row>
    <row r="190" spans="1:10">
      <c r="A190" s="11" t="s">
        <v>22</v>
      </c>
      <c r="B190" s="3"/>
      <c r="C190" s="3"/>
      <c r="D190" s="7"/>
      <c r="E190" s="8"/>
      <c r="F190" s="12">
        <f>SUM(F163:G189)</f>
        <v>67135.37999999999</v>
      </c>
      <c r="H190" s="9"/>
      <c r="I190" s="10"/>
      <c r="J190" s="8"/>
    </row>
    <row r="191" spans="1:10">
      <c r="A191" s="13" t="s">
        <v>23</v>
      </c>
      <c r="B191" s="13" t="s">
        <v>24</v>
      </c>
      <c r="C191" s="13" t="s">
        <v>25</v>
      </c>
      <c r="D191" s="23" t="s">
        <v>204</v>
      </c>
      <c r="E191" s="8"/>
      <c r="H191" s="9"/>
      <c r="I191" s="10"/>
      <c r="J191" s="8"/>
    </row>
    <row r="193" spans="1:10">
      <c r="A193" s="17" t="s">
        <v>205</v>
      </c>
      <c r="B193" s="17"/>
      <c r="C193" s="17"/>
      <c r="D193" s="17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47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48" t="s">
        <v>0</v>
      </c>
      <c r="B197" s="48" t="s">
        <v>2</v>
      </c>
      <c r="C197" s="48" t="s">
        <v>3</v>
      </c>
      <c r="D197" s="48" t="s">
        <v>4</v>
      </c>
      <c r="E197" s="48" t="s">
        <v>5</v>
      </c>
      <c r="F197" s="48" t="s">
        <v>6</v>
      </c>
      <c r="G197" s="50"/>
      <c r="H197" s="51"/>
      <c r="I197" s="48" t="s">
        <v>7</v>
      </c>
      <c r="J197" s="48" t="s">
        <v>8</v>
      </c>
    </row>
    <row r="198" spans="1:10">
      <c r="A198" s="49"/>
      <c r="B198" s="49"/>
      <c r="C198" s="49"/>
      <c r="D198" s="49"/>
      <c r="E198" s="49"/>
      <c r="F198" s="4" t="s">
        <v>9</v>
      </c>
      <c r="G198" s="4" t="s">
        <v>10</v>
      </c>
      <c r="H198" s="4" t="s">
        <v>11</v>
      </c>
      <c r="I198" s="49"/>
      <c r="J198" s="49"/>
    </row>
    <row r="199" spans="1:10">
      <c r="A199" s="5" t="s">
        <v>206</v>
      </c>
      <c r="B199" s="6">
        <v>44930.364070069452</v>
      </c>
      <c r="C199" s="5" t="s">
        <v>157</v>
      </c>
      <c r="D199" s="10"/>
      <c r="E199" s="8"/>
      <c r="F199" s="9">
        <v>6130.4</v>
      </c>
      <c r="I199" s="10" t="s">
        <v>9</v>
      </c>
      <c r="J199" s="5" t="s">
        <v>182</v>
      </c>
    </row>
    <row r="200" spans="1:10">
      <c r="A200" s="5" t="s">
        <v>206</v>
      </c>
      <c r="B200" s="6">
        <v>44930.364070069452</v>
      </c>
      <c r="C200" s="5" t="s">
        <v>157</v>
      </c>
      <c r="D200" s="10"/>
      <c r="E200" s="8"/>
      <c r="F200" s="9">
        <v>28338.9</v>
      </c>
      <c r="I200" s="10" t="s">
        <v>9</v>
      </c>
      <c r="J200" s="8" t="s">
        <v>196</v>
      </c>
    </row>
    <row r="201" spans="1:10">
      <c r="A201" s="5" t="s">
        <v>206</v>
      </c>
      <c r="B201" s="6">
        <v>44930.364070069452</v>
      </c>
      <c r="C201" s="5" t="s">
        <v>157</v>
      </c>
      <c r="D201" s="10"/>
      <c r="E201" s="8"/>
      <c r="F201" s="9">
        <v>6281.2</v>
      </c>
      <c r="I201" s="10" t="s">
        <v>9</v>
      </c>
      <c r="J201" s="8" t="s">
        <v>163</v>
      </c>
    </row>
    <row r="202" spans="1:10">
      <c r="A202" s="11" t="s">
        <v>22</v>
      </c>
      <c r="B202" s="3"/>
      <c r="C202" s="3"/>
      <c r="D202" s="7"/>
      <c r="E202" s="8"/>
      <c r="F202" s="20">
        <f>SUM(F199:G201)</f>
        <v>40750.5</v>
      </c>
      <c r="H202" s="9"/>
      <c r="I202" s="10"/>
      <c r="J202" s="8"/>
    </row>
    <row r="203" spans="1:10">
      <c r="A203" s="13" t="s">
        <v>23</v>
      </c>
      <c r="B203" s="13" t="s">
        <v>24</v>
      </c>
      <c r="C203" s="13" t="s">
        <v>25</v>
      </c>
      <c r="D203" s="23" t="s">
        <v>204</v>
      </c>
      <c r="E203" s="8"/>
      <c r="H203" s="9"/>
      <c r="I203" s="10"/>
      <c r="J203" s="8"/>
    </row>
    <row r="204" spans="1:10">
      <c r="A204" s="5"/>
      <c r="B204" s="6"/>
      <c r="C204" s="5"/>
      <c r="D204" s="7"/>
      <c r="E204" s="8"/>
      <c r="H204" s="9"/>
      <c r="I204" s="10"/>
      <c r="J204" s="8"/>
    </row>
    <row r="205" spans="1:10">
      <c r="A205" s="17" t="s">
        <v>205</v>
      </c>
      <c r="B205" s="17"/>
      <c r="C205" s="17"/>
      <c r="D205" s="17"/>
    </row>
    <row r="206" spans="1:10">
      <c r="A206" s="5"/>
      <c r="B206" s="6"/>
      <c r="C206" s="5"/>
      <c r="D206" s="7"/>
      <c r="E206" s="8"/>
      <c r="H206" s="9"/>
      <c r="I206" s="10"/>
      <c r="J206" s="8"/>
    </row>
    <row r="207" spans="1:10">
      <c r="A207" s="5" t="s">
        <v>207</v>
      </c>
      <c r="B207" s="6">
        <v>44930.867500752312</v>
      </c>
      <c r="C207" s="5" t="s">
        <v>157</v>
      </c>
      <c r="D207" s="7"/>
      <c r="E207" s="8"/>
      <c r="G207" s="9">
        <v>197.96</v>
      </c>
      <c r="I207" s="10" t="s">
        <v>10</v>
      </c>
      <c r="J207" s="8" t="s">
        <v>183</v>
      </c>
    </row>
    <row r="208" spans="1:10">
      <c r="A208" s="5" t="s">
        <v>207</v>
      </c>
      <c r="B208" s="6">
        <v>44930.867500752312</v>
      </c>
      <c r="C208" s="5" t="s">
        <v>169</v>
      </c>
      <c r="D208" s="7"/>
      <c r="E208" s="8"/>
      <c r="G208" s="9">
        <v>28146.65</v>
      </c>
      <c r="I208" s="10" t="s">
        <v>10</v>
      </c>
      <c r="J208" s="5" t="s">
        <v>167</v>
      </c>
    </row>
    <row r="209" spans="1:10">
      <c r="A209" s="5" t="s">
        <v>207</v>
      </c>
      <c r="B209" s="6">
        <v>44930.867500752312</v>
      </c>
      <c r="C209" s="5" t="s">
        <v>157</v>
      </c>
      <c r="D209" s="7"/>
      <c r="E209" s="8"/>
      <c r="G209" s="9">
        <v>960</v>
      </c>
      <c r="I209" s="10" t="s">
        <v>10</v>
      </c>
      <c r="J209" s="8" t="s">
        <v>198</v>
      </c>
    </row>
    <row r="210" spans="1:10">
      <c r="A210" s="5" t="s">
        <v>207</v>
      </c>
      <c r="B210" s="6">
        <v>44930.867500752312</v>
      </c>
      <c r="C210" s="5" t="s">
        <v>157</v>
      </c>
      <c r="D210" s="7"/>
      <c r="E210" s="8"/>
      <c r="G210" s="9">
        <v>233.2</v>
      </c>
      <c r="I210" s="10" t="s">
        <v>10</v>
      </c>
      <c r="J210" s="8" t="s">
        <v>185</v>
      </c>
    </row>
    <row r="211" spans="1:10">
      <c r="A211" s="5" t="s">
        <v>207</v>
      </c>
      <c r="B211" s="6">
        <v>44930.867500752312</v>
      </c>
      <c r="C211" s="5" t="s">
        <v>157</v>
      </c>
      <c r="D211" s="15">
        <v>45153078402</v>
      </c>
      <c r="E211" s="5" t="s">
        <v>63</v>
      </c>
      <c r="H211" s="9">
        <v>4727.12</v>
      </c>
      <c r="I211" s="5" t="s">
        <v>28</v>
      </c>
      <c r="J211" s="5" t="s">
        <v>167</v>
      </c>
    </row>
    <row r="212" spans="1:10">
      <c r="A212" s="5" t="s">
        <v>207</v>
      </c>
      <c r="B212" s="6">
        <v>44930.867500752312</v>
      </c>
      <c r="C212" s="5" t="s">
        <v>157</v>
      </c>
      <c r="D212" s="15">
        <v>52216741450</v>
      </c>
      <c r="E212" s="5" t="s">
        <v>63</v>
      </c>
      <c r="H212" s="9">
        <v>455</v>
      </c>
      <c r="I212" s="5" t="s">
        <v>28</v>
      </c>
      <c r="J212" s="5" t="s">
        <v>177</v>
      </c>
    </row>
    <row r="213" spans="1:10">
      <c r="A213" s="5" t="s">
        <v>207</v>
      </c>
      <c r="B213" s="6">
        <v>44930.867500752312</v>
      </c>
      <c r="C213" s="5" t="s">
        <v>157</v>
      </c>
      <c r="D213" s="15">
        <v>45173143629</v>
      </c>
      <c r="E213" s="5" t="s">
        <v>63</v>
      </c>
      <c r="H213" s="9">
        <v>4226</v>
      </c>
      <c r="I213" s="5" t="s">
        <v>28</v>
      </c>
      <c r="J213" s="5" t="s">
        <v>173</v>
      </c>
    </row>
    <row r="214" spans="1:10">
      <c r="A214" s="5" t="s">
        <v>207</v>
      </c>
      <c r="B214" s="6">
        <v>44930.867500752312</v>
      </c>
      <c r="C214" s="5" t="s">
        <v>157</v>
      </c>
      <c r="D214" s="7">
        <v>141880</v>
      </c>
      <c r="E214" s="5" t="s">
        <v>175</v>
      </c>
      <c r="H214" s="9">
        <v>1404.17</v>
      </c>
      <c r="I214" s="5" t="s">
        <v>28</v>
      </c>
      <c r="J214" s="8" t="s">
        <v>178</v>
      </c>
    </row>
    <row r="215" spans="1:10">
      <c r="A215" s="5" t="s">
        <v>207</v>
      </c>
      <c r="B215" s="6">
        <v>44930.867500752312</v>
      </c>
      <c r="C215" s="5" t="s">
        <v>157</v>
      </c>
      <c r="D215" s="15">
        <v>45113230406</v>
      </c>
      <c r="E215" s="5" t="s">
        <v>63</v>
      </c>
      <c r="H215" s="9">
        <v>68.8</v>
      </c>
      <c r="I215" s="5" t="s">
        <v>28</v>
      </c>
      <c r="J215" s="5" t="s">
        <v>167</v>
      </c>
    </row>
    <row r="216" spans="1:10">
      <c r="A216" s="5" t="s">
        <v>207</v>
      </c>
      <c r="B216" s="6">
        <v>44930.867500752312</v>
      </c>
      <c r="C216" s="5" t="s">
        <v>157</v>
      </c>
      <c r="D216" s="7">
        <v>598424</v>
      </c>
      <c r="E216" s="5" t="s">
        <v>174</v>
      </c>
      <c r="H216" s="9">
        <v>1725.58</v>
      </c>
      <c r="I216" s="5" t="s">
        <v>28</v>
      </c>
      <c r="J216" s="5" t="s">
        <v>167</v>
      </c>
    </row>
    <row r="217" spans="1:10">
      <c r="A217" s="5" t="s">
        <v>207</v>
      </c>
      <c r="B217" s="6">
        <v>44930.867500752312</v>
      </c>
      <c r="C217" s="5" t="s">
        <v>157</v>
      </c>
      <c r="D217" s="15">
        <v>45143449680</v>
      </c>
      <c r="E217" s="5" t="s">
        <v>63</v>
      </c>
      <c r="H217" s="9">
        <v>10180.86</v>
      </c>
      <c r="I217" s="5" t="s">
        <v>28</v>
      </c>
      <c r="J217" s="5" t="s">
        <v>167</v>
      </c>
    </row>
    <row r="218" spans="1:10">
      <c r="A218" s="5" t="s">
        <v>207</v>
      </c>
      <c r="B218" s="6">
        <v>44930.867500752312</v>
      </c>
      <c r="C218" s="5" t="s">
        <v>157</v>
      </c>
      <c r="D218" s="15">
        <v>45173145298</v>
      </c>
      <c r="E218" s="5" t="s">
        <v>63</v>
      </c>
      <c r="H218" s="9">
        <v>6301.16</v>
      </c>
      <c r="I218" s="5" t="s">
        <v>28</v>
      </c>
      <c r="J218" s="5" t="s">
        <v>167</v>
      </c>
    </row>
    <row r="219" spans="1:10">
      <c r="A219" s="5" t="s">
        <v>207</v>
      </c>
      <c r="B219" s="6">
        <v>44930.867500752312</v>
      </c>
      <c r="C219" s="5" t="s">
        <v>157</v>
      </c>
      <c r="D219" s="15">
        <v>45173143354</v>
      </c>
      <c r="E219" s="5" t="s">
        <v>63</v>
      </c>
      <c r="H219" s="9">
        <v>38405.5</v>
      </c>
      <c r="I219" s="5" t="s">
        <v>28</v>
      </c>
      <c r="J219" s="5" t="s">
        <v>167</v>
      </c>
    </row>
    <row r="220" spans="1:10">
      <c r="A220" s="5" t="s">
        <v>207</v>
      </c>
      <c r="B220" s="6">
        <v>44930.867500752312</v>
      </c>
      <c r="C220" s="5" t="s">
        <v>157</v>
      </c>
      <c r="D220" s="15">
        <v>45143450316</v>
      </c>
      <c r="E220" s="5" t="s">
        <v>63</v>
      </c>
      <c r="H220" s="9">
        <v>5235</v>
      </c>
      <c r="I220" s="5" t="s">
        <v>28</v>
      </c>
      <c r="J220" s="5" t="s">
        <v>167</v>
      </c>
    </row>
    <row r="221" spans="1:10">
      <c r="A221" s="5" t="s">
        <v>207</v>
      </c>
      <c r="B221" s="6">
        <v>44930.867500752312</v>
      </c>
      <c r="C221" s="5" t="s">
        <v>157</v>
      </c>
      <c r="D221" s="15">
        <v>45153076911</v>
      </c>
      <c r="E221" s="5" t="s">
        <v>63</v>
      </c>
      <c r="H221" s="9">
        <v>2239.34</v>
      </c>
      <c r="I221" s="5" t="s">
        <v>28</v>
      </c>
      <c r="J221" s="5" t="s">
        <v>167</v>
      </c>
    </row>
    <row r="222" spans="1:10">
      <c r="A222" s="5" t="s">
        <v>207</v>
      </c>
      <c r="B222" s="6">
        <v>44930.867500752312</v>
      </c>
      <c r="C222" s="5" t="s">
        <v>157</v>
      </c>
      <c r="D222" s="15">
        <v>45113231499</v>
      </c>
      <c r="E222" s="5" t="s">
        <v>63</v>
      </c>
      <c r="H222" s="9">
        <v>1996.8</v>
      </c>
      <c r="I222" s="5" t="s">
        <v>28</v>
      </c>
      <c r="J222" s="5" t="s">
        <v>167</v>
      </c>
    </row>
    <row r="223" spans="1:10">
      <c r="A223" s="5" t="s">
        <v>207</v>
      </c>
      <c r="B223" s="6">
        <v>44930.867500752312</v>
      </c>
      <c r="C223" s="5" t="s">
        <v>157</v>
      </c>
      <c r="D223" s="15">
        <v>45153076385</v>
      </c>
      <c r="E223" s="5" t="s">
        <v>63</v>
      </c>
      <c r="H223" s="9">
        <v>12000.24</v>
      </c>
      <c r="I223" s="5" t="s">
        <v>28</v>
      </c>
      <c r="J223" s="5" t="s">
        <v>167</v>
      </c>
    </row>
    <row r="224" spans="1:10">
      <c r="A224" s="5" t="s">
        <v>207</v>
      </c>
      <c r="B224" s="6">
        <v>44930.867500752312</v>
      </c>
      <c r="C224" s="5" t="s">
        <v>157</v>
      </c>
      <c r="D224" s="7">
        <v>3063000</v>
      </c>
      <c r="E224" s="5" t="s">
        <v>174</v>
      </c>
      <c r="H224" s="9">
        <v>15150</v>
      </c>
      <c r="I224" s="5" t="s">
        <v>28</v>
      </c>
      <c r="J224" s="5" t="s">
        <v>167</v>
      </c>
    </row>
    <row r="225" spans="1:10">
      <c r="A225" s="5" t="s">
        <v>207</v>
      </c>
      <c r="B225" s="6">
        <v>44930.867500752312</v>
      </c>
      <c r="C225" s="5" t="s">
        <v>157</v>
      </c>
      <c r="D225" s="15">
        <v>45133081884</v>
      </c>
      <c r="E225" s="5" t="s">
        <v>63</v>
      </c>
      <c r="H225" s="9">
        <v>997.14</v>
      </c>
      <c r="I225" s="5" t="s">
        <v>28</v>
      </c>
      <c r="J225" s="5" t="s">
        <v>167</v>
      </c>
    </row>
    <row r="226" spans="1:10">
      <c r="A226" s="5" t="s">
        <v>207</v>
      </c>
      <c r="B226" s="6">
        <v>44930.867500752312</v>
      </c>
      <c r="C226" s="5" t="s">
        <v>157</v>
      </c>
      <c r="D226" s="15">
        <v>45163169191</v>
      </c>
      <c r="E226" s="5" t="s">
        <v>63</v>
      </c>
      <c r="H226" s="9">
        <v>1649.58</v>
      </c>
      <c r="I226" s="5" t="s">
        <v>28</v>
      </c>
      <c r="J226" s="5" t="s">
        <v>177</v>
      </c>
    </row>
    <row r="227" spans="1:10">
      <c r="A227" s="5" t="s">
        <v>207</v>
      </c>
      <c r="B227" s="6">
        <v>44930.867500752312</v>
      </c>
      <c r="C227" s="5" t="s">
        <v>157</v>
      </c>
      <c r="D227" s="15">
        <v>45173142450</v>
      </c>
      <c r="E227" s="5" t="s">
        <v>63</v>
      </c>
      <c r="H227" s="9">
        <v>84</v>
      </c>
      <c r="I227" s="5" t="s">
        <v>28</v>
      </c>
      <c r="J227" s="5" t="s">
        <v>177</v>
      </c>
    </row>
    <row r="228" spans="1:10">
      <c r="A228" s="5" t="s">
        <v>207</v>
      </c>
      <c r="B228" s="6">
        <v>44930.867500752312</v>
      </c>
      <c r="C228" s="5" t="s">
        <v>157</v>
      </c>
      <c r="D228" s="15">
        <v>45153076109</v>
      </c>
      <c r="E228" s="5" t="s">
        <v>63</v>
      </c>
      <c r="H228" s="9">
        <v>804.28</v>
      </c>
      <c r="I228" s="5" t="s">
        <v>28</v>
      </c>
      <c r="J228" s="5" t="s">
        <v>177</v>
      </c>
    </row>
    <row r="229" spans="1:10">
      <c r="A229" s="5" t="s">
        <v>207</v>
      </c>
      <c r="B229" s="6">
        <v>44930.867500752312</v>
      </c>
      <c r="C229" s="5" t="s">
        <v>157</v>
      </c>
      <c r="D229" s="15">
        <v>45123213872</v>
      </c>
      <c r="E229" s="5" t="s">
        <v>63</v>
      </c>
      <c r="H229" s="9">
        <v>2624.4</v>
      </c>
      <c r="I229" s="5" t="s">
        <v>28</v>
      </c>
      <c r="J229" s="5" t="s">
        <v>177</v>
      </c>
    </row>
    <row r="230" spans="1:10">
      <c r="A230" s="5" t="s">
        <v>207</v>
      </c>
      <c r="B230" s="6">
        <v>44930.867500752312</v>
      </c>
      <c r="C230" s="5" t="s">
        <v>157</v>
      </c>
      <c r="D230" s="15">
        <v>45133084583</v>
      </c>
      <c r="E230" s="5" t="s">
        <v>63</v>
      </c>
      <c r="H230" s="9">
        <v>761.2</v>
      </c>
      <c r="I230" s="5" t="s">
        <v>28</v>
      </c>
      <c r="J230" s="5" t="s">
        <v>177</v>
      </c>
    </row>
    <row r="231" spans="1:10">
      <c r="A231" s="5" t="s">
        <v>207</v>
      </c>
      <c r="B231" s="6">
        <v>44930.867500752312</v>
      </c>
      <c r="C231" s="5" t="s">
        <v>157</v>
      </c>
      <c r="D231" s="15">
        <v>45143452002</v>
      </c>
      <c r="E231" s="5" t="s">
        <v>63</v>
      </c>
      <c r="H231" s="9">
        <v>1466.4</v>
      </c>
      <c r="I231" s="5" t="s">
        <v>28</v>
      </c>
      <c r="J231" s="5" t="s">
        <v>177</v>
      </c>
    </row>
    <row r="232" spans="1:10">
      <c r="A232" s="5" t="s">
        <v>207</v>
      </c>
      <c r="B232" s="6">
        <v>44930.867500752312</v>
      </c>
      <c r="C232" s="5" t="s">
        <v>169</v>
      </c>
      <c r="D232" s="15">
        <v>45143452178</v>
      </c>
      <c r="E232" s="5" t="s">
        <v>63</v>
      </c>
      <c r="H232" s="9">
        <v>2166</v>
      </c>
      <c r="I232" s="5" t="s">
        <v>28</v>
      </c>
      <c r="J232" s="5" t="s">
        <v>177</v>
      </c>
    </row>
    <row r="233" spans="1:10">
      <c r="A233" s="5" t="s">
        <v>207</v>
      </c>
      <c r="B233" s="6">
        <v>44930.867500752312</v>
      </c>
      <c r="C233" s="5" t="s">
        <v>157</v>
      </c>
      <c r="D233" s="15">
        <v>45163172947</v>
      </c>
      <c r="E233" s="5" t="s">
        <v>63</v>
      </c>
      <c r="H233" s="9">
        <v>62.4</v>
      </c>
      <c r="I233" s="5" t="s">
        <v>28</v>
      </c>
      <c r="J233" s="5" t="s">
        <v>177</v>
      </c>
    </row>
    <row r="234" spans="1:10">
      <c r="A234" s="5" t="s">
        <v>207</v>
      </c>
      <c r="B234" s="6">
        <v>44930.867500752312</v>
      </c>
      <c r="C234" s="5" t="s">
        <v>157</v>
      </c>
      <c r="D234" s="15">
        <v>52216745604</v>
      </c>
      <c r="E234" s="5" t="s">
        <v>63</v>
      </c>
      <c r="H234" s="9">
        <v>220.98</v>
      </c>
      <c r="I234" s="5" t="s">
        <v>28</v>
      </c>
      <c r="J234" s="5" t="s">
        <v>177</v>
      </c>
    </row>
    <row r="235" spans="1:10">
      <c r="A235" s="5" t="s">
        <v>207</v>
      </c>
      <c r="B235" s="6">
        <v>44930.867500752312</v>
      </c>
      <c r="C235" s="5" t="s">
        <v>157</v>
      </c>
      <c r="D235" s="15">
        <v>295401006660019</v>
      </c>
      <c r="E235" s="5" t="s">
        <v>171</v>
      </c>
      <c r="H235" s="9">
        <v>14945.14</v>
      </c>
      <c r="I235" s="5" t="s">
        <v>28</v>
      </c>
      <c r="J235" s="8" t="s">
        <v>178</v>
      </c>
    </row>
    <row r="236" spans="1:10">
      <c r="A236" s="5" t="s">
        <v>207</v>
      </c>
      <c r="B236" s="6">
        <v>44930.867500752312</v>
      </c>
      <c r="C236" s="5" t="s">
        <v>157</v>
      </c>
      <c r="D236" s="15">
        <v>45153079033</v>
      </c>
      <c r="E236" s="5" t="s">
        <v>63</v>
      </c>
      <c r="H236" s="9">
        <v>258.98</v>
      </c>
      <c r="I236" s="5" t="s">
        <v>28</v>
      </c>
      <c r="J236" s="5" t="s">
        <v>177</v>
      </c>
    </row>
    <row r="237" spans="1:10">
      <c r="A237" s="5" t="s">
        <v>207</v>
      </c>
      <c r="B237" s="6">
        <v>44930.867500752312</v>
      </c>
      <c r="C237" s="5" t="s">
        <v>157</v>
      </c>
      <c r="D237" s="15">
        <v>297502002140027</v>
      </c>
      <c r="E237" s="5" t="s">
        <v>171</v>
      </c>
      <c r="H237" s="9">
        <v>8755.7999999999993</v>
      </c>
      <c r="I237" s="5" t="s">
        <v>28</v>
      </c>
      <c r="J237" s="5" t="s">
        <v>172</v>
      </c>
    </row>
    <row r="238" spans="1:10">
      <c r="A238" s="5" t="s">
        <v>207</v>
      </c>
      <c r="B238" s="6">
        <v>44930.867500752312</v>
      </c>
      <c r="C238" s="5" t="s">
        <v>157</v>
      </c>
      <c r="D238" s="15">
        <v>45123214843</v>
      </c>
      <c r="E238" s="5" t="s">
        <v>63</v>
      </c>
      <c r="H238" s="9">
        <v>766</v>
      </c>
      <c r="I238" s="5" t="s">
        <v>28</v>
      </c>
      <c r="J238" s="5" t="s">
        <v>177</v>
      </c>
    </row>
    <row r="239" spans="1:10">
      <c r="A239" s="5" t="s">
        <v>207</v>
      </c>
      <c r="B239" s="6">
        <v>44930.867500752312</v>
      </c>
      <c r="C239" s="5" t="s">
        <v>157</v>
      </c>
      <c r="D239" s="15">
        <v>45173145954</v>
      </c>
      <c r="E239" s="5" t="s">
        <v>63</v>
      </c>
      <c r="H239" s="9">
        <v>901.98</v>
      </c>
      <c r="I239" s="5" t="s">
        <v>28</v>
      </c>
      <c r="J239" s="5" t="s">
        <v>177</v>
      </c>
    </row>
    <row r="240" spans="1:10">
      <c r="A240" s="5" t="s">
        <v>207</v>
      </c>
      <c r="B240" s="6">
        <v>44930.867500752312</v>
      </c>
      <c r="C240" s="5" t="s">
        <v>157</v>
      </c>
      <c r="D240" s="15">
        <v>45163173684</v>
      </c>
      <c r="E240" s="5" t="s">
        <v>63</v>
      </c>
      <c r="H240" s="9">
        <v>631.04999999999995</v>
      </c>
      <c r="I240" s="5" t="s">
        <v>28</v>
      </c>
      <c r="J240" s="5" t="s">
        <v>177</v>
      </c>
    </row>
    <row r="241" spans="1:10">
      <c r="A241" s="5" t="s">
        <v>207</v>
      </c>
      <c r="B241" s="6">
        <v>44930.867500752312</v>
      </c>
      <c r="C241" s="5" t="s">
        <v>157</v>
      </c>
      <c r="D241" s="15">
        <v>45173146110</v>
      </c>
      <c r="E241" s="5" t="s">
        <v>63</v>
      </c>
      <c r="H241" s="9">
        <v>217.96</v>
      </c>
      <c r="I241" s="5" t="s">
        <v>28</v>
      </c>
      <c r="J241" s="5" t="s">
        <v>177</v>
      </c>
    </row>
    <row r="242" spans="1:10">
      <c r="A242" s="5" t="s">
        <v>207</v>
      </c>
      <c r="B242" s="6">
        <v>44930.867500752312</v>
      </c>
      <c r="C242" s="5" t="s">
        <v>157</v>
      </c>
      <c r="D242" s="7">
        <v>171148</v>
      </c>
      <c r="E242" s="5" t="s">
        <v>174</v>
      </c>
      <c r="H242" s="9">
        <v>195100.2</v>
      </c>
      <c r="I242" s="5" t="s">
        <v>28</v>
      </c>
      <c r="J242" s="5" t="s">
        <v>173</v>
      </c>
    </row>
    <row r="243" spans="1:10">
      <c r="A243" s="5" t="s">
        <v>207</v>
      </c>
      <c r="B243" s="6">
        <v>44930.867500752312</v>
      </c>
      <c r="C243" s="5" t="s">
        <v>157</v>
      </c>
      <c r="D243" s="15">
        <v>45163173774</v>
      </c>
      <c r="E243" s="5" t="s">
        <v>63</v>
      </c>
      <c r="H243" s="9">
        <v>804</v>
      </c>
      <c r="I243" s="5" t="s">
        <v>28</v>
      </c>
      <c r="J243" s="5" t="s">
        <v>177</v>
      </c>
    </row>
    <row r="244" spans="1:10">
      <c r="A244" s="5" t="s">
        <v>207</v>
      </c>
      <c r="B244" s="6">
        <v>44930.867500752312</v>
      </c>
      <c r="C244" s="5" t="s">
        <v>157</v>
      </c>
      <c r="D244" s="15">
        <v>45143453135</v>
      </c>
      <c r="E244" s="5" t="s">
        <v>63</v>
      </c>
      <c r="H244" s="9">
        <v>893</v>
      </c>
      <c r="I244" s="5" t="s">
        <v>28</v>
      </c>
      <c r="J244" s="5" t="s">
        <v>177</v>
      </c>
    </row>
    <row r="245" spans="1:10">
      <c r="A245" s="5" t="s">
        <v>207</v>
      </c>
      <c r="B245" s="6">
        <v>44930.867500752312</v>
      </c>
      <c r="C245" s="5" t="s">
        <v>157</v>
      </c>
      <c r="D245" s="15">
        <v>45153079850</v>
      </c>
      <c r="E245" s="5" t="s">
        <v>63</v>
      </c>
      <c r="H245" s="9">
        <v>1012.97</v>
      </c>
      <c r="I245" s="5" t="s">
        <v>28</v>
      </c>
      <c r="J245" s="5" t="s">
        <v>177</v>
      </c>
    </row>
    <row r="246" spans="1:10">
      <c r="A246" s="5" t="s">
        <v>207</v>
      </c>
      <c r="B246" s="6">
        <v>44930.867500752312</v>
      </c>
      <c r="C246" s="5" t="s">
        <v>157</v>
      </c>
      <c r="D246" s="15">
        <v>45143453362</v>
      </c>
      <c r="E246" s="5" t="s">
        <v>63</v>
      </c>
      <c r="H246" s="9">
        <v>292</v>
      </c>
      <c r="I246" s="5" t="s">
        <v>28</v>
      </c>
      <c r="J246" s="5" t="s">
        <v>177</v>
      </c>
    </row>
    <row r="247" spans="1:10">
      <c r="A247" s="5" t="s">
        <v>207</v>
      </c>
      <c r="B247" s="6">
        <v>44930.867500752312</v>
      </c>
      <c r="C247" s="5" t="s">
        <v>157</v>
      </c>
      <c r="D247" s="15">
        <v>45123215514</v>
      </c>
      <c r="E247" s="5" t="s">
        <v>63</v>
      </c>
      <c r="H247" s="9">
        <v>880.77</v>
      </c>
      <c r="I247" s="5" t="s">
        <v>28</v>
      </c>
      <c r="J247" s="5" t="s">
        <v>177</v>
      </c>
    </row>
    <row r="248" spans="1:10">
      <c r="A248" s="5" t="s">
        <v>207</v>
      </c>
      <c r="B248" s="6">
        <v>44930.867500752312</v>
      </c>
      <c r="C248" s="5" t="s">
        <v>157</v>
      </c>
      <c r="D248" s="15">
        <v>45163174168</v>
      </c>
      <c r="E248" s="5" t="s">
        <v>63</v>
      </c>
      <c r="H248" s="9">
        <v>481.46</v>
      </c>
      <c r="I248" s="5" t="s">
        <v>28</v>
      </c>
      <c r="J248" s="5" t="s">
        <v>177</v>
      </c>
    </row>
    <row r="249" spans="1:10">
      <c r="A249" s="5" t="s">
        <v>207</v>
      </c>
      <c r="B249" s="6">
        <v>44930.867500752312</v>
      </c>
      <c r="C249" s="5" t="s">
        <v>157</v>
      </c>
      <c r="D249" s="7">
        <v>210644</v>
      </c>
      <c r="E249" s="5" t="s">
        <v>175</v>
      </c>
      <c r="H249" s="9">
        <v>1027.8</v>
      </c>
      <c r="I249" s="5" t="s">
        <v>28</v>
      </c>
      <c r="J249" s="5" t="s">
        <v>177</v>
      </c>
    </row>
    <row r="250" spans="1:10">
      <c r="A250" s="5" t="s">
        <v>207</v>
      </c>
      <c r="B250" s="6">
        <v>44930.867500752312</v>
      </c>
      <c r="C250" s="5" t="s">
        <v>157</v>
      </c>
      <c r="D250" s="7">
        <v>225407</v>
      </c>
      <c r="E250" s="5" t="s">
        <v>175</v>
      </c>
      <c r="H250" s="9">
        <v>2132.39</v>
      </c>
      <c r="I250" s="5" t="s">
        <v>28</v>
      </c>
      <c r="J250" s="5" t="s">
        <v>177</v>
      </c>
    </row>
    <row r="251" spans="1:10">
      <c r="A251" s="5" t="s">
        <v>207</v>
      </c>
      <c r="B251" s="6">
        <v>44930.867500752312</v>
      </c>
      <c r="C251" s="5" t="s">
        <v>157</v>
      </c>
      <c r="D251" s="15">
        <v>45163169956</v>
      </c>
      <c r="E251" s="5" t="s">
        <v>63</v>
      </c>
      <c r="H251" s="9">
        <v>960</v>
      </c>
      <c r="I251" s="5" t="s">
        <v>28</v>
      </c>
      <c r="J251" s="5" t="s">
        <v>177</v>
      </c>
    </row>
    <row r="252" spans="1:10">
      <c r="A252" s="5" t="s">
        <v>207</v>
      </c>
      <c r="B252" s="6">
        <v>44930.867500752312</v>
      </c>
      <c r="C252" s="5" t="s">
        <v>157</v>
      </c>
      <c r="D252" s="7"/>
      <c r="E252" s="8"/>
      <c r="F252" s="9">
        <v>2416.5</v>
      </c>
      <c r="I252" s="10" t="s">
        <v>9</v>
      </c>
      <c r="J252" s="8" t="s">
        <v>195</v>
      </c>
    </row>
    <row r="253" spans="1:10">
      <c r="A253" s="5" t="s">
        <v>207</v>
      </c>
      <c r="B253" s="6">
        <v>44930.867500752312</v>
      </c>
      <c r="C253" s="5" t="s">
        <v>157</v>
      </c>
      <c r="D253" s="7"/>
      <c r="E253" s="8"/>
      <c r="F253" s="9">
        <v>7175.4</v>
      </c>
      <c r="I253" s="10" t="s">
        <v>9</v>
      </c>
      <c r="J253" s="8" t="s">
        <v>158</v>
      </c>
    </row>
    <row r="254" spans="1:10">
      <c r="A254" s="5" t="s">
        <v>207</v>
      </c>
      <c r="B254" s="6">
        <v>44930.867500752312</v>
      </c>
      <c r="C254" s="5" t="s">
        <v>157</v>
      </c>
      <c r="D254" s="7"/>
      <c r="E254" s="8"/>
      <c r="F254" s="9">
        <v>18091.7</v>
      </c>
      <c r="I254" s="10" t="s">
        <v>9</v>
      </c>
      <c r="J254" s="5" t="s">
        <v>159</v>
      </c>
    </row>
    <row r="255" spans="1:10">
      <c r="A255" s="5" t="s">
        <v>207</v>
      </c>
      <c r="B255" s="6">
        <v>44930.867500752312</v>
      </c>
      <c r="C255" s="5" t="s">
        <v>157</v>
      </c>
      <c r="D255" s="7"/>
      <c r="E255" s="8"/>
      <c r="F255" s="9">
        <v>4150.2</v>
      </c>
      <c r="I255" s="10" t="s">
        <v>9</v>
      </c>
      <c r="J255" s="5" t="s">
        <v>182</v>
      </c>
    </row>
    <row r="256" spans="1:10">
      <c r="A256" s="5" t="s">
        <v>207</v>
      </c>
      <c r="B256" s="6">
        <v>44930.867500752312</v>
      </c>
      <c r="C256" s="5" t="s">
        <v>157</v>
      </c>
      <c r="D256" s="7"/>
      <c r="E256" s="8"/>
      <c r="F256" s="9">
        <v>4173</v>
      </c>
      <c r="I256" s="10" t="s">
        <v>9</v>
      </c>
      <c r="J256" s="8" t="s">
        <v>183</v>
      </c>
    </row>
    <row r="257" spans="1:10">
      <c r="A257" s="5" t="s">
        <v>207</v>
      </c>
      <c r="B257" s="6">
        <v>44930.867500752312</v>
      </c>
      <c r="C257" s="5" t="s">
        <v>157</v>
      </c>
      <c r="D257" s="7"/>
      <c r="E257" s="8"/>
      <c r="F257" s="9">
        <v>5312.4</v>
      </c>
      <c r="I257" s="10" t="s">
        <v>9</v>
      </c>
      <c r="J257" s="5" t="s">
        <v>184</v>
      </c>
    </row>
    <row r="258" spans="1:10">
      <c r="A258" s="5" t="s">
        <v>207</v>
      </c>
      <c r="B258" s="6">
        <v>44930.867500752312</v>
      </c>
      <c r="C258" s="5" t="s">
        <v>157</v>
      </c>
      <c r="D258" s="7"/>
      <c r="E258" s="8"/>
      <c r="F258" s="9">
        <v>27767.7</v>
      </c>
      <c r="I258" s="10" t="s">
        <v>9</v>
      </c>
      <c r="J258" s="8" t="s">
        <v>196</v>
      </c>
    </row>
    <row r="259" spans="1:10">
      <c r="A259" s="5" t="s">
        <v>207</v>
      </c>
      <c r="B259" s="6">
        <v>44930.867500752312</v>
      </c>
      <c r="C259" s="5" t="s">
        <v>157</v>
      </c>
      <c r="D259" s="7"/>
      <c r="E259" s="8"/>
      <c r="F259" s="9">
        <v>4660</v>
      </c>
      <c r="I259" s="10" t="s">
        <v>9</v>
      </c>
      <c r="J259" s="8" t="s">
        <v>198</v>
      </c>
    </row>
    <row r="260" spans="1:10">
      <c r="A260" s="5" t="s">
        <v>207</v>
      </c>
      <c r="B260" s="6">
        <v>44930.867500752312</v>
      </c>
      <c r="C260" s="5" t="s">
        <v>157</v>
      </c>
      <c r="D260" s="7"/>
      <c r="E260" s="8"/>
      <c r="F260" s="9">
        <v>7919.4</v>
      </c>
      <c r="I260" s="10" t="s">
        <v>9</v>
      </c>
      <c r="J260" s="8" t="s">
        <v>161</v>
      </c>
    </row>
    <row r="261" spans="1:10">
      <c r="A261" s="5" t="s">
        <v>207</v>
      </c>
      <c r="B261" s="6">
        <v>44930.867500752312</v>
      </c>
      <c r="C261" s="5" t="s">
        <v>157</v>
      </c>
      <c r="D261" s="7"/>
      <c r="E261" s="8"/>
      <c r="F261" s="9">
        <v>3784.8</v>
      </c>
      <c r="I261" s="10" t="s">
        <v>9</v>
      </c>
      <c r="J261" s="8" t="s">
        <v>162</v>
      </c>
    </row>
    <row r="262" spans="1:10">
      <c r="A262" s="5" t="s">
        <v>207</v>
      </c>
      <c r="B262" s="6">
        <v>44930.867500752312</v>
      </c>
      <c r="C262" s="5" t="s">
        <v>157</v>
      </c>
      <c r="D262" s="7"/>
      <c r="E262" s="8"/>
      <c r="F262" s="9">
        <v>68403</v>
      </c>
      <c r="I262" s="10" t="s">
        <v>9</v>
      </c>
      <c r="J262" s="8" t="s">
        <v>185</v>
      </c>
    </row>
    <row r="263" spans="1:10">
      <c r="A263" s="5" t="s">
        <v>207</v>
      </c>
      <c r="B263" s="6">
        <v>44930.867500752312</v>
      </c>
      <c r="C263" s="5" t="s">
        <v>157</v>
      </c>
      <c r="D263" s="7"/>
      <c r="E263" s="8"/>
      <c r="F263" s="9">
        <v>6443</v>
      </c>
      <c r="I263" s="10" t="s">
        <v>9</v>
      </c>
      <c r="J263" s="8" t="s">
        <v>180</v>
      </c>
    </row>
    <row r="264" spans="1:10">
      <c r="A264" s="5" t="s">
        <v>207</v>
      </c>
      <c r="B264" s="6">
        <v>44930.867500752312</v>
      </c>
      <c r="C264" s="5" t="s">
        <v>157</v>
      </c>
      <c r="D264" s="7"/>
      <c r="E264" s="8"/>
      <c r="F264" s="9">
        <v>18726.599999999999</v>
      </c>
      <c r="I264" s="10" t="s">
        <v>9</v>
      </c>
      <c r="J264" s="8" t="s">
        <v>199</v>
      </c>
    </row>
    <row r="265" spans="1:10">
      <c r="A265" s="5" t="s">
        <v>207</v>
      </c>
      <c r="B265" s="6">
        <v>44930.867500752312</v>
      </c>
      <c r="C265" s="5" t="s">
        <v>157</v>
      </c>
      <c r="D265" s="7"/>
      <c r="E265" s="8"/>
      <c r="F265" s="9">
        <v>6703.5</v>
      </c>
      <c r="I265" s="10" t="s">
        <v>9</v>
      </c>
      <c r="J265" s="8" t="s">
        <v>186</v>
      </c>
    </row>
    <row r="266" spans="1:10">
      <c r="A266" s="5" t="s">
        <v>207</v>
      </c>
      <c r="B266" s="6">
        <v>44930.867500752312</v>
      </c>
      <c r="C266" s="5" t="s">
        <v>157</v>
      </c>
      <c r="D266" s="7"/>
      <c r="E266" s="8"/>
      <c r="F266" s="9">
        <v>6635.6</v>
      </c>
      <c r="I266" s="10" t="s">
        <v>9</v>
      </c>
      <c r="J266" s="8" t="s">
        <v>163</v>
      </c>
    </row>
    <row r="267" spans="1:10">
      <c r="A267" s="5" t="s">
        <v>207</v>
      </c>
      <c r="B267" s="6">
        <v>44930.867500752312</v>
      </c>
      <c r="C267" s="5" t="s">
        <v>157</v>
      </c>
      <c r="D267" s="7"/>
      <c r="E267" s="8"/>
      <c r="F267" s="9">
        <v>6899.4</v>
      </c>
      <c r="I267" s="10" t="s">
        <v>9</v>
      </c>
      <c r="J267" s="8" t="s">
        <v>187</v>
      </c>
    </row>
    <row r="268" spans="1:10">
      <c r="A268" s="5" t="s">
        <v>207</v>
      </c>
      <c r="B268" s="6">
        <v>44930.867500752312</v>
      </c>
      <c r="C268" s="5" t="s">
        <v>157</v>
      </c>
      <c r="D268" s="7"/>
      <c r="E268" s="8"/>
      <c r="F268" s="9">
        <v>8575.2000000000007</v>
      </c>
      <c r="I268" s="10" t="s">
        <v>9</v>
      </c>
      <c r="J268" s="8" t="s">
        <v>188</v>
      </c>
    </row>
    <row r="269" spans="1:10">
      <c r="A269" s="5" t="s">
        <v>207</v>
      </c>
      <c r="B269" s="6">
        <v>44930.867500752312</v>
      </c>
      <c r="C269" s="5" t="s">
        <v>157</v>
      </c>
      <c r="D269" s="7"/>
      <c r="E269" s="8"/>
      <c r="F269" s="9">
        <v>5089</v>
      </c>
      <c r="I269" s="10" t="s">
        <v>9</v>
      </c>
      <c r="J269" s="8" t="s">
        <v>164</v>
      </c>
    </row>
    <row r="270" spans="1:10">
      <c r="A270" s="5" t="s">
        <v>207</v>
      </c>
      <c r="B270" s="6">
        <v>44930.867500752312</v>
      </c>
      <c r="C270" s="5" t="s">
        <v>157</v>
      </c>
      <c r="D270" s="7"/>
      <c r="E270" s="8"/>
      <c r="F270" s="9">
        <v>13337.7</v>
      </c>
      <c r="I270" s="10" t="s">
        <v>9</v>
      </c>
      <c r="J270" s="8" t="s">
        <v>189</v>
      </c>
    </row>
    <row r="271" spans="1:10">
      <c r="A271" s="5" t="s">
        <v>207</v>
      </c>
      <c r="B271" s="6">
        <v>44930.867500752312</v>
      </c>
      <c r="C271" s="5" t="s">
        <v>157</v>
      </c>
      <c r="D271" s="7"/>
      <c r="E271" s="8"/>
      <c r="F271" s="9">
        <v>734.7</v>
      </c>
      <c r="I271" s="10" t="s">
        <v>9</v>
      </c>
      <c r="J271" s="8" t="s">
        <v>191</v>
      </c>
    </row>
    <row r="272" spans="1:10">
      <c r="A272" s="11" t="s">
        <v>22</v>
      </c>
      <c r="B272" s="3"/>
      <c r="C272" s="3"/>
      <c r="D272" s="19">
        <f>255144.61+1392</f>
        <v>256536.61</v>
      </c>
      <c r="E272" s="8"/>
      <c r="F272" s="17">
        <f>SUM(F207:G271)</f>
        <v>256536.61000000002</v>
      </c>
      <c r="H272" s="9"/>
      <c r="I272" s="10"/>
      <c r="J272" s="8"/>
    </row>
    <row r="273" spans="1:10">
      <c r="A273" s="13" t="s">
        <v>23</v>
      </c>
      <c r="B273" s="13" t="s">
        <v>24</v>
      </c>
      <c r="C273" s="13" t="s">
        <v>25</v>
      </c>
      <c r="D273" s="7"/>
      <c r="E273" s="8"/>
      <c r="H273" s="9"/>
      <c r="I273" s="10"/>
      <c r="J273" s="8"/>
    </row>
    <row r="274" spans="1:10" ht="15.75" customHeight="1">
      <c r="D274" s="14">
        <v>112521355</v>
      </c>
    </row>
    <row r="275" spans="1:10" ht="15.75" customHeight="1">
      <c r="D275" s="14">
        <v>112521511</v>
      </c>
    </row>
    <row r="277" spans="1:10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3" t="s">
        <v>52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48" t="s">
        <v>0</v>
      </c>
      <c r="B279" s="48" t="s">
        <v>2</v>
      </c>
      <c r="C279" s="48" t="s">
        <v>3</v>
      </c>
      <c r="D279" s="48" t="s">
        <v>4</v>
      </c>
      <c r="E279" s="48" t="s">
        <v>5</v>
      </c>
      <c r="F279" s="48" t="s">
        <v>6</v>
      </c>
      <c r="G279" s="50"/>
      <c r="H279" s="51"/>
      <c r="I279" s="48" t="s">
        <v>7</v>
      </c>
      <c r="J279" s="48" t="s">
        <v>8</v>
      </c>
    </row>
    <row r="280" spans="1:10">
      <c r="A280" s="49"/>
      <c r="B280" s="49"/>
      <c r="C280" s="49"/>
      <c r="D280" s="49"/>
      <c r="E280" s="49"/>
      <c r="F280" s="4" t="s">
        <v>9</v>
      </c>
      <c r="G280" s="4" t="s">
        <v>10</v>
      </c>
      <c r="H280" s="4" t="s">
        <v>11</v>
      </c>
      <c r="I280" s="49"/>
      <c r="J280" s="49"/>
    </row>
    <row r="281" spans="1:10">
      <c r="A281" s="5" t="s">
        <v>208</v>
      </c>
      <c r="B281" s="6">
        <v>44931.35989013889</v>
      </c>
      <c r="C281" s="5" t="s">
        <v>157</v>
      </c>
      <c r="D281" s="10"/>
      <c r="E281" s="8"/>
      <c r="G281" s="9">
        <v>1776</v>
      </c>
      <c r="I281" s="10" t="s">
        <v>10</v>
      </c>
      <c r="J281" s="8" t="s">
        <v>160</v>
      </c>
    </row>
    <row r="282" spans="1:10">
      <c r="A282" s="5" t="s">
        <v>208</v>
      </c>
      <c r="B282" s="6">
        <v>44931.35989013889</v>
      </c>
      <c r="C282" s="5" t="s">
        <v>157</v>
      </c>
      <c r="D282" s="10"/>
      <c r="E282" s="8"/>
      <c r="F282" s="9">
        <v>5824.5</v>
      </c>
      <c r="I282" s="10" t="s">
        <v>9</v>
      </c>
      <c r="J282" s="8" t="s">
        <v>160</v>
      </c>
    </row>
    <row r="283" spans="1:10">
      <c r="A283" s="5" t="s">
        <v>208</v>
      </c>
      <c r="B283" s="6">
        <v>44931.35989013889</v>
      </c>
      <c r="C283" s="5" t="s">
        <v>157</v>
      </c>
      <c r="D283" s="10"/>
      <c r="E283" s="8"/>
      <c r="F283" s="9">
        <v>16731.3</v>
      </c>
      <c r="I283" s="10" t="s">
        <v>9</v>
      </c>
      <c r="J283" s="8" t="s">
        <v>192</v>
      </c>
    </row>
    <row r="284" spans="1:10">
      <c r="A284" s="11" t="s">
        <v>22</v>
      </c>
      <c r="B284" s="3"/>
      <c r="C284" s="3"/>
      <c r="D284" s="7"/>
      <c r="E284" s="8"/>
      <c r="F284" s="37">
        <f>SUM(F281:G283)</f>
        <v>24331.8</v>
      </c>
      <c r="H284" s="9"/>
      <c r="I284" s="10"/>
      <c r="J284" s="5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H285" s="9"/>
      <c r="I285" s="10"/>
      <c r="J285" s="5"/>
    </row>
    <row r="286" spans="1:10" ht="15.75" customHeight="1">
      <c r="A286" s="5"/>
      <c r="B286" s="6"/>
      <c r="C286" s="5"/>
      <c r="D286" s="14">
        <v>112521356</v>
      </c>
      <c r="E286" s="8"/>
      <c r="H286" s="9"/>
      <c r="I286" s="10"/>
      <c r="J286" s="5"/>
    </row>
    <row r="287" spans="1:10">
      <c r="A287" s="5"/>
      <c r="B287" s="6"/>
      <c r="C287" s="5"/>
      <c r="D287" s="7"/>
      <c r="E287" s="8"/>
      <c r="H287" s="9"/>
      <c r="I287" s="10"/>
      <c r="J287" s="5"/>
    </row>
    <row r="288" spans="1:10">
      <c r="A288" s="5" t="s">
        <v>209</v>
      </c>
      <c r="B288" s="6">
        <v>44931.607577337963</v>
      </c>
      <c r="C288" s="5" t="s">
        <v>157</v>
      </c>
      <c r="D288" s="7"/>
      <c r="E288" s="8"/>
      <c r="G288" s="9">
        <v>684.98</v>
      </c>
      <c r="I288" s="10" t="s">
        <v>10</v>
      </c>
      <c r="J288" s="8" t="s">
        <v>189</v>
      </c>
    </row>
    <row r="289" spans="1:10">
      <c r="A289" s="5" t="s">
        <v>209</v>
      </c>
      <c r="B289" s="6">
        <v>44931.607577337963</v>
      </c>
      <c r="C289" s="5" t="s">
        <v>157</v>
      </c>
      <c r="D289" s="7">
        <v>343166</v>
      </c>
      <c r="E289" s="5" t="s">
        <v>175</v>
      </c>
      <c r="H289" s="9">
        <v>1000</v>
      </c>
      <c r="I289" s="5" t="s">
        <v>28</v>
      </c>
      <c r="J289" s="8" t="s">
        <v>178</v>
      </c>
    </row>
    <row r="290" spans="1:10">
      <c r="A290" s="5" t="s">
        <v>209</v>
      </c>
      <c r="B290" s="6">
        <v>44931.607577337963</v>
      </c>
      <c r="C290" s="5" t="s">
        <v>157</v>
      </c>
      <c r="D290" s="7">
        <v>303705</v>
      </c>
      <c r="E290" s="5" t="s">
        <v>175</v>
      </c>
      <c r="H290" s="9">
        <v>710.1</v>
      </c>
      <c r="I290" s="5" t="s">
        <v>28</v>
      </c>
      <c r="J290" s="5" t="s">
        <v>177</v>
      </c>
    </row>
    <row r="291" spans="1:10">
      <c r="A291" s="5" t="s">
        <v>209</v>
      </c>
      <c r="B291" s="6">
        <v>44931.607577337963</v>
      </c>
      <c r="C291" s="5" t="s">
        <v>157</v>
      </c>
      <c r="D291" s="15">
        <v>45123211237</v>
      </c>
      <c r="E291" s="5" t="s">
        <v>63</v>
      </c>
      <c r="H291" s="9">
        <v>15364</v>
      </c>
      <c r="I291" s="5" t="s">
        <v>28</v>
      </c>
      <c r="J291" s="5" t="s">
        <v>177</v>
      </c>
    </row>
    <row r="292" spans="1:10">
      <c r="A292" s="5" t="s">
        <v>209</v>
      </c>
      <c r="B292" s="6">
        <v>44931.607577337963</v>
      </c>
      <c r="C292" s="5" t="s">
        <v>157</v>
      </c>
      <c r="D292" s="15">
        <v>45133082082</v>
      </c>
      <c r="E292" s="5" t="s">
        <v>63</v>
      </c>
      <c r="H292" s="9">
        <v>1219.8</v>
      </c>
      <c r="I292" s="5" t="s">
        <v>28</v>
      </c>
      <c r="J292" s="5" t="s">
        <v>177</v>
      </c>
    </row>
    <row r="293" spans="1:10">
      <c r="A293" s="5" t="s">
        <v>209</v>
      </c>
      <c r="B293" s="6">
        <v>44931.607577337963</v>
      </c>
      <c r="C293" s="5" t="s">
        <v>169</v>
      </c>
      <c r="D293" s="15">
        <v>45113229918</v>
      </c>
      <c r="E293" s="5" t="s">
        <v>63</v>
      </c>
      <c r="H293" s="9">
        <v>201.39</v>
      </c>
      <c r="I293" s="5" t="s">
        <v>28</v>
      </c>
      <c r="J293" s="5" t="s">
        <v>177</v>
      </c>
    </row>
    <row r="294" spans="1:10">
      <c r="A294" s="5" t="s">
        <v>209</v>
      </c>
      <c r="B294" s="6">
        <v>44931.607577337963</v>
      </c>
      <c r="C294" s="5" t="s">
        <v>157</v>
      </c>
      <c r="D294" s="15">
        <v>45113229329</v>
      </c>
      <c r="E294" s="5" t="s">
        <v>63</v>
      </c>
      <c r="H294" s="9">
        <v>7548</v>
      </c>
      <c r="I294" s="5" t="s">
        <v>28</v>
      </c>
      <c r="J294" s="5" t="s">
        <v>177</v>
      </c>
    </row>
    <row r="295" spans="1:10">
      <c r="A295" s="5" t="s">
        <v>209</v>
      </c>
      <c r="B295" s="6">
        <v>44931.607577337963</v>
      </c>
      <c r="C295" s="5" t="s">
        <v>157</v>
      </c>
      <c r="D295" s="15">
        <v>297502002130037</v>
      </c>
      <c r="E295" s="5" t="s">
        <v>171</v>
      </c>
      <c r="H295" s="9">
        <v>2358.8000000000002</v>
      </c>
      <c r="I295" s="5" t="s">
        <v>28</v>
      </c>
      <c r="J295" s="5" t="s">
        <v>172</v>
      </c>
    </row>
    <row r="296" spans="1:10">
      <c r="A296" s="5" t="s">
        <v>209</v>
      </c>
      <c r="B296" s="6">
        <v>44931.607577337963</v>
      </c>
      <c r="C296" s="5" t="s">
        <v>157</v>
      </c>
      <c r="D296" s="15">
        <v>295401006650033</v>
      </c>
      <c r="E296" s="5" t="s">
        <v>203</v>
      </c>
      <c r="H296" s="9">
        <v>9048</v>
      </c>
      <c r="I296" s="5" t="s">
        <v>28</v>
      </c>
      <c r="J296" s="8" t="s">
        <v>178</v>
      </c>
    </row>
    <row r="297" spans="1:10">
      <c r="A297" s="5" t="s">
        <v>209</v>
      </c>
      <c r="B297" s="6">
        <v>44931.607577337963</v>
      </c>
      <c r="C297" s="5" t="s">
        <v>157</v>
      </c>
      <c r="D297" s="15">
        <v>295401006650033</v>
      </c>
      <c r="E297" s="5" t="s">
        <v>171</v>
      </c>
      <c r="H297" s="9">
        <v>48517.88</v>
      </c>
      <c r="I297" s="5" t="s">
        <v>28</v>
      </c>
      <c r="J297" s="8" t="s">
        <v>178</v>
      </c>
    </row>
    <row r="298" spans="1:10">
      <c r="A298" s="5" t="s">
        <v>209</v>
      </c>
      <c r="B298" s="6">
        <v>44931.607577337963</v>
      </c>
      <c r="C298" s="5" t="s">
        <v>157</v>
      </c>
      <c r="D298" s="7"/>
      <c r="E298" s="8"/>
      <c r="F298" s="9">
        <v>5181.5</v>
      </c>
      <c r="I298" s="10" t="s">
        <v>9</v>
      </c>
      <c r="J298" s="8" t="s">
        <v>158</v>
      </c>
    </row>
    <row r="299" spans="1:10">
      <c r="A299" s="5" t="s">
        <v>209</v>
      </c>
      <c r="B299" s="6">
        <v>44931.607577337963</v>
      </c>
      <c r="C299" s="5" t="s">
        <v>157</v>
      </c>
      <c r="D299" s="7"/>
      <c r="E299" s="8"/>
      <c r="F299" s="9">
        <v>15853.2</v>
      </c>
      <c r="I299" s="10" t="s">
        <v>9</v>
      </c>
      <c r="J299" s="5" t="s">
        <v>159</v>
      </c>
    </row>
    <row r="300" spans="1:10">
      <c r="A300" s="5" t="s">
        <v>209</v>
      </c>
      <c r="B300" s="6">
        <v>44931.607577337963</v>
      </c>
      <c r="C300" s="5" t="s">
        <v>157</v>
      </c>
      <c r="D300" s="7"/>
      <c r="E300" s="8"/>
      <c r="F300" s="9">
        <v>4429.3999999999996</v>
      </c>
      <c r="I300" s="10" t="s">
        <v>9</v>
      </c>
      <c r="J300" s="8" t="s">
        <v>183</v>
      </c>
    </row>
    <row r="301" spans="1:10">
      <c r="A301" s="5" t="s">
        <v>209</v>
      </c>
      <c r="B301" s="6">
        <v>44931.607577337963</v>
      </c>
      <c r="C301" s="5" t="s">
        <v>157</v>
      </c>
      <c r="D301" s="7"/>
      <c r="E301" s="8"/>
      <c r="F301" s="9">
        <v>5130</v>
      </c>
      <c r="I301" s="10" t="s">
        <v>9</v>
      </c>
      <c r="J301" s="5" t="s">
        <v>184</v>
      </c>
    </row>
    <row r="302" spans="1:10">
      <c r="A302" s="5" t="s">
        <v>209</v>
      </c>
      <c r="B302" s="6">
        <v>44931.607577337963</v>
      </c>
      <c r="C302" s="5" t="s">
        <v>157</v>
      </c>
      <c r="D302" s="7"/>
      <c r="E302" s="8"/>
      <c r="F302" s="9">
        <v>4754</v>
      </c>
      <c r="I302" s="10" t="s">
        <v>9</v>
      </c>
      <c r="J302" s="8" t="s">
        <v>161</v>
      </c>
    </row>
    <row r="303" spans="1:10">
      <c r="A303" s="5" t="s">
        <v>209</v>
      </c>
      <c r="B303" s="6">
        <v>44931.607577337963</v>
      </c>
      <c r="C303" s="5" t="s">
        <v>157</v>
      </c>
      <c r="D303" s="7"/>
      <c r="E303" s="8"/>
      <c r="F303" s="9">
        <v>631.29999999999995</v>
      </c>
      <c r="I303" s="10" t="s">
        <v>9</v>
      </c>
      <c r="J303" s="8" t="s">
        <v>162</v>
      </c>
    </row>
    <row r="304" spans="1:10">
      <c r="A304" s="5" t="s">
        <v>209</v>
      </c>
      <c r="B304" s="6">
        <v>44931.607577337963</v>
      </c>
      <c r="C304" s="5" t="s">
        <v>157</v>
      </c>
      <c r="D304" s="7"/>
      <c r="E304" s="8"/>
      <c r="F304" s="9">
        <v>7473.2</v>
      </c>
      <c r="I304" s="10" t="s">
        <v>9</v>
      </c>
      <c r="J304" s="8" t="s">
        <v>185</v>
      </c>
    </row>
    <row r="305" spans="1:10">
      <c r="A305" s="5" t="s">
        <v>209</v>
      </c>
      <c r="B305" s="6">
        <v>44931.607577337963</v>
      </c>
      <c r="C305" s="5" t="s">
        <v>157</v>
      </c>
      <c r="D305" s="7"/>
      <c r="E305" s="8"/>
      <c r="F305" s="9">
        <v>6334.2</v>
      </c>
      <c r="I305" s="10" t="s">
        <v>9</v>
      </c>
      <c r="J305" s="8" t="s">
        <v>180</v>
      </c>
    </row>
    <row r="306" spans="1:10">
      <c r="A306" s="5" t="s">
        <v>209</v>
      </c>
      <c r="B306" s="6">
        <v>44931.607577337963</v>
      </c>
      <c r="C306" s="5" t="s">
        <v>157</v>
      </c>
      <c r="D306" s="7"/>
      <c r="E306" s="8"/>
      <c r="F306" s="9">
        <v>8750.2000000000007</v>
      </c>
      <c r="I306" s="10" t="s">
        <v>9</v>
      </c>
      <c r="J306" s="8" t="s">
        <v>186</v>
      </c>
    </row>
    <row r="307" spans="1:10">
      <c r="A307" s="5" t="s">
        <v>209</v>
      </c>
      <c r="B307" s="6">
        <v>44931.607577337963</v>
      </c>
      <c r="C307" s="5" t="s">
        <v>157</v>
      </c>
      <c r="D307" s="7"/>
      <c r="E307" s="8"/>
      <c r="F307" s="9">
        <v>7380.9</v>
      </c>
      <c r="I307" s="10" t="s">
        <v>9</v>
      </c>
      <c r="J307" s="8" t="s">
        <v>189</v>
      </c>
    </row>
    <row r="308" spans="1:10">
      <c r="A308" s="5" t="s">
        <v>209</v>
      </c>
      <c r="B308" s="6">
        <v>44931.607577337963</v>
      </c>
      <c r="C308" s="5" t="s">
        <v>157</v>
      </c>
      <c r="D308" s="7"/>
      <c r="E308" s="8"/>
      <c r="F308" s="9">
        <v>532.5</v>
      </c>
      <c r="I308" s="10" t="s">
        <v>9</v>
      </c>
      <c r="J308" s="8" t="s">
        <v>191</v>
      </c>
    </row>
    <row r="309" spans="1:10">
      <c r="A309" s="11" t="s">
        <v>22</v>
      </c>
      <c r="B309" s="3"/>
      <c r="C309" s="3"/>
      <c r="D309" s="7"/>
      <c r="E309" s="8"/>
      <c r="F309" s="37">
        <f>SUM(F288:G308)</f>
        <v>67135.37999999999</v>
      </c>
      <c r="H309" s="9"/>
      <c r="I309" s="10"/>
      <c r="J309" s="5"/>
    </row>
    <row r="310" spans="1:10">
      <c r="A310" s="13" t="s">
        <v>23</v>
      </c>
      <c r="B310" s="13" t="s">
        <v>24</v>
      </c>
      <c r="C310" s="13" t="s">
        <v>25</v>
      </c>
      <c r="D310" s="7"/>
      <c r="E310" s="8"/>
      <c r="H310" s="9"/>
      <c r="I310" s="10"/>
      <c r="J310" s="5"/>
    </row>
    <row r="311" spans="1:10" ht="15.75" customHeight="1">
      <c r="A311" s="5"/>
      <c r="B311" s="6"/>
      <c r="C311" s="5"/>
      <c r="D311" s="14">
        <v>112521357</v>
      </c>
      <c r="E311" s="8"/>
      <c r="H311" s="9"/>
      <c r="I311" s="10"/>
      <c r="J311" s="5"/>
    </row>
    <row r="312" spans="1:10">
      <c r="A312" s="5"/>
      <c r="B312" s="6"/>
      <c r="C312" s="5"/>
      <c r="D312" s="7"/>
      <c r="E312" s="8"/>
      <c r="H312" s="9"/>
      <c r="I312" s="10"/>
      <c r="J312" s="5"/>
    </row>
    <row r="313" spans="1:10">
      <c r="A313" s="5" t="s">
        <v>210</v>
      </c>
      <c r="B313" s="6">
        <v>44931.608957164353</v>
      </c>
      <c r="C313" s="5" t="s">
        <v>157</v>
      </c>
      <c r="D313" s="7"/>
      <c r="E313" s="8"/>
      <c r="F313" s="9">
        <v>6130.4</v>
      </c>
      <c r="I313" s="10" t="s">
        <v>9</v>
      </c>
      <c r="J313" s="5" t="s">
        <v>182</v>
      </c>
    </row>
    <row r="314" spans="1:10">
      <c r="A314" s="5" t="s">
        <v>210</v>
      </c>
      <c r="B314" s="6">
        <v>44931.608957164353</v>
      </c>
      <c r="C314" s="5" t="s">
        <v>157</v>
      </c>
      <c r="D314" s="7"/>
      <c r="E314" s="8"/>
      <c r="F314" s="9">
        <v>28338.9</v>
      </c>
      <c r="I314" s="10" t="s">
        <v>9</v>
      </c>
      <c r="J314" s="8" t="s">
        <v>196</v>
      </c>
    </row>
    <row r="315" spans="1:10">
      <c r="A315" s="5" t="s">
        <v>210</v>
      </c>
      <c r="B315" s="6">
        <v>44931.608957164353</v>
      </c>
      <c r="C315" s="5" t="s">
        <v>157</v>
      </c>
      <c r="D315" s="7"/>
      <c r="E315" s="8"/>
      <c r="F315" s="9">
        <v>6281.2</v>
      </c>
      <c r="I315" s="10" t="s">
        <v>9</v>
      </c>
      <c r="J315" s="8" t="s">
        <v>163</v>
      </c>
    </row>
    <row r="316" spans="1:10">
      <c r="A316" s="11" t="s">
        <v>22</v>
      </c>
      <c r="B316" s="3"/>
      <c r="C316" s="3"/>
      <c r="D316" s="7"/>
      <c r="E316" s="8"/>
      <c r="F316" s="37">
        <f>SUM(F313:G315)</f>
        <v>40750.5</v>
      </c>
      <c r="H316" s="9"/>
      <c r="I316" s="10"/>
      <c r="J316" s="5"/>
    </row>
    <row r="317" spans="1:10">
      <c r="A317" s="13" t="s">
        <v>23</v>
      </c>
      <c r="B317" s="13" t="s">
        <v>24</v>
      </c>
      <c r="C317" s="13" t="s">
        <v>25</v>
      </c>
      <c r="D317" s="7"/>
      <c r="E317" s="8"/>
      <c r="H317" s="9"/>
      <c r="I317" s="10"/>
      <c r="J317" s="5"/>
    </row>
    <row r="318" spans="1:10" ht="15.75" customHeight="1">
      <c r="A318" s="5"/>
      <c r="B318" s="6"/>
      <c r="C318" s="5"/>
      <c r="D318" s="14">
        <v>112521359</v>
      </c>
      <c r="E318" s="8"/>
      <c r="H318" s="9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211</v>
      </c>
      <c r="B320" s="6">
        <v>44931.855985023147</v>
      </c>
      <c r="C320" s="5" t="s">
        <v>157</v>
      </c>
      <c r="D320" s="7"/>
      <c r="E320" s="8"/>
      <c r="G320" s="9">
        <v>30480.29</v>
      </c>
      <c r="I320" s="10" t="s">
        <v>10</v>
      </c>
      <c r="J320" s="8" t="s">
        <v>170</v>
      </c>
    </row>
    <row r="321" spans="1:10">
      <c r="A321" s="5" t="s">
        <v>211</v>
      </c>
      <c r="B321" s="6">
        <v>44931.855985023147</v>
      </c>
      <c r="C321" s="5" t="s">
        <v>157</v>
      </c>
      <c r="D321" s="7">
        <v>316187</v>
      </c>
      <c r="E321" s="5" t="s">
        <v>175</v>
      </c>
      <c r="H321" s="9">
        <v>1340.3</v>
      </c>
      <c r="I321" s="5" t="s">
        <v>28</v>
      </c>
      <c r="J321" s="5" t="s">
        <v>173</v>
      </c>
    </row>
    <row r="322" spans="1:10">
      <c r="A322" s="5" t="s">
        <v>211</v>
      </c>
      <c r="B322" s="6">
        <v>44931.855985023147</v>
      </c>
      <c r="C322" s="5" t="s">
        <v>157</v>
      </c>
      <c r="D322" s="15">
        <v>45123210464</v>
      </c>
      <c r="E322" s="5" t="s">
        <v>63</v>
      </c>
      <c r="H322" s="9">
        <v>14134.35</v>
      </c>
      <c r="I322" s="5" t="s">
        <v>28</v>
      </c>
      <c r="J322" s="5" t="s">
        <v>167</v>
      </c>
    </row>
    <row r="323" spans="1:10">
      <c r="A323" s="5" t="s">
        <v>211</v>
      </c>
      <c r="B323" s="6">
        <v>44931.855985023147</v>
      </c>
      <c r="C323" s="5" t="s">
        <v>157</v>
      </c>
      <c r="D323" s="15">
        <v>45113228334</v>
      </c>
      <c r="E323" s="5" t="s">
        <v>63</v>
      </c>
      <c r="H323" s="9">
        <v>2400</v>
      </c>
      <c r="I323" s="5" t="s">
        <v>28</v>
      </c>
      <c r="J323" s="5" t="s">
        <v>167</v>
      </c>
    </row>
    <row r="324" spans="1:10">
      <c r="A324" s="5" t="s">
        <v>211</v>
      </c>
      <c r="B324" s="6">
        <v>44931.855985023147</v>
      </c>
      <c r="C324" s="5" t="s">
        <v>157</v>
      </c>
      <c r="D324" s="15">
        <v>45163167505</v>
      </c>
      <c r="E324" s="5" t="s">
        <v>63</v>
      </c>
      <c r="H324" s="9">
        <v>1322.62</v>
      </c>
      <c r="I324" s="5" t="s">
        <v>28</v>
      </c>
      <c r="J324" s="5" t="s">
        <v>167</v>
      </c>
    </row>
    <row r="325" spans="1:10">
      <c r="A325" s="5" t="s">
        <v>211</v>
      </c>
      <c r="B325" s="6">
        <v>44931.855985023147</v>
      </c>
      <c r="C325" s="5" t="s">
        <v>157</v>
      </c>
      <c r="D325" s="15">
        <v>45173141863</v>
      </c>
      <c r="E325" s="5" t="s">
        <v>63</v>
      </c>
      <c r="H325" s="9">
        <v>5607.2</v>
      </c>
      <c r="I325" s="5" t="s">
        <v>28</v>
      </c>
      <c r="J325" s="5" t="s">
        <v>167</v>
      </c>
    </row>
    <row r="326" spans="1:10">
      <c r="A326" s="5" t="s">
        <v>211</v>
      </c>
      <c r="B326" s="6">
        <v>44931.855985023147</v>
      </c>
      <c r="C326" s="5" t="s">
        <v>157</v>
      </c>
      <c r="D326" s="7">
        <v>5002468</v>
      </c>
      <c r="E326" s="5" t="s">
        <v>31</v>
      </c>
      <c r="H326" s="9">
        <v>7625.05</v>
      </c>
      <c r="I326" s="5" t="s">
        <v>28</v>
      </c>
      <c r="J326" s="5" t="s">
        <v>167</v>
      </c>
    </row>
    <row r="327" spans="1:10">
      <c r="A327" s="5" t="s">
        <v>211</v>
      </c>
      <c r="B327" s="6">
        <v>44931.855985023147</v>
      </c>
      <c r="C327" s="5" t="s">
        <v>157</v>
      </c>
      <c r="D327" s="15">
        <v>45113234612</v>
      </c>
      <c r="E327" s="5" t="s">
        <v>63</v>
      </c>
      <c r="H327" s="9">
        <v>3445.26</v>
      </c>
      <c r="I327" s="5" t="s">
        <v>28</v>
      </c>
      <c r="J327" s="5" t="s">
        <v>167</v>
      </c>
    </row>
    <row r="328" spans="1:10">
      <c r="A328" s="5" t="s">
        <v>211</v>
      </c>
      <c r="B328" s="6">
        <v>44931.855985023147</v>
      </c>
      <c r="C328" s="5" t="s">
        <v>157</v>
      </c>
      <c r="D328" s="15">
        <v>51217413993</v>
      </c>
      <c r="E328" s="5" t="s">
        <v>63</v>
      </c>
      <c r="H328" s="9">
        <v>1357</v>
      </c>
      <c r="I328" s="5" t="s">
        <v>28</v>
      </c>
      <c r="J328" s="5" t="s">
        <v>167</v>
      </c>
    </row>
    <row r="329" spans="1:10">
      <c r="A329" s="5" t="s">
        <v>211</v>
      </c>
      <c r="B329" s="6">
        <v>44931.855985023147</v>
      </c>
      <c r="C329" s="5" t="s">
        <v>157</v>
      </c>
      <c r="D329" s="15">
        <v>45113233469</v>
      </c>
      <c r="E329" s="5" t="s">
        <v>63</v>
      </c>
      <c r="H329" s="9">
        <v>21231.599999999999</v>
      </c>
      <c r="I329" s="5" t="s">
        <v>28</v>
      </c>
      <c r="J329" s="5" t="s">
        <v>167</v>
      </c>
    </row>
    <row r="330" spans="1:10">
      <c r="A330" s="5" t="s">
        <v>211</v>
      </c>
      <c r="B330" s="6">
        <v>44931.855985023147</v>
      </c>
      <c r="C330" s="5" t="s">
        <v>157</v>
      </c>
      <c r="D330" s="15">
        <v>45113232763</v>
      </c>
      <c r="E330" s="5" t="s">
        <v>63</v>
      </c>
      <c r="H330" s="9">
        <v>2142.0500000000002</v>
      </c>
      <c r="I330" s="5" t="s">
        <v>28</v>
      </c>
      <c r="J330" s="5" t="s">
        <v>167</v>
      </c>
    </row>
    <row r="331" spans="1:10">
      <c r="A331" s="5" t="s">
        <v>211</v>
      </c>
      <c r="B331" s="6">
        <v>44931.855985023147</v>
      </c>
      <c r="C331" s="5" t="s">
        <v>157</v>
      </c>
      <c r="D331" s="15">
        <v>45163173556</v>
      </c>
      <c r="E331" s="5" t="s">
        <v>63</v>
      </c>
      <c r="H331" s="9">
        <v>650</v>
      </c>
      <c r="I331" s="5" t="s">
        <v>28</v>
      </c>
      <c r="J331" s="5" t="s">
        <v>167</v>
      </c>
    </row>
    <row r="332" spans="1:10">
      <c r="A332" s="5" t="s">
        <v>211</v>
      </c>
      <c r="B332" s="6">
        <v>44931.855985023147</v>
      </c>
      <c r="C332" s="5" t="s">
        <v>157</v>
      </c>
      <c r="D332" s="7">
        <v>67441</v>
      </c>
      <c r="E332" s="5" t="s">
        <v>174</v>
      </c>
      <c r="H332" s="9">
        <v>9063.84</v>
      </c>
      <c r="I332" s="5" t="s">
        <v>28</v>
      </c>
      <c r="J332" s="5" t="s">
        <v>167</v>
      </c>
    </row>
    <row r="333" spans="1:10">
      <c r="A333" s="5" t="s">
        <v>211</v>
      </c>
      <c r="B333" s="6">
        <v>44931.855985023147</v>
      </c>
      <c r="C333" s="5" t="s">
        <v>157</v>
      </c>
      <c r="D333" s="7">
        <v>67441</v>
      </c>
      <c r="E333" s="5" t="s">
        <v>174</v>
      </c>
      <c r="H333" s="9">
        <v>57166.79</v>
      </c>
      <c r="I333" s="5" t="s">
        <v>28</v>
      </c>
      <c r="J333" s="5" t="s">
        <v>167</v>
      </c>
    </row>
    <row r="334" spans="1:10">
      <c r="A334" s="5" t="s">
        <v>211</v>
      </c>
      <c r="B334" s="6">
        <v>44931.855985023147</v>
      </c>
      <c r="C334" s="5" t="s">
        <v>157</v>
      </c>
      <c r="D334" s="7">
        <v>67441</v>
      </c>
      <c r="E334" s="5" t="s">
        <v>174</v>
      </c>
      <c r="H334" s="9">
        <v>121625.88</v>
      </c>
      <c r="I334" s="5" t="s">
        <v>28</v>
      </c>
      <c r="J334" s="5" t="s">
        <v>167</v>
      </c>
    </row>
    <row r="335" spans="1:10">
      <c r="A335" s="5" t="s">
        <v>211</v>
      </c>
      <c r="B335" s="6">
        <v>44931.855985023147</v>
      </c>
      <c r="C335" s="5" t="s">
        <v>157</v>
      </c>
      <c r="D335" s="7">
        <v>67441</v>
      </c>
      <c r="E335" s="5" t="s">
        <v>174</v>
      </c>
      <c r="H335" s="9">
        <v>16486.400000000001</v>
      </c>
      <c r="I335" s="5" t="s">
        <v>28</v>
      </c>
      <c r="J335" s="5" t="s">
        <v>167</v>
      </c>
    </row>
    <row r="336" spans="1:10">
      <c r="A336" s="5" t="s">
        <v>211</v>
      </c>
      <c r="B336" s="6">
        <v>44931.855985023147</v>
      </c>
      <c r="C336" s="5" t="s">
        <v>157</v>
      </c>
      <c r="D336" s="15">
        <v>51167264519</v>
      </c>
      <c r="E336" s="5" t="s">
        <v>63</v>
      </c>
      <c r="H336" s="9">
        <v>9000</v>
      </c>
      <c r="I336" s="5" t="s">
        <v>28</v>
      </c>
      <c r="J336" s="5" t="s">
        <v>167</v>
      </c>
    </row>
    <row r="337" spans="1:10">
      <c r="A337" s="5" t="s">
        <v>211</v>
      </c>
      <c r="B337" s="6">
        <v>44931.855985023147</v>
      </c>
      <c r="C337" s="5" t="s">
        <v>157</v>
      </c>
      <c r="D337" s="7">
        <v>152506</v>
      </c>
      <c r="E337" s="5" t="s">
        <v>174</v>
      </c>
      <c r="H337" s="9">
        <v>108768.61</v>
      </c>
      <c r="I337" s="5" t="s">
        <v>28</v>
      </c>
      <c r="J337" s="5" t="s">
        <v>167</v>
      </c>
    </row>
    <row r="338" spans="1:10">
      <c r="A338" s="5" t="s">
        <v>211</v>
      </c>
      <c r="B338" s="6">
        <v>44931.855985023147</v>
      </c>
      <c r="C338" s="5" t="s">
        <v>157</v>
      </c>
      <c r="D338" s="15">
        <v>45153082102</v>
      </c>
      <c r="E338" s="5" t="s">
        <v>63</v>
      </c>
      <c r="H338" s="9">
        <v>1000</v>
      </c>
      <c r="I338" s="5" t="s">
        <v>28</v>
      </c>
      <c r="J338" s="8" t="s">
        <v>178</v>
      </c>
    </row>
    <row r="339" spans="1:10">
      <c r="A339" s="5" t="s">
        <v>211</v>
      </c>
      <c r="B339" s="6">
        <v>44931.855985023147</v>
      </c>
      <c r="C339" s="5" t="s">
        <v>157</v>
      </c>
      <c r="D339" s="7">
        <v>315182</v>
      </c>
      <c r="E339" s="5" t="s">
        <v>175</v>
      </c>
      <c r="H339" s="9">
        <v>5958.32</v>
      </c>
      <c r="I339" s="5" t="s">
        <v>28</v>
      </c>
      <c r="J339" s="8" t="s">
        <v>178</v>
      </c>
    </row>
    <row r="340" spans="1:10">
      <c r="A340" s="5" t="s">
        <v>211</v>
      </c>
      <c r="B340" s="6">
        <v>44931.855985023147</v>
      </c>
      <c r="C340" s="5" t="s">
        <v>157</v>
      </c>
      <c r="D340" s="7">
        <v>367333</v>
      </c>
      <c r="E340" s="5" t="s">
        <v>175</v>
      </c>
      <c r="H340" s="9">
        <v>1204</v>
      </c>
      <c r="I340" s="5" t="s">
        <v>28</v>
      </c>
      <c r="J340" s="8" t="s">
        <v>178</v>
      </c>
    </row>
    <row r="341" spans="1:10">
      <c r="A341" s="5" t="s">
        <v>211</v>
      </c>
      <c r="B341" s="6">
        <v>44931.855985023147</v>
      </c>
      <c r="C341" s="5" t="s">
        <v>157</v>
      </c>
      <c r="D341" s="7">
        <v>276443</v>
      </c>
      <c r="E341" s="5" t="s">
        <v>175</v>
      </c>
      <c r="H341" s="9">
        <v>150</v>
      </c>
      <c r="I341" s="5" t="s">
        <v>28</v>
      </c>
      <c r="J341" s="5" t="s">
        <v>177</v>
      </c>
    </row>
    <row r="342" spans="1:10">
      <c r="A342" s="5" t="s">
        <v>211</v>
      </c>
      <c r="B342" s="6">
        <v>44931.855985023147</v>
      </c>
      <c r="C342" s="5" t="s">
        <v>157</v>
      </c>
      <c r="D342" s="7">
        <v>226401</v>
      </c>
      <c r="E342" s="5" t="s">
        <v>175</v>
      </c>
      <c r="H342" s="9">
        <v>2831.5</v>
      </c>
      <c r="I342" s="5" t="s">
        <v>28</v>
      </c>
      <c r="J342" s="5" t="s">
        <v>177</v>
      </c>
    </row>
    <row r="343" spans="1:10">
      <c r="A343" s="5" t="s">
        <v>211</v>
      </c>
      <c r="B343" s="6">
        <v>44931.855985023147</v>
      </c>
      <c r="C343" s="5" t="s">
        <v>157</v>
      </c>
      <c r="D343" s="7">
        <v>632822</v>
      </c>
      <c r="E343" s="5" t="s">
        <v>174</v>
      </c>
      <c r="H343" s="9">
        <v>82</v>
      </c>
      <c r="I343" s="5" t="s">
        <v>28</v>
      </c>
      <c r="J343" s="5" t="s">
        <v>177</v>
      </c>
    </row>
    <row r="344" spans="1:10">
      <c r="A344" s="5" t="s">
        <v>211</v>
      </c>
      <c r="B344" s="6">
        <v>44931.855985023147</v>
      </c>
      <c r="C344" s="5" t="s">
        <v>157</v>
      </c>
      <c r="D344" s="15">
        <v>45113232332</v>
      </c>
      <c r="E344" s="5" t="s">
        <v>63</v>
      </c>
      <c r="H344" s="9">
        <v>756.08</v>
      </c>
      <c r="I344" s="5" t="s">
        <v>28</v>
      </c>
      <c r="J344" s="5" t="s">
        <v>177</v>
      </c>
    </row>
    <row r="345" spans="1:10">
      <c r="A345" s="5" t="s">
        <v>211</v>
      </c>
      <c r="B345" s="6">
        <v>44931.855985023147</v>
      </c>
      <c r="C345" s="5" t="s">
        <v>157</v>
      </c>
      <c r="D345" s="15">
        <v>45133087722</v>
      </c>
      <c r="E345" s="5" t="s">
        <v>63</v>
      </c>
      <c r="H345" s="9">
        <v>600</v>
      </c>
      <c r="I345" s="5" t="s">
        <v>28</v>
      </c>
      <c r="J345" s="5" t="s">
        <v>177</v>
      </c>
    </row>
    <row r="346" spans="1:10">
      <c r="A346" s="5" t="s">
        <v>211</v>
      </c>
      <c r="B346" s="6">
        <v>44931.855985023147</v>
      </c>
      <c r="C346" s="5" t="s">
        <v>157</v>
      </c>
      <c r="D346" s="15">
        <v>45143452254</v>
      </c>
      <c r="E346" s="5" t="s">
        <v>63</v>
      </c>
      <c r="H346" s="9">
        <v>346.2</v>
      </c>
      <c r="I346" s="5" t="s">
        <v>28</v>
      </c>
      <c r="J346" s="5" t="s">
        <v>177</v>
      </c>
    </row>
    <row r="347" spans="1:10">
      <c r="A347" s="5" t="s">
        <v>211</v>
      </c>
      <c r="B347" s="6">
        <v>44931.855985023147</v>
      </c>
      <c r="C347" s="5" t="s">
        <v>157</v>
      </c>
      <c r="D347" s="15">
        <v>45123214776</v>
      </c>
      <c r="E347" s="5" t="s">
        <v>63</v>
      </c>
      <c r="H347" s="9">
        <v>1200</v>
      </c>
      <c r="I347" s="5" t="s">
        <v>28</v>
      </c>
      <c r="J347" s="5" t="s">
        <v>177</v>
      </c>
    </row>
    <row r="348" spans="1:10">
      <c r="A348" s="5" t="s">
        <v>211</v>
      </c>
      <c r="B348" s="6">
        <v>44931.855985023147</v>
      </c>
      <c r="C348" s="5" t="s">
        <v>157</v>
      </c>
      <c r="D348" s="15">
        <v>45123214793</v>
      </c>
      <c r="E348" s="5" t="s">
        <v>63</v>
      </c>
      <c r="H348" s="9">
        <v>112</v>
      </c>
      <c r="I348" s="5" t="s">
        <v>28</v>
      </c>
      <c r="J348" s="5" t="s">
        <v>177</v>
      </c>
    </row>
    <row r="349" spans="1:10">
      <c r="A349" s="5" t="s">
        <v>211</v>
      </c>
      <c r="B349" s="6">
        <v>44931.855985023147</v>
      </c>
      <c r="C349" s="5" t="s">
        <v>157</v>
      </c>
      <c r="D349" s="15">
        <v>53312204064</v>
      </c>
      <c r="E349" s="5" t="s">
        <v>63</v>
      </c>
      <c r="H349" s="9">
        <v>676.8</v>
      </c>
      <c r="I349" s="5" t="s">
        <v>28</v>
      </c>
      <c r="J349" s="5" t="s">
        <v>177</v>
      </c>
    </row>
    <row r="350" spans="1:10">
      <c r="A350" s="5" t="s">
        <v>211</v>
      </c>
      <c r="B350" s="6">
        <v>44931.855985023147</v>
      </c>
      <c r="C350" s="5" t="s">
        <v>157</v>
      </c>
      <c r="D350" s="15">
        <v>45133085944</v>
      </c>
      <c r="E350" s="5" t="s">
        <v>63</v>
      </c>
      <c r="H350" s="9">
        <v>420</v>
      </c>
      <c r="I350" s="5" t="s">
        <v>28</v>
      </c>
      <c r="J350" s="5" t="s">
        <v>177</v>
      </c>
    </row>
    <row r="351" spans="1:10">
      <c r="A351" s="5" t="s">
        <v>211</v>
      </c>
      <c r="B351" s="6">
        <v>44931.855985023147</v>
      </c>
      <c r="C351" s="5" t="s">
        <v>157</v>
      </c>
      <c r="D351" s="15">
        <v>45123215458</v>
      </c>
      <c r="E351" s="5" t="s">
        <v>63</v>
      </c>
      <c r="H351" s="9">
        <v>721.6</v>
      </c>
      <c r="I351" s="5" t="s">
        <v>28</v>
      </c>
      <c r="J351" s="5" t="s">
        <v>177</v>
      </c>
    </row>
    <row r="352" spans="1:10">
      <c r="A352" s="5" t="s">
        <v>211</v>
      </c>
      <c r="B352" s="6">
        <v>44931.855985023147</v>
      </c>
      <c r="C352" s="5" t="s">
        <v>157</v>
      </c>
      <c r="D352" s="15">
        <v>45143453337</v>
      </c>
      <c r="E352" s="5" t="s">
        <v>63</v>
      </c>
      <c r="H352" s="9">
        <v>134.36000000000001</v>
      </c>
      <c r="I352" s="5" t="s">
        <v>28</v>
      </c>
      <c r="J352" s="5" t="s">
        <v>177</v>
      </c>
    </row>
    <row r="353" spans="1:10">
      <c r="A353" s="5" t="s">
        <v>211</v>
      </c>
      <c r="B353" s="6">
        <v>44931.855985023147</v>
      </c>
      <c r="C353" s="5" t="s">
        <v>157</v>
      </c>
      <c r="D353" s="15">
        <v>45113233432</v>
      </c>
      <c r="E353" s="5" t="s">
        <v>63</v>
      </c>
      <c r="H353" s="9">
        <v>148.47</v>
      </c>
      <c r="I353" s="5" t="s">
        <v>28</v>
      </c>
      <c r="J353" s="5" t="s">
        <v>177</v>
      </c>
    </row>
    <row r="354" spans="1:10">
      <c r="A354" s="5" t="s">
        <v>211</v>
      </c>
      <c r="B354" s="6">
        <v>44931.855985023147</v>
      </c>
      <c r="C354" s="5" t="s">
        <v>157</v>
      </c>
      <c r="D354" s="15">
        <v>45163174216</v>
      </c>
      <c r="E354" s="5" t="s">
        <v>63</v>
      </c>
      <c r="H354" s="9">
        <v>252.5</v>
      </c>
      <c r="I354" s="5" t="s">
        <v>28</v>
      </c>
      <c r="J354" s="5" t="s">
        <v>177</v>
      </c>
    </row>
    <row r="355" spans="1:10">
      <c r="A355" s="5" t="s">
        <v>211</v>
      </c>
      <c r="B355" s="6">
        <v>44931.855985023147</v>
      </c>
      <c r="C355" s="5" t="s">
        <v>157</v>
      </c>
      <c r="D355" s="15">
        <v>51517329823</v>
      </c>
      <c r="E355" s="5" t="s">
        <v>63</v>
      </c>
      <c r="H355" s="9">
        <v>450.16</v>
      </c>
      <c r="I355" s="5" t="s">
        <v>28</v>
      </c>
      <c r="J355" s="5" t="s">
        <v>177</v>
      </c>
    </row>
    <row r="356" spans="1:10">
      <c r="A356" s="5" t="s">
        <v>211</v>
      </c>
      <c r="B356" s="6">
        <v>44931.855985023147</v>
      </c>
      <c r="C356" s="5" t="s">
        <v>157</v>
      </c>
      <c r="D356" s="15">
        <v>45113234217</v>
      </c>
      <c r="E356" s="5" t="s">
        <v>63</v>
      </c>
      <c r="H356" s="9">
        <v>1212</v>
      </c>
      <c r="I356" s="5" t="s">
        <v>28</v>
      </c>
      <c r="J356" s="5" t="s">
        <v>177</v>
      </c>
    </row>
    <row r="357" spans="1:10">
      <c r="A357" s="5" t="s">
        <v>211</v>
      </c>
      <c r="B357" s="6">
        <v>44931.855985023147</v>
      </c>
      <c r="C357" s="5" t="s">
        <v>157</v>
      </c>
      <c r="D357" s="15">
        <v>45133087068</v>
      </c>
      <c r="E357" s="5" t="s">
        <v>63</v>
      </c>
      <c r="H357" s="9">
        <v>195</v>
      </c>
      <c r="I357" s="5" t="s">
        <v>28</v>
      </c>
      <c r="J357" s="5" t="s">
        <v>177</v>
      </c>
    </row>
    <row r="358" spans="1:10">
      <c r="A358" s="5" t="s">
        <v>211</v>
      </c>
      <c r="B358" s="6">
        <v>44931.855985023147</v>
      </c>
      <c r="C358" s="5" t="s">
        <v>157</v>
      </c>
      <c r="D358" s="15">
        <v>45133087223</v>
      </c>
      <c r="E358" s="5" t="s">
        <v>63</v>
      </c>
      <c r="H358" s="9">
        <v>390</v>
      </c>
      <c r="I358" s="5" t="s">
        <v>28</v>
      </c>
      <c r="J358" s="5" t="s">
        <v>177</v>
      </c>
    </row>
    <row r="359" spans="1:10">
      <c r="A359" s="5" t="s">
        <v>211</v>
      </c>
      <c r="B359" s="6">
        <v>44931.855985023147</v>
      </c>
      <c r="C359" s="5" t="s">
        <v>157</v>
      </c>
      <c r="D359" s="15">
        <v>45143454786</v>
      </c>
      <c r="E359" s="5" t="s">
        <v>63</v>
      </c>
      <c r="H359" s="9">
        <v>583.26</v>
      </c>
      <c r="I359" s="5" t="s">
        <v>28</v>
      </c>
      <c r="J359" s="5" t="s">
        <v>177</v>
      </c>
    </row>
    <row r="360" spans="1:10">
      <c r="A360" s="5" t="s">
        <v>211</v>
      </c>
      <c r="B360" s="6">
        <v>44931.855985023147</v>
      </c>
      <c r="C360" s="5" t="s">
        <v>157</v>
      </c>
      <c r="D360" s="15">
        <v>45123217503</v>
      </c>
      <c r="E360" s="5" t="s">
        <v>63</v>
      </c>
      <c r="H360" s="9">
        <v>370.5</v>
      </c>
      <c r="I360" s="5" t="s">
        <v>28</v>
      </c>
      <c r="J360" s="5" t="s">
        <v>177</v>
      </c>
    </row>
    <row r="361" spans="1:10">
      <c r="A361" s="5" t="s">
        <v>211</v>
      </c>
      <c r="B361" s="6">
        <v>44931.855985023147</v>
      </c>
      <c r="C361" s="5" t="s">
        <v>157</v>
      </c>
      <c r="D361" s="15">
        <v>45143455210</v>
      </c>
      <c r="E361" s="5" t="s">
        <v>63</v>
      </c>
      <c r="H361" s="9">
        <v>5488.56</v>
      </c>
      <c r="I361" s="5" t="s">
        <v>28</v>
      </c>
      <c r="J361" s="5" t="s">
        <v>177</v>
      </c>
    </row>
    <row r="362" spans="1:10">
      <c r="A362" s="5" t="s">
        <v>211</v>
      </c>
      <c r="B362" s="6">
        <v>44931.855985023147</v>
      </c>
      <c r="C362" s="5" t="s">
        <v>157</v>
      </c>
      <c r="D362" s="15">
        <v>45173148505</v>
      </c>
      <c r="E362" s="5" t="s">
        <v>63</v>
      </c>
      <c r="H362" s="9">
        <v>395.92</v>
      </c>
      <c r="I362" s="5" t="s">
        <v>28</v>
      </c>
      <c r="J362" s="5" t="s">
        <v>177</v>
      </c>
    </row>
    <row r="363" spans="1:10">
      <c r="A363" s="5" t="s">
        <v>211</v>
      </c>
      <c r="B363" s="6">
        <v>44931.855985023147</v>
      </c>
      <c r="C363" s="5" t="s">
        <v>157</v>
      </c>
      <c r="D363" s="15">
        <v>45163176135</v>
      </c>
      <c r="E363" s="5" t="s">
        <v>63</v>
      </c>
      <c r="H363" s="9">
        <v>73.459999999999994</v>
      </c>
      <c r="I363" s="5" t="s">
        <v>28</v>
      </c>
      <c r="J363" s="5" t="s">
        <v>177</v>
      </c>
    </row>
    <row r="364" spans="1:10">
      <c r="A364" s="5" t="s">
        <v>211</v>
      </c>
      <c r="B364" s="6">
        <v>44931.855985023147</v>
      </c>
      <c r="C364" s="5" t="s">
        <v>157</v>
      </c>
      <c r="D364" s="15">
        <v>45143455891</v>
      </c>
      <c r="E364" s="5" t="s">
        <v>63</v>
      </c>
      <c r="H364" s="9">
        <v>605.32000000000005</v>
      </c>
      <c r="I364" s="5" t="s">
        <v>28</v>
      </c>
      <c r="J364" s="5" t="s">
        <v>177</v>
      </c>
    </row>
    <row r="365" spans="1:10">
      <c r="A365" s="5" t="s">
        <v>211</v>
      </c>
      <c r="B365" s="6">
        <v>44931.855985023147</v>
      </c>
      <c r="C365" s="5" t="s">
        <v>157</v>
      </c>
      <c r="D365" s="7">
        <v>480981</v>
      </c>
      <c r="E365" s="5" t="s">
        <v>63</v>
      </c>
      <c r="H365" s="9">
        <v>31726.799999999999</v>
      </c>
      <c r="I365" s="5" t="s">
        <v>28</v>
      </c>
      <c r="J365" s="8" t="s">
        <v>178</v>
      </c>
    </row>
    <row r="366" spans="1:10">
      <c r="A366" s="5" t="s">
        <v>211</v>
      </c>
      <c r="B366" s="6">
        <v>44931.855985023147</v>
      </c>
      <c r="C366" s="5" t="s">
        <v>157</v>
      </c>
      <c r="D366" s="7">
        <v>164221</v>
      </c>
      <c r="E366" s="5" t="s">
        <v>174</v>
      </c>
      <c r="H366" s="9">
        <v>29966</v>
      </c>
      <c r="I366" s="5" t="s">
        <v>28</v>
      </c>
      <c r="J366" s="5" t="s">
        <v>173</v>
      </c>
    </row>
    <row r="367" spans="1:10">
      <c r="A367" s="5" t="s">
        <v>211</v>
      </c>
      <c r="B367" s="6">
        <v>44931.855985023147</v>
      </c>
      <c r="C367" s="5" t="s">
        <v>157</v>
      </c>
      <c r="D367" s="15">
        <v>297502002150045</v>
      </c>
      <c r="E367" s="5" t="s">
        <v>171</v>
      </c>
      <c r="H367" s="9">
        <v>104500</v>
      </c>
      <c r="I367" s="5" t="s">
        <v>28</v>
      </c>
      <c r="J367" s="5" t="s">
        <v>172</v>
      </c>
    </row>
    <row r="368" spans="1:10">
      <c r="A368" s="5" t="s">
        <v>211</v>
      </c>
      <c r="B368" s="6">
        <v>44931.855985023147</v>
      </c>
      <c r="C368" s="5" t="s">
        <v>157</v>
      </c>
      <c r="D368" s="7"/>
      <c r="E368" s="8"/>
      <c r="F368" s="9">
        <v>12337.2</v>
      </c>
      <c r="I368" s="10" t="s">
        <v>9</v>
      </c>
      <c r="J368" s="8" t="s">
        <v>195</v>
      </c>
    </row>
    <row r="369" spans="1:10">
      <c r="A369" s="5" t="s">
        <v>211</v>
      </c>
      <c r="B369" s="6">
        <v>44931.855985023147</v>
      </c>
      <c r="C369" s="5" t="s">
        <v>157</v>
      </c>
      <c r="D369" s="7"/>
      <c r="E369" s="8"/>
      <c r="F369" s="9">
        <v>16961.8</v>
      </c>
      <c r="I369" s="10" t="s">
        <v>9</v>
      </c>
      <c r="J369" s="8" t="s">
        <v>158</v>
      </c>
    </row>
    <row r="370" spans="1:10">
      <c r="A370" s="5" t="s">
        <v>211</v>
      </c>
      <c r="B370" s="6">
        <v>44931.855985023147</v>
      </c>
      <c r="C370" s="5" t="s">
        <v>157</v>
      </c>
      <c r="D370" s="7"/>
      <c r="E370" s="8"/>
      <c r="F370" s="9">
        <v>30393.7</v>
      </c>
      <c r="I370" s="10" t="s">
        <v>9</v>
      </c>
      <c r="J370" s="5" t="s">
        <v>159</v>
      </c>
    </row>
    <row r="371" spans="1:10">
      <c r="A371" s="5" t="s">
        <v>211</v>
      </c>
      <c r="B371" s="6">
        <v>44931.855985023147</v>
      </c>
      <c r="C371" s="5" t="s">
        <v>157</v>
      </c>
      <c r="D371" s="7"/>
      <c r="E371" s="8"/>
      <c r="F371" s="9">
        <v>4943.3999999999996</v>
      </c>
      <c r="I371" s="10" t="s">
        <v>9</v>
      </c>
      <c r="J371" s="5" t="s">
        <v>182</v>
      </c>
    </row>
    <row r="372" spans="1:10">
      <c r="A372" s="5" t="s">
        <v>211</v>
      </c>
      <c r="B372" s="6">
        <v>44931.855985023147</v>
      </c>
      <c r="C372" s="5" t="s">
        <v>157</v>
      </c>
      <c r="D372" s="7"/>
      <c r="E372" s="8"/>
      <c r="F372" s="9">
        <v>9491.7999999999993</v>
      </c>
      <c r="I372" s="10" t="s">
        <v>9</v>
      </c>
      <c r="J372" s="8" t="s">
        <v>183</v>
      </c>
    </row>
    <row r="373" spans="1:10">
      <c r="A373" s="5" t="s">
        <v>211</v>
      </c>
      <c r="B373" s="6">
        <v>44931.855985023147</v>
      </c>
      <c r="C373" s="5" t="s">
        <v>157</v>
      </c>
      <c r="D373" s="7"/>
      <c r="E373" s="8"/>
      <c r="F373" s="9">
        <v>7640.7</v>
      </c>
      <c r="I373" s="10" t="s">
        <v>9</v>
      </c>
      <c r="J373" s="5" t="s">
        <v>184</v>
      </c>
    </row>
    <row r="374" spans="1:10">
      <c r="A374" s="5" t="s">
        <v>211</v>
      </c>
      <c r="B374" s="6">
        <v>44931.855985023147</v>
      </c>
      <c r="C374" s="5" t="s">
        <v>157</v>
      </c>
      <c r="D374" s="7"/>
      <c r="E374" s="8"/>
      <c r="F374" s="9">
        <v>28994.6</v>
      </c>
      <c r="I374" s="10" t="s">
        <v>9</v>
      </c>
      <c r="J374" s="8" t="s">
        <v>196</v>
      </c>
    </row>
    <row r="375" spans="1:10">
      <c r="A375" s="5" t="s">
        <v>211</v>
      </c>
      <c r="B375" s="6">
        <v>44931.855985023147</v>
      </c>
      <c r="C375" s="5" t="s">
        <v>157</v>
      </c>
      <c r="D375" s="7"/>
      <c r="E375" s="8"/>
      <c r="F375" s="9">
        <v>86985.3</v>
      </c>
      <c r="I375" s="10" t="s">
        <v>9</v>
      </c>
      <c r="J375" s="5" t="s">
        <v>167</v>
      </c>
    </row>
    <row r="376" spans="1:10">
      <c r="A376" s="5" t="s">
        <v>211</v>
      </c>
      <c r="B376" s="6">
        <v>44931.855985023147</v>
      </c>
      <c r="C376" s="5" t="s">
        <v>157</v>
      </c>
      <c r="D376" s="7"/>
      <c r="E376" s="8"/>
      <c r="F376" s="9">
        <v>1072.9000000000001</v>
      </c>
      <c r="I376" s="10" t="s">
        <v>9</v>
      </c>
      <c r="J376" s="8" t="s">
        <v>198</v>
      </c>
    </row>
    <row r="377" spans="1:10">
      <c r="A377" s="5" t="s">
        <v>211</v>
      </c>
      <c r="B377" s="6">
        <v>44931.855985023147</v>
      </c>
      <c r="C377" s="5" t="s">
        <v>157</v>
      </c>
      <c r="D377" s="7"/>
      <c r="E377" s="8"/>
      <c r="F377" s="9">
        <v>3466</v>
      </c>
      <c r="I377" s="10" t="s">
        <v>9</v>
      </c>
      <c r="J377" s="8" t="s">
        <v>160</v>
      </c>
    </row>
    <row r="378" spans="1:10">
      <c r="A378" s="5" t="s">
        <v>211</v>
      </c>
      <c r="B378" s="6">
        <v>44931.855985023147</v>
      </c>
      <c r="C378" s="5" t="s">
        <v>157</v>
      </c>
      <c r="D378" s="7"/>
      <c r="E378" s="8"/>
      <c r="F378" s="9">
        <v>6894.5</v>
      </c>
      <c r="I378" s="10" t="s">
        <v>9</v>
      </c>
      <c r="J378" s="8" t="s">
        <v>161</v>
      </c>
    </row>
    <row r="379" spans="1:10">
      <c r="A379" s="5" t="s">
        <v>211</v>
      </c>
      <c r="B379" s="6">
        <v>44931.855985023147</v>
      </c>
      <c r="C379" s="5" t="s">
        <v>169</v>
      </c>
      <c r="D379" s="7"/>
      <c r="E379" s="8"/>
      <c r="F379" s="9">
        <v>4029.6</v>
      </c>
      <c r="I379" s="10" t="s">
        <v>9</v>
      </c>
      <c r="J379" s="8" t="s">
        <v>162</v>
      </c>
    </row>
    <row r="380" spans="1:10">
      <c r="A380" s="5" t="s">
        <v>211</v>
      </c>
      <c r="B380" s="6">
        <v>44931.855985023147</v>
      </c>
      <c r="C380" s="5" t="s">
        <v>157</v>
      </c>
      <c r="D380" s="7"/>
      <c r="E380" s="8"/>
      <c r="F380" s="9">
        <v>23077.4</v>
      </c>
      <c r="I380" s="10" t="s">
        <v>9</v>
      </c>
      <c r="J380" s="8" t="s">
        <v>185</v>
      </c>
    </row>
    <row r="381" spans="1:10">
      <c r="A381" s="5" t="s">
        <v>211</v>
      </c>
      <c r="B381" s="6">
        <v>44931.855985023147</v>
      </c>
      <c r="C381" s="5" t="s">
        <v>157</v>
      </c>
      <c r="D381" s="7"/>
      <c r="E381" s="8"/>
      <c r="F381" s="9">
        <v>9178.7999999999993</v>
      </c>
      <c r="I381" s="10" t="s">
        <v>9</v>
      </c>
      <c r="J381" s="8" t="s">
        <v>180</v>
      </c>
    </row>
    <row r="382" spans="1:10">
      <c r="A382" s="5" t="s">
        <v>211</v>
      </c>
      <c r="B382" s="6">
        <v>44931.855985023147</v>
      </c>
      <c r="C382" s="5" t="s">
        <v>157</v>
      </c>
      <c r="D382" s="7"/>
      <c r="E382" s="8"/>
      <c r="F382" s="9">
        <v>17023.5</v>
      </c>
      <c r="I382" s="10" t="s">
        <v>9</v>
      </c>
      <c r="J382" s="8" t="s">
        <v>199</v>
      </c>
    </row>
    <row r="383" spans="1:10">
      <c r="A383" s="5" t="s">
        <v>211</v>
      </c>
      <c r="B383" s="6">
        <v>44931.855985023147</v>
      </c>
      <c r="C383" s="5" t="s">
        <v>157</v>
      </c>
      <c r="D383" s="7"/>
      <c r="E383" s="8"/>
      <c r="F383" s="9">
        <v>5577</v>
      </c>
      <c r="I383" s="10" t="s">
        <v>9</v>
      </c>
      <c r="J383" s="8" t="s">
        <v>186</v>
      </c>
    </row>
    <row r="384" spans="1:10">
      <c r="A384" s="5" t="s">
        <v>211</v>
      </c>
      <c r="B384" s="6">
        <v>44931.855985023147</v>
      </c>
      <c r="C384" s="5" t="s">
        <v>157</v>
      </c>
      <c r="D384" s="7"/>
      <c r="E384" s="8"/>
      <c r="F384" s="9">
        <v>175</v>
      </c>
      <c r="I384" s="10" t="s">
        <v>9</v>
      </c>
      <c r="J384" s="8" t="s">
        <v>163</v>
      </c>
    </row>
    <row r="385" spans="1:10">
      <c r="A385" s="5" t="s">
        <v>211</v>
      </c>
      <c r="B385" s="6">
        <v>44931.855985023147</v>
      </c>
      <c r="C385" s="5" t="s">
        <v>157</v>
      </c>
      <c r="D385" s="7"/>
      <c r="E385" s="8"/>
      <c r="F385" s="9">
        <v>5201.3999999999996</v>
      </c>
      <c r="I385" s="10" t="s">
        <v>9</v>
      </c>
      <c r="J385" s="8" t="s">
        <v>188</v>
      </c>
    </row>
    <row r="386" spans="1:10">
      <c r="A386" s="5" t="s">
        <v>211</v>
      </c>
      <c r="B386" s="6">
        <v>44931.855985023147</v>
      </c>
      <c r="C386" s="5" t="s">
        <v>157</v>
      </c>
      <c r="D386" s="7"/>
      <c r="E386" s="8"/>
      <c r="F386" s="9">
        <v>15727.2</v>
      </c>
      <c r="I386" s="10" t="s">
        <v>9</v>
      </c>
      <c r="J386" s="8" t="s">
        <v>189</v>
      </c>
    </row>
    <row r="387" spans="1:10">
      <c r="A387" s="5" t="s">
        <v>211</v>
      </c>
      <c r="B387" s="6">
        <v>44931.855985023147</v>
      </c>
      <c r="C387" s="5" t="s">
        <v>157</v>
      </c>
      <c r="D387" s="7"/>
      <c r="E387" s="8"/>
      <c r="F387" s="9">
        <v>6704.6</v>
      </c>
      <c r="I387" s="10" t="s">
        <v>9</v>
      </c>
      <c r="J387" s="8" t="s">
        <v>190</v>
      </c>
    </row>
    <row r="388" spans="1:10">
      <c r="A388" s="5" t="s">
        <v>211</v>
      </c>
      <c r="B388" s="6">
        <v>44931.855985023147</v>
      </c>
      <c r="C388" s="5" t="s">
        <v>157</v>
      </c>
      <c r="D388" s="7"/>
      <c r="E388" s="8"/>
      <c r="F388" s="9">
        <v>3720.6</v>
      </c>
      <c r="I388" s="10" t="s">
        <v>9</v>
      </c>
      <c r="J388" s="8" t="s">
        <v>191</v>
      </c>
    </row>
    <row r="389" spans="1:10">
      <c r="A389" s="5" t="s">
        <v>211</v>
      </c>
      <c r="B389" s="6">
        <v>44931.855985023147</v>
      </c>
      <c r="C389" s="5" t="s">
        <v>157</v>
      </c>
      <c r="D389" s="7"/>
      <c r="E389" s="8"/>
      <c r="F389" s="9">
        <v>32611.7</v>
      </c>
      <c r="I389" s="10" t="s">
        <v>9</v>
      </c>
      <c r="J389" s="8" t="s">
        <v>192</v>
      </c>
    </row>
    <row r="390" spans="1:10">
      <c r="A390" s="11" t="s">
        <v>22</v>
      </c>
      <c r="B390" s="3"/>
      <c r="C390" s="3"/>
      <c r="D390" s="19">
        <f>332482.59+30206.4</f>
        <v>362688.99000000005</v>
      </c>
      <c r="E390" s="8"/>
      <c r="F390" s="37">
        <f>SUM(F320:G389)</f>
        <v>362688.99</v>
      </c>
      <c r="H390" s="9"/>
      <c r="I390" s="10"/>
      <c r="J390" s="5"/>
    </row>
    <row r="391" spans="1:10">
      <c r="A391" s="13" t="s">
        <v>23</v>
      </c>
      <c r="B391" s="13" t="s">
        <v>24</v>
      </c>
      <c r="C391" s="13" t="s">
        <v>25</v>
      </c>
      <c r="D391" s="7"/>
      <c r="E391" s="8"/>
      <c r="H391" s="9"/>
      <c r="I391" s="10"/>
      <c r="J391" s="5"/>
    </row>
    <row r="392" spans="1:10" ht="15.75" customHeight="1">
      <c r="D392" s="14">
        <v>112544699</v>
      </c>
    </row>
    <row r="393" spans="1:10" ht="15.75" customHeight="1">
      <c r="D393" s="14">
        <v>112557002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55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48" t="s">
        <v>0</v>
      </c>
      <c r="B397" s="48" t="s">
        <v>2</v>
      </c>
      <c r="C397" s="48" t="s">
        <v>3</v>
      </c>
      <c r="D397" s="48" t="s">
        <v>4</v>
      </c>
      <c r="E397" s="48" t="s">
        <v>5</v>
      </c>
      <c r="F397" s="48" t="s">
        <v>6</v>
      </c>
      <c r="G397" s="50"/>
      <c r="H397" s="51"/>
      <c r="I397" s="48" t="s">
        <v>7</v>
      </c>
      <c r="J397" s="48" t="s">
        <v>8</v>
      </c>
    </row>
    <row r="398" spans="1:10">
      <c r="A398" s="49"/>
      <c r="B398" s="49"/>
      <c r="C398" s="49"/>
      <c r="D398" s="49"/>
      <c r="E398" s="49"/>
      <c r="F398" s="4" t="s">
        <v>9</v>
      </c>
      <c r="G398" s="4" t="s">
        <v>10</v>
      </c>
      <c r="H398" s="4" t="s">
        <v>11</v>
      </c>
      <c r="I398" s="49"/>
      <c r="J398" s="49"/>
    </row>
    <row r="399" spans="1:10">
      <c r="A399" s="5" t="s">
        <v>212</v>
      </c>
      <c r="B399" s="6">
        <v>44932.390816782397</v>
      </c>
      <c r="C399" s="5" t="s">
        <v>157</v>
      </c>
      <c r="D399" s="10"/>
      <c r="E399" s="8"/>
      <c r="F399" s="9">
        <v>7131.5</v>
      </c>
      <c r="I399" s="10" t="s">
        <v>9</v>
      </c>
      <c r="J399" s="8" t="s">
        <v>163</v>
      </c>
    </row>
    <row r="400" spans="1:10">
      <c r="A400" s="5" t="s">
        <v>212</v>
      </c>
      <c r="B400" s="6">
        <v>44932.390816782397</v>
      </c>
      <c r="C400" s="5" t="s">
        <v>157</v>
      </c>
      <c r="D400" s="10"/>
      <c r="E400" s="8"/>
      <c r="F400" s="9">
        <v>7997.5</v>
      </c>
      <c r="I400" s="10" t="s">
        <v>9</v>
      </c>
      <c r="J400" s="8" t="s">
        <v>187</v>
      </c>
    </row>
    <row r="401" spans="1:10">
      <c r="A401" s="11" t="s">
        <v>22</v>
      </c>
      <c r="B401" s="3"/>
      <c r="C401" s="3"/>
      <c r="D401" s="7"/>
      <c r="E401" s="8"/>
      <c r="F401" s="37">
        <f>SUM(F399:G400)</f>
        <v>15129</v>
      </c>
      <c r="H401" s="9"/>
      <c r="I401" s="10"/>
      <c r="J401" s="5"/>
    </row>
    <row r="402" spans="1:10" ht="15.75" customHeight="1">
      <c r="A402" s="13" t="s">
        <v>23</v>
      </c>
      <c r="B402" s="13" t="s">
        <v>24</v>
      </c>
      <c r="C402" s="13" t="s">
        <v>25</v>
      </c>
      <c r="D402" s="14">
        <v>112544829</v>
      </c>
      <c r="E402" s="8"/>
      <c r="H402" s="9"/>
      <c r="I402" s="10"/>
      <c r="J402" s="5"/>
    </row>
    <row r="403" spans="1:10">
      <c r="A403" s="5"/>
      <c r="B403" s="6"/>
      <c r="C403" s="5"/>
      <c r="D403" s="7"/>
      <c r="E403" s="8"/>
      <c r="H403" s="9"/>
      <c r="I403" s="10"/>
      <c r="J403" s="5"/>
    </row>
    <row r="404" spans="1:10">
      <c r="A404" s="5"/>
      <c r="B404" s="6"/>
      <c r="C404" s="5"/>
      <c r="D404" s="7"/>
      <c r="E404" s="8"/>
      <c r="H404" s="9"/>
      <c r="I404" s="10"/>
      <c r="J404" s="5"/>
    </row>
    <row r="405" spans="1:10">
      <c r="A405" s="5" t="s">
        <v>213</v>
      </c>
      <c r="B405" s="6">
        <v>44932.881944108798</v>
      </c>
      <c r="C405" s="5" t="s">
        <v>157</v>
      </c>
      <c r="D405" s="7"/>
      <c r="E405" s="8"/>
      <c r="G405" s="9">
        <v>2902.99</v>
      </c>
      <c r="I405" s="10" t="s">
        <v>10</v>
      </c>
      <c r="J405" s="5" t="s">
        <v>167</v>
      </c>
    </row>
    <row r="406" spans="1:10">
      <c r="A406" s="5" t="s">
        <v>213</v>
      </c>
      <c r="B406" s="6">
        <v>44932.881944108798</v>
      </c>
      <c r="C406" s="5" t="s">
        <v>157</v>
      </c>
      <c r="D406" s="7"/>
      <c r="E406" s="8"/>
      <c r="G406" s="9">
        <v>204.42</v>
      </c>
      <c r="I406" s="10" t="s">
        <v>10</v>
      </c>
      <c r="J406" s="8" t="s">
        <v>189</v>
      </c>
    </row>
    <row r="407" spans="1:10">
      <c r="A407" s="5" t="s">
        <v>214</v>
      </c>
      <c r="B407" s="6">
        <v>44932.881944108798</v>
      </c>
      <c r="C407" s="5" t="s">
        <v>169</v>
      </c>
      <c r="D407" s="7">
        <v>57433</v>
      </c>
      <c r="E407" s="5" t="s">
        <v>175</v>
      </c>
      <c r="H407" s="9">
        <v>13872</v>
      </c>
      <c r="I407" s="5" t="s">
        <v>28</v>
      </c>
      <c r="J407" s="5" t="s">
        <v>167</v>
      </c>
    </row>
    <row r="408" spans="1:10">
      <c r="A408" s="5" t="s">
        <v>214</v>
      </c>
      <c r="B408" s="6">
        <v>44932.881944108798</v>
      </c>
      <c r="C408" s="5" t="s">
        <v>169</v>
      </c>
      <c r="D408" s="15">
        <v>45153085318</v>
      </c>
      <c r="E408" s="5" t="s">
        <v>63</v>
      </c>
      <c r="H408" s="9">
        <v>992</v>
      </c>
      <c r="I408" s="5" t="s">
        <v>28</v>
      </c>
      <c r="J408" s="5" t="s">
        <v>177</v>
      </c>
    </row>
    <row r="409" spans="1:10">
      <c r="A409" s="5" t="s">
        <v>213</v>
      </c>
      <c r="B409" s="6">
        <v>44932.881944108798</v>
      </c>
      <c r="C409" s="5" t="s">
        <v>157</v>
      </c>
      <c r="D409" s="15">
        <v>45173148898</v>
      </c>
      <c r="E409" s="5" t="s">
        <v>63</v>
      </c>
      <c r="H409" s="9">
        <v>2340</v>
      </c>
      <c r="I409" s="5" t="s">
        <v>28</v>
      </c>
      <c r="J409" s="5" t="s">
        <v>167</v>
      </c>
    </row>
    <row r="410" spans="1:10">
      <c r="A410" s="5" t="s">
        <v>213</v>
      </c>
      <c r="B410" s="6">
        <v>44932.881944108798</v>
      </c>
      <c r="C410" s="5" t="s">
        <v>157</v>
      </c>
      <c r="D410" s="15">
        <v>45123217682</v>
      </c>
      <c r="E410" s="5" t="s">
        <v>63</v>
      </c>
      <c r="H410" s="9">
        <v>18993</v>
      </c>
      <c r="I410" s="5" t="s">
        <v>28</v>
      </c>
      <c r="J410" s="5" t="s">
        <v>167</v>
      </c>
    </row>
    <row r="411" spans="1:10">
      <c r="A411" s="5" t="s">
        <v>213</v>
      </c>
      <c r="B411" s="6">
        <v>44932.881944108798</v>
      </c>
      <c r="C411" s="5" t="s">
        <v>157</v>
      </c>
      <c r="D411" s="15">
        <v>45163176215</v>
      </c>
      <c r="E411" s="5" t="s">
        <v>63</v>
      </c>
      <c r="H411" s="9">
        <v>13295.1</v>
      </c>
      <c r="I411" s="5" t="s">
        <v>28</v>
      </c>
      <c r="J411" s="5" t="s">
        <v>167</v>
      </c>
    </row>
    <row r="412" spans="1:10">
      <c r="A412" s="5" t="s">
        <v>213</v>
      </c>
      <c r="B412" s="6">
        <v>44932.881944108798</v>
      </c>
      <c r="C412" s="5" t="s">
        <v>157</v>
      </c>
      <c r="D412" s="15">
        <v>45133090160</v>
      </c>
      <c r="E412" s="5" t="s">
        <v>63</v>
      </c>
      <c r="H412" s="9">
        <v>9600</v>
      </c>
      <c r="I412" s="5" t="s">
        <v>28</v>
      </c>
      <c r="J412" s="5" t="s">
        <v>167</v>
      </c>
    </row>
    <row r="413" spans="1:10">
      <c r="A413" s="5" t="s">
        <v>213</v>
      </c>
      <c r="B413" s="6">
        <v>44932.881944108798</v>
      </c>
      <c r="C413" s="5" t="s">
        <v>157</v>
      </c>
      <c r="D413" s="15">
        <v>52516628523</v>
      </c>
      <c r="E413" s="5" t="s">
        <v>63</v>
      </c>
      <c r="H413" s="9">
        <v>888</v>
      </c>
      <c r="I413" s="5" t="s">
        <v>28</v>
      </c>
      <c r="J413" s="5" t="s">
        <v>167</v>
      </c>
    </row>
    <row r="414" spans="1:10">
      <c r="A414" s="5" t="s">
        <v>213</v>
      </c>
      <c r="B414" s="6">
        <v>44932.881944108798</v>
      </c>
      <c r="C414" s="5" t="s">
        <v>157</v>
      </c>
      <c r="D414" s="15">
        <v>52516628525</v>
      </c>
      <c r="E414" s="5" t="s">
        <v>63</v>
      </c>
      <c r="H414" s="9">
        <v>625.29999999999995</v>
      </c>
      <c r="I414" s="5" t="s">
        <v>28</v>
      </c>
      <c r="J414" s="5" t="s">
        <v>167</v>
      </c>
    </row>
    <row r="415" spans="1:10">
      <c r="A415" s="5" t="s">
        <v>213</v>
      </c>
      <c r="B415" s="6">
        <v>44932.881944108798</v>
      </c>
      <c r="C415" s="5" t="s">
        <v>157</v>
      </c>
      <c r="D415" s="15">
        <v>52516628527</v>
      </c>
      <c r="E415" s="5" t="s">
        <v>63</v>
      </c>
      <c r="H415" s="9">
        <v>214.8</v>
      </c>
      <c r="I415" s="5" t="s">
        <v>28</v>
      </c>
      <c r="J415" s="5" t="s">
        <v>167</v>
      </c>
    </row>
    <row r="416" spans="1:10">
      <c r="A416" s="5" t="s">
        <v>213</v>
      </c>
      <c r="B416" s="6">
        <v>44932.881944108798</v>
      </c>
      <c r="C416" s="5" t="s">
        <v>157</v>
      </c>
      <c r="D416" s="15">
        <v>52516628529</v>
      </c>
      <c r="E416" s="5" t="s">
        <v>63</v>
      </c>
      <c r="H416" s="9">
        <v>503</v>
      </c>
      <c r="I416" s="5" t="s">
        <v>28</v>
      </c>
      <c r="J416" s="5" t="s">
        <v>167</v>
      </c>
    </row>
    <row r="417" spans="1:10">
      <c r="A417" s="5" t="s">
        <v>213</v>
      </c>
      <c r="B417" s="6">
        <v>44932.881944108798</v>
      </c>
      <c r="C417" s="5" t="s">
        <v>157</v>
      </c>
      <c r="D417" s="7">
        <v>57401</v>
      </c>
      <c r="E417" s="5" t="s">
        <v>175</v>
      </c>
      <c r="H417" s="9">
        <v>18930.400000000001</v>
      </c>
      <c r="I417" s="5" t="s">
        <v>28</v>
      </c>
      <c r="J417" s="5" t="s">
        <v>167</v>
      </c>
    </row>
    <row r="418" spans="1:10">
      <c r="A418" s="5" t="s">
        <v>213</v>
      </c>
      <c r="B418" s="6">
        <v>44932.881944108798</v>
      </c>
      <c r="C418" s="5" t="s">
        <v>157</v>
      </c>
      <c r="D418" s="15">
        <v>45123217442</v>
      </c>
      <c r="E418" s="5" t="s">
        <v>63</v>
      </c>
      <c r="H418" s="9">
        <v>10028.92</v>
      </c>
      <c r="I418" s="5" t="s">
        <v>28</v>
      </c>
      <c r="J418" s="8" t="s">
        <v>170</v>
      </c>
    </row>
    <row r="419" spans="1:10">
      <c r="A419" s="5" t="s">
        <v>213</v>
      </c>
      <c r="B419" s="6">
        <v>44932.881944108798</v>
      </c>
      <c r="C419" s="5" t="s">
        <v>157</v>
      </c>
      <c r="D419" s="7">
        <v>57461</v>
      </c>
      <c r="E419" s="5" t="s">
        <v>175</v>
      </c>
      <c r="H419" s="9">
        <v>4176</v>
      </c>
      <c r="I419" s="5" t="s">
        <v>28</v>
      </c>
      <c r="J419" s="5" t="s">
        <v>167</v>
      </c>
    </row>
    <row r="420" spans="1:10">
      <c r="A420" s="5" t="s">
        <v>213</v>
      </c>
      <c r="B420" s="6">
        <v>44932.881944108798</v>
      </c>
      <c r="C420" s="5" t="s">
        <v>157</v>
      </c>
      <c r="D420" s="7">
        <v>57491</v>
      </c>
      <c r="E420" s="5" t="s">
        <v>175</v>
      </c>
      <c r="H420" s="9">
        <v>33045.300000000003</v>
      </c>
      <c r="I420" s="5" t="s">
        <v>28</v>
      </c>
      <c r="J420" s="5" t="s">
        <v>167</v>
      </c>
    </row>
    <row r="421" spans="1:10">
      <c r="A421" s="5" t="s">
        <v>213</v>
      </c>
      <c r="B421" s="6">
        <v>44932.881944108798</v>
      </c>
      <c r="C421" s="5" t="s">
        <v>157</v>
      </c>
      <c r="D421" s="15">
        <v>45123217442</v>
      </c>
      <c r="E421" s="5" t="s">
        <v>63</v>
      </c>
      <c r="H421" s="9">
        <v>7122.48</v>
      </c>
      <c r="I421" s="5" t="s">
        <v>28</v>
      </c>
      <c r="J421" s="8" t="s">
        <v>170</v>
      </c>
    </row>
    <row r="422" spans="1:10">
      <c r="A422" s="5" t="s">
        <v>213</v>
      </c>
      <c r="B422" s="6">
        <v>44932.881944108798</v>
      </c>
      <c r="C422" s="5" t="s">
        <v>157</v>
      </c>
      <c r="D422" s="15">
        <v>45123217442</v>
      </c>
      <c r="E422" s="5" t="s">
        <v>63</v>
      </c>
      <c r="H422" s="9">
        <v>8147.34</v>
      </c>
      <c r="I422" s="5" t="s">
        <v>28</v>
      </c>
      <c r="J422" s="8" t="s">
        <v>170</v>
      </c>
    </row>
    <row r="423" spans="1:10">
      <c r="A423" s="5" t="s">
        <v>213</v>
      </c>
      <c r="B423" s="6">
        <v>44932.881944108798</v>
      </c>
      <c r="C423" s="5" t="s">
        <v>157</v>
      </c>
      <c r="D423" s="15">
        <v>45143457302</v>
      </c>
      <c r="E423" s="5" t="s">
        <v>63</v>
      </c>
      <c r="H423" s="9">
        <v>964.8</v>
      </c>
      <c r="I423" s="5" t="s">
        <v>28</v>
      </c>
      <c r="J423" s="5" t="s">
        <v>167</v>
      </c>
    </row>
    <row r="424" spans="1:10">
      <c r="A424" s="5" t="s">
        <v>213</v>
      </c>
      <c r="B424" s="6">
        <v>44932.881944108798</v>
      </c>
      <c r="C424" s="5" t="s">
        <v>157</v>
      </c>
      <c r="D424" s="15">
        <v>45123217442</v>
      </c>
      <c r="E424" s="5" t="s">
        <v>63</v>
      </c>
      <c r="H424" s="9">
        <v>5732.08</v>
      </c>
      <c r="I424" s="5" t="s">
        <v>28</v>
      </c>
      <c r="J424" s="8" t="s">
        <v>170</v>
      </c>
    </row>
    <row r="425" spans="1:10">
      <c r="A425" s="5" t="s">
        <v>213</v>
      </c>
      <c r="B425" s="6">
        <v>44932.881944108798</v>
      </c>
      <c r="C425" s="5" t="s">
        <v>157</v>
      </c>
      <c r="D425" s="15">
        <v>45123217442</v>
      </c>
      <c r="E425" s="5" t="s">
        <v>63</v>
      </c>
      <c r="H425" s="9">
        <v>4051.99</v>
      </c>
      <c r="I425" s="5" t="s">
        <v>28</v>
      </c>
      <c r="J425" s="8" t="s">
        <v>170</v>
      </c>
    </row>
    <row r="426" spans="1:10">
      <c r="A426" s="5" t="s">
        <v>213</v>
      </c>
      <c r="B426" s="6">
        <v>44932.881944108798</v>
      </c>
      <c r="C426" s="5" t="s">
        <v>157</v>
      </c>
      <c r="D426" s="15">
        <v>52216747102</v>
      </c>
      <c r="E426" s="5" t="s">
        <v>63</v>
      </c>
      <c r="H426" s="9">
        <v>4264.5600000000004</v>
      </c>
      <c r="I426" s="5" t="s">
        <v>28</v>
      </c>
      <c r="J426" s="5" t="s">
        <v>167</v>
      </c>
    </row>
    <row r="427" spans="1:10">
      <c r="A427" s="5" t="s">
        <v>213</v>
      </c>
      <c r="B427" s="6">
        <v>44932.881944108798</v>
      </c>
      <c r="C427" s="5" t="s">
        <v>157</v>
      </c>
      <c r="D427" s="7">
        <v>145551</v>
      </c>
      <c r="E427" s="5" t="s">
        <v>175</v>
      </c>
      <c r="H427" s="9">
        <v>1242.74</v>
      </c>
      <c r="I427" s="5" t="s">
        <v>28</v>
      </c>
      <c r="J427" s="8" t="s">
        <v>178</v>
      </c>
    </row>
    <row r="428" spans="1:10">
      <c r="A428" s="5" t="s">
        <v>213</v>
      </c>
      <c r="B428" s="6">
        <v>44932.881944108798</v>
      </c>
      <c r="C428" s="5" t="s">
        <v>157</v>
      </c>
      <c r="D428" s="15">
        <v>45153081965</v>
      </c>
      <c r="E428" s="5" t="s">
        <v>63</v>
      </c>
      <c r="H428" s="9">
        <v>446.22</v>
      </c>
      <c r="I428" s="5" t="s">
        <v>28</v>
      </c>
      <c r="J428" s="8" t="s">
        <v>170</v>
      </c>
    </row>
    <row r="429" spans="1:10">
      <c r="A429" s="5" t="s">
        <v>213</v>
      </c>
      <c r="B429" s="6">
        <v>44932.881944108798</v>
      </c>
      <c r="C429" s="5" t="s">
        <v>157</v>
      </c>
      <c r="D429" s="15">
        <v>45153081965</v>
      </c>
      <c r="E429" s="5" t="s">
        <v>63</v>
      </c>
      <c r="H429" s="9">
        <v>350.22</v>
      </c>
      <c r="I429" s="5" t="s">
        <v>28</v>
      </c>
      <c r="J429" s="8" t="s">
        <v>170</v>
      </c>
    </row>
    <row r="430" spans="1:10">
      <c r="A430" s="5" t="s">
        <v>213</v>
      </c>
      <c r="B430" s="6">
        <v>44932.881944108798</v>
      </c>
      <c r="C430" s="5" t="s">
        <v>157</v>
      </c>
      <c r="D430" s="15">
        <v>45153081965</v>
      </c>
      <c r="E430" s="5" t="s">
        <v>63</v>
      </c>
      <c r="H430" s="9">
        <v>288</v>
      </c>
      <c r="I430" s="5" t="s">
        <v>28</v>
      </c>
      <c r="J430" s="8" t="s">
        <v>170</v>
      </c>
    </row>
    <row r="431" spans="1:10">
      <c r="A431" s="5" t="s">
        <v>213</v>
      </c>
      <c r="B431" s="6">
        <v>44932.881944108798</v>
      </c>
      <c r="C431" s="5" t="s">
        <v>157</v>
      </c>
      <c r="D431" s="15">
        <v>45153081965</v>
      </c>
      <c r="E431" s="5" t="s">
        <v>63</v>
      </c>
      <c r="H431" s="9">
        <v>743.7</v>
      </c>
      <c r="I431" s="5" t="s">
        <v>28</v>
      </c>
      <c r="J431" s="8" t="s">
        <v>170</v>
      </c>
    </row>
    <row r="432" spans="1:10">
      <c r="A432" s="5" t="s">
        <v>213</v>
      </c>
      <c r="B432" s="6">
        <v>44932.881944108798</v>
      </c>
      <c r="C432" s="5" t="s">
        <v>157</v>
      </c>
      <c r="D432" s="15">
        <v>45153081965</v>
      </c>
      <c r="E432" s="5" t="s">
        <v>63</v>
      </c>
      <c r="H432" s="9">
        <v>498.96</v>
      </c>
      <c r="I432" s="5" t="s">
        <v>28</v>
      </c>
      <c r="J432" s="8" t="s">
        <v>170</v>
      </c>
    </row>
    <row r="433" spans="1:10">
      <c r="A433" s="5" t="s">
        <v>213</v>
      </c>
      <c r="B433" s="6">
        <v>44932.881944108798</v>
      </c>
      <c r="C433" s="5" t="s">
        <v>157</v>
      </c>
      <c r="D433" s="7">
        <v>65215</v>
      </c>
      <c r="E433" s="5" t="s">
        <v>175</v>
      </c>
      <c r="H433" s="9">
        <v>726</v>
      </c>
      <c r="I433" s="5" t="s">
        <v>28</v>
      </c>
      <c r="J433" s="5" t="s">
        <v>177</v>
      </c>
    </row>
    <row r="434" spans="1:10">
      <c r="A434" s="5" t="s">
        <v>213</v>
      </c>
      <c r="B434" s="6">
        <v>44932.881944108798</v>
      </c>
      <c r="C434" s="5" t="s">
        <v>157</v>
      </c>
      <c r="D434" s="7">
        <v>74494</v>
      </c>
      <c r="E434" s="5" t="s">
        <v>175</v>
      </c>
      <c r="H434" s="9">
        <v>699.84</v>
      </c>
      <c r="I434" s="5" t="s">
        <v>28</v>
      </c>
      <c r="J434" s="5" t="s">
        <v>177</v>
      </c>
    </row>
    <row r="435" spans="1:10">
      <c r="A435" s="5" t="s">
        <v>213</v>
      </c>
      <c r="B435" s="6">
        <v>44932.881944108798</v>
      </c>
      <c r="C435" s="5" t="s">
        <v>157</v>
      </c>
      <c r="D435" s="15">
        <v>45143453370</v>
      </c>
      <c r="E435" s="5" t="s">
        <v>63</v>
      </c>
      <c r="H435" s="9">
        <v>4079</v>
      </c>
      <c r="I435" s="5" t="s">
        <v>28</v>
      </c>
      <c r="J435" s="5" t="s">
        <v>177</v>
      </c>
    </row>
    <row r="436" spans="1:10">
      <c r="A436" s="5" t="s">
        <v>213</v>
      </c>
      <c r="B436" s="6">
        <v>44932.881944108798</v>
      </c>
      <c r="C436" s="5" t="s">
        <v>157</v>
      </c>
      <c r="D436" s="15">
        <v>45143455314</v>
      </c>
      <c r="E436" s="5" t="s">
        <v>63</v>
      </c>
      <c r="H436" s="9">
        <v>649.28</v>
      </c>
      <c r="I436" s="5" t="s">
        <v>28</v>
      </c>
      <c r="J436" s="8" t="s">
        <v>170</v>
      </c>
    </row>
    <row r="437" spans="1:10">
      <c r="A437" s="5" t="s">
        <v>213</v>
      </c>
      <c r="B437" s="6">
        <v>44932.881944108798</v>
      </c>
      <c r="C437" s="5" t="s">
        <v>157</v>
      </c>
      <c r="D437" s="15">
        <v>45143455314</v>
      </c>
      <c r="E437" s="5" t="s">
        <v>63</v>
      </c>
      <c r="H437" s="9">
        <v>384</v>
      </c>
      <c r="I437" s="5" t="s">
        <v>28</v>
      </c>
      <c r="J437" s="8" t="s">
        <v>170</v>
      </c>
    </row>
    <row r="438" spans="1:10">
      <c r="A438" s="5" t="s">
        <v>213</v>
      </c>
      <c r="B438" s="6">
        <v>44932.881944108798</v>
      </c>
      <c r="C438" s="5" t="s">
        <v>157</v>
      </c>
      <c r="D438" s="15">
        <v>451434553141</v>
      </c>
      <c r="E438" s="5" t="s">
        <v>63</v>
      </c>
      <c r="H438" s="9">
        <v>384</v>
      </c>
      <c r="I438" s="5" t="s">
        <v>28</v>
      </c>
      <c r="J438" s="8" t="s">
        <v>170</v>
      </c>
    </row>
    <row r="439" spans="1:10">
      <c r="A439" s="5" t="s">
        <v>213</v>
      </c>
      <c r="B439" s="6">
        <v>44932.881944108798</v>
      </c>
      <c r="C439" s="5" t="s">
        <v>157</v>
      </c>
      <c r="D439" s="15">
        <v>45153082270</v>
      </c>
      <c r="E439" s="5" t="s">
        <v>63</v>
      </c>
      <c r="H439" s="9">
        <v>1194.7</v>
      </c>
      <c r="I439" s="5" t="s">
        <v>28</v>
      </c>
      <c r="J439" s="5" t="s">
        <v>177</v>
      </c>
    </row>
    <row r="440" spans="1:10">
      <c r="A440" s="5" t="s">
        <v>213</v>
      </c>
      <c r="B440" s="6">
        <v>44932.881944108798</v>
      </c>
      <c r="C440" s="5" t="s">
        <v>157</v>
      </c>
      <c r="D440" s="15">
        <v>45133088556</v>
      </c>
      <c r="E440" s="5" t="s">
        <v>63</v>
      </c>
      <c r="H440" s="9">
        <v>2596.8000000000002</v>
      </c>
      <c r="I440" s="5" t="s">
        <v>28</v>
      </c>
      <c r="J440" s="5" t="s">
        <v>177</v>
      </c>
    </row>
    <row r="441" spans="1:10">
      <c r="A441" s="5" t="s">
        <v>213</v>
      </c>
      <c r="B441" s="6">
        <v>44932.881944108798</v>
      </c>
      <c r="C441" s="5" t="s">
        <v>157</v>
      </c>
      <c r="D441" s="15">
        <v>45123219201</v>
      </c>
      <c r="E441" s="5" t="s">
        <v>63</v>
      </c>
      <c r="H441" s="9">
        <v>244.61</v>
      </c>
      <c r="I441" s="5" t="s">
        <v>28</v>
      </c>
      <c r="J441" s="5" t="s">
        <v>177</v>
      </c>
    </row>
    <row r="442" spans="1:10">
      <c r="A442" s="5" t="s">
        <v>213</v>
      </c>
      <c r="B442" s="6">
        <v>44932.881944108798</v>
      </c>
      <c r="C442" s="5" t="s">
        <v>157</v>
      </c>
      <c r="D442" s="15">
        <v>45153083656</v>
      </c>
      <c r="E442" s="5" t="s">
        <v>63</v>
      </c>
      <c r="H442" s="9">
        <v>433.96</v>
      </c>
      <c r="I442" s="5" t="s">
        <v>28</v>
      </c>
      <c r="J442" s="5" t="s">
        <v>177</v>
      </c>
    </row>
    <row r="443" spans="1:10">
      <c r="A443" s="5" t="s">
        <v>213</v>
      </c>
      <c r="B443" s="6">
        <v>44932.881944108798</v>
      </c>
      <c r="C443" s="5" t="s">
        <v>157</v>
      </c>
      <c r="D443" s="15">
        <v>45113237688</v>
      </c>
      <c r="E443" s="5" t="s">
        <v>63</v>
      </c>
      <c r="H443" s="9">
        <v>462.4</v>
      </c>
      <c r="I443" s="5" t="s">
        <v>28</v>
      </c>
      <c r="J443" s="5" t="s">
        <v>177</v>
      </c>
    </row>
    <row r="444" spans="1:10">
      <c r="A444" s="5" t="s">
        <v>213</v>
      </c>
      <c r="B444" s="6">
        <v>44932.881944108798</v>
      </c>
      <c r="C444" s="5" t="s">
        <v>157</v>
      </c>
      <c r="D444" s="15">
        <v>45163178345</v>
      </c>
      <c r="E444" s="5" t="s">
        <v>63</v>
      </c>
      <c r="H444" s="9">
        <v>240</v>
      </c>
      <c r="I444" s="5" t="s">
        <v>28</v>
      </c>
      <c r="J444" s="5" t="s">
        <v>177</v>
      </c>
    </row>
    <row r="445" spans="1:10">
      <c r="A445" s="5" t="s">
        <v>213</v>
      </c>
      <c r="B445" s="6">
        <v>44932.881944108798</v>
      </c>
      <c r="C445" s="5" t="s">
        <v>157</v>
      </c>
      <c r="D445" s="7">
        <v>149822</v>
      </c>
      <c r="E445" s="5" t="s">
        <v>175</v>
      </c>
      <c r="H445" s="9">
        <v>145.43</v>
      </c>
      <c r="I445" s="5" t="s">
        <v>28</v>
      </c>
      <c r="J445" s="5" t="s">
        <v>177</v>
      </c>
    </row>
    <row r="446" spans="1:10">
      <c r="A446" s="5" t="s">
        <v>213</v>
      </c>
      <c r="B446" s="6">
        <v>44932.881944108798</v>
      </c>
      <c r="C446" s="5" t="s">
        <v>157</v>
      </c>
      <c r="D446" s="15">
        <v>45153078883</v>
      </c>
      <c r="E446" s="5" t="s">
        <v>63</v>
      </c>
      <c r="H446" s="9">
        <v>81</v>
      </c>
      <c r="I446" s="5" t="s">
        <v>28</v>
      </c>
      <c r="J446" s="5" t="s">
        <v>177</v>
      </c>
    </row>
    <row r="447" spans="1:10">
      <c r="A447" s="5" t="s">
        <v>213</v>
      </c>
      <c r="B447" s="6">
        <v>44932.881944108798</v>
      </c>
      <c r="C447" s="5" t="s">
        <v>157</v>
      </c>
      <c r="D447" s="15">
        <v>51317300123</v>
      </c>
      <c r="E447" s="5" t="s">
        <v>63</v>
      </c>
      <c r="H447" s="9">
        <v>8093.45</v>
      </c>
      <c r="I447" s="5" t="s">
        <v>28</v>
      </c>
      <c r="J447" s="5" t="s">
        <v>167</v>
      </c>
    </row>
    <row r="448" spans="1:10">
      <c r="A448" s="5" t="s">
        <v>213</v>
      </c>
      <c r="B448" s="6">
        <v>44932.881944108798</v>
      </c>
      <c r="C448" s="5" t="s">
        <v>157</v>
      </c>
      <c r="D448" s="15">
        <v>45153082589</v>
      </c>
      <c r="E448" s="5" t="s">
        <v>63</v>
      </c>
      <c r="H448" s="9">
        <v>10000</v>
      </c>
      <c r="I448" s="5" t="s">
        <v>28</v>
      </c>
      <c r="J448" s="5" t="s">
        <v>173</v>
      </c>
    </row>
    <row r="449" spans="1:10">
      <c r="A449" s="5" t="s">
        <v>213</v>
      </c>
      <c r="B449" s="6">
        <v>44932.881944108798</v>
      </c>
      <c r="C449" s="5" t="s">
        <v>157</v>
      </c>
      <c r="D449" s="15">
        <v>45123221165</v>
      </c>
      <c r="E449" s="5" t="s">
        <v>63</v>
      </c>
      <c r="H449" s="9">
        <v>830.5</v>
      </c>
      <c r="I449" s="5" t="s">
        <v>28</v>
      </c>
      <c r="J449" s="5" t="s">
        <v>167</v>
      </c>
    </row>
    <row r="450" spans="1:10">
      <c r="A450" s="5" t="s">
        <v>213</v>
      </c>
      <c r="B450" s="6">
        <v>44932.881944108798</v>
      </c>
      <c r="C450" s="5" t="s">
        <v>157</v>
      </c>
      <c r="D450" s="15">
        <v>52616641228</v>
      </c>
      <c r="E450" s="5" t="s">
        <v>63</v>
      </c>
      <c r="H450" s="9">
        <v>2400</v>
      </c>
      <c r="I450" s="5" t="s">
        <v>28</v>
      </c>
      <c r="J450" s="5" t="s">
        <v>177</v>
      </c>
    </row>
    <row r="451" spans="1:10">
      <c r="A451" s="5" t="s">
        <v>213</v>
      </c>
      <c r="B451" s="6">
        <v>44932.881944108798</v>
      </c>
      <c r="C451" s="5" t="s">
        <v>157</v>
      </c>
      <c r="D451" s="15">
        <v>45133089890</v>
      </c>
      <c r="E451" s="5" t="s">
        <v>63</v>
      </c>
      <c r="H451" s="9">
        <v>5444.71</v>
      </c>
      <c r="I451" s="5" t="s">
        <v>28</v>
      </c>
      <c r="J451" s="5" t="s">
        <v>177</v>
      </c>
    </row>
    <row r="452" spans="1:10">
      <c r="A452" s="5" t="s">
        <v>213</v>
      </c>
      <c r="B452" s="6">
        <v>44932.881944108798</v>
      </c>
      <c r="C452" s="5" t="s">
        <v>157</v>
      </c>
      <c r="D452" s="15">
        <v>45133090453</v>
      </c>
      <c r="E452" s="5" t="s">
        <v>63</v>
      </c>
      <c r="H452" s="9">
        <v>705</v>
      </c>
      <c r="I452" s="5" t="s">
        <v>28</v>
      </c>
      <c r="J452" s="5" t="s">
        <v>177</v>
      </c>
    </row>
    <row r="453" spans="1:10">
      <c r="A453" s="5" t="s">
        <v>213</v>
      </c>
      <c r="B453" s="6">
        <v>44932.881944108798</v>
      </c>
      <c r="C453" s="5" t="s">
        <v>157</v>
      </c>
      <c r="D453" s="15">
        <v>45163178901</v>
      </c>
      <c r="E453" s="5" t="s">
        <v>63</v>
      </c>
      <c r="H453" s="9">
        <v>1205.1600000000001</v>
      </c>
      <c r="I453" s="5" t="s">
        <v>28</v>
      </c>
      <c r="J453" s="5" t="s">
        <v>177</v>
      </c>
    </row>
    <row r="454" spans="1:10">
      <c r="A454" s="5" t="s">
        <v>213</v>
      </c>
      <c r="B454" s="6">
        <v>44932.881944108798</v>
      </c>
      <c r="C454" s="5" t="s">
        <v>157</v>
      </c>
      <c r="D454" s="15">
        <v>82930290418</v>
      </c>
      <c r="E454" s="5" t="s">
        <v>63</v>
      </c>
      <c r="H454" s="9">
        <v>1082.1600000000001</v>
      </c>
      <c r="I454" s="5" t="s">
        <v>28</v>
      </c>
      <c r="J454" s="5" t="s">
        <v>177</v>
      </c>
    </row>
    <row r="455" spans="1:10">
      <c r="A455" s="5" t="s">
        <v>213</v>
      </c>
      <c r="B455" s="6">
        <v>44932.881944108798</v>
      </c>
      <c r="C455" s="5" t="s">
        <v>157</v>
      </c>
      <c r="D455" s="15">
        <v>45163179277</v>
      </c>
      <c r="E455" s="5" t="s">
        <v>63</v>
      </c>
      <c r="H455" s="9">
        <v>2632.5</v>
      </c>
      <c r="I455" s="5" t="s">
        <v>28</v>
      </c>
      <c r="J455" s="5" t="s">
        <v>177</v>
      </c>
    </row>
    <row r="456" spans="1:10">
      <c r="A456" s="5" t="s">
        <v>213</v>
      </c>
      <c r="B456" s="6">
        <v>44932.881944108798</v>
      </c>
      <c r="C456" s="5" t="s">
        <v>157</v>
      </c>
      <c r="D456" s="15">
        <v>45133091232</v>
      </c>
      <c r="E456" s="5" t="s">
        <v>63</v>
      </c>
      <c r="H456" s="9">
        <v>360.26</v>
      </c>
      <c r="I456" s="5" t="s">
        <v>28</v>
      </c>
      <c r="J456" s="5" t="s">
        <v>177</v>
      </c>
    </row>
    <row r="457" spans="1:10">
      <c r="A457" s="5" t="s">
        <v>213</v>
      </c>
      <c r="B457" s="6">
        <v>44932.881944108798</v>
      </c>
      <c r="C457" s="5" t="s">
        <v>157</v>
      </c>
      <c r="D457" s="15">
        <v>52316646405</v>
      </c>
      <c r="E457" s="5" t="s">
        <v>63</v>
      </c>
      <c r="H457" s="9">
        <v>2799.8</v>
      </c>
      <c r="I457" s="5" t="s">
        <v>28</v>
      </c>
      <c r="J457" s="5" t="s">
        <v>177</v>
      </c>
    </row>
    <row r="458" spans="1:10">
      <c r="A458" s="5" t="s">
        <v>213</v>
      </c>
      <c r="B458" s="6">
        <v>44932.881944108798</v>
      </c>
      <c r="C458" s="5" t="s">
        <v>157</v>
      </c>
      <c r="D458" s="15">
        <v>45163179428</v>
      </c>
      <c r="E458" s="5" t="s">
        <v>63</v>
      </c>
      <c r="H458" s="9">
        <v>999.12</v>
      </c>
      <c r="I458" s="5" t="s">
        <v>28</v>
      </c>
      <c r="J458" s="5" t="s">
        <v>177</v>
      </c>
    </row>
    <row r="459" spans="1:10">
      <c r="A459" s="5" t="s">
        <v>213</v>
      </c>
      <c r="B459" s="6">
        <v>44932.881944108798</v>
      </c>
      <c r="C459" s="5" t="s">
        <v>157</v>
      </c>
      <c r="D459" s="15">
        <v>45113239038</v>
      </c>
      <c r="E459" s="5" t="s">
        <v>63</v>
      </c>
      <c r="H459" s="9">
        <v>395.92</v>
      </c>
      <c r="I459" s="5" t="s">
        <v>28</v>
      </c>
      <c r="J459" s="5" t="s">
        <v>177</v>
      </c>
    </row>
    <row r="460" spans="1:10">
      <c r="A460" s="5" t="s">
        <v>213</v>
      </c>
      <c r="B460" s="6">
        <v>44932.881944108798</v>
      </c>
      <c r="C460" s="5" t="s">
        <v>157</v>
      </c>
      <c r="D460" s="15">
        <v>45153085499</v>
      </c>
      <c r="E460" s="5" t="s">
        <v>63</v>
      </c>
      <c r="H460" s="9">
        <v>331.94</v>
      </c>
      <c r="I460" s="5" t="s">
        <v>28</v>
      </c>
      <c r="J460" s="5" t="s">
        <v>177</v>
      </c>
    </row>
    <row r="461" spans="1:10">
      <c r="A461" s="5" t="s">
        <v>213</v>
      </c>
      <c r="B461" s="6">
        <v>44932.881944108798</v>
      </c>
      <c r="C461" s="5" t="s">
        <v>157</v>
      </c>
      <c r="D461" s="15">
        <v>45123221371</v>
      </c>
      <c r="E461" s="5" t="s">
        <v>63</v>
      </c>
      <c r="H461" s="9">
        <v>251.5</v>
      </c>
      <c r="I461" s="5" t="s">
        <v>28</v>
      </c>
      <c r="J461" s="5" t="s">
        <v>177</v>
      </c>
    </row>
    <row r="462" spans="1:10">
      <c r="A462" s="5" t="s">
        <v>213</v>
      </c>
      <c r="B462" s="6">
        <v>44932.881944108798</v>
      </c>
      <c r="C462" s="5" t="s">
        <v>157</v>
      </c>
      <c r="D462" s="15">
        <v>45113238636</v>
      </c>
      <c r="E462" s="5" t="s">
        <v>63</v>
      </c>
      <c r="H462" s="9">
        <v>1434.12</v>
      </c>
      <c r="I462" s="5" t="s">
        <v>28</v>
      </c>
      <c r="J462" s="5" t="s">
        <v>177</v>
      </c>
    </row>
    <row r="463" spans="1:10">
      <c r="A463" s="5" t="s">
        <v>213</v>
      </c>
      <c r="B463" s="6">
        <v>44932.881944108798</v>
      </c>
      <c r="C463" s="5" t="s">
        <v>157</v>
      </c>
      <c r="D463" s="15">
        <v>295401006680032</v>
      </c>
      <c r="E463" s="5" t="s">
        <v>171</v>
      </c>
      <c r="H463" s="9">
        <v>23180.34</v>
      </c>
      <c r="I463" s="5" t="s">
        <v>28</v>
      </c>
      <c r="J463" s="8" t="s">
        <v>178</v>
      </c>
    </row>
    <row r="464" spans="1:10">
      <c r="A464" s="5" t="s">
        <v>213</v>
      </c>
      <c r="B464" s="6">
        <v>44932.881944108798</v>
      </c>
      <c r="C464" s="5" t="s">
        <v>157</v>
      </c>
      <c r="D464" s="7">
        <v>174503</v>
      </c>
      <c r="E464" s="5" t="s">
        <v>174</v>
      </c>
      <c r="H464" s="9">
        <v>73788.399999999994</v>
      </c>
      <c r="I464" s="5" t="s">
        <v>28</v>
      </c>
      <c r="J464" s="5" t="s">
        <v>173</v>
      </c>
    </row>
    <row r="465" spans="1:10">
      <c r="A465" s="5" t="s">
        <v>213</v>
      </c>
      <c r="B465" s="6">
        <v>44932.881944108798</v>
      </c>
      <c r="C465" s="5" t="s">
        <v>157</v>
      </c>
      <c r="D465" s="15">
        <v>297502002160032</v>
      </c>
      <c r="E465" s="5" t="s">
        <v>171</v>
      </c>
      <c r="H465" s="9">
        <v>41447.199999999997</v>
      </c>
      <c r="I465" s="5" t="s">
        <v>28</v>
      </c>
      <c r="J465" s="5" t="s">
        <v>172</v>
      </c>
    </row>
    <row r="466" spans="1:10">
      <c r="A466" s="5" t="s">
        <v>213</v>
      </c>
      <c r="B466" s="6">
        <v>44932.881944108798</v>
      </c>
      <c r="C466" s="5" t="s">
        <v>157</v>
      </c>
      <c r="D466" s="7"/>
      <c r="E466" s="8"/>
      <c r="F466" s="9">
        <v>6606.7</v>
      </c>
      <c r="I466" s="10" t="s">
        <v>9</v>
      </c>
      <c r="J466" s="8" t="s">
        <v>195</v>
      </c>
    </row>
    <row r="467" spans="1:10">
      <c r="A467" s="5" t="s">
        <v>213</v>
      </c>
      <c r="B467" s="6">
        <v>44932.881944108798</v>
      </c>
      <c r="C467" s="5" t="s">
        <v>157</v>
      </c>
      <c r="D467" s="7"/>
      <c r="E467" s="8"/>
      <c r="F467" s="9">
        <v>2775</v>
      </c>
      <c r="I467" s="10" t="s">
        <v>9</v>
      </c>
      <c r="J467" s="8" t="s">
        <v>158</v>
      </c>
    </row>
    <row r="468" spans="1:10">
      <c r="A468" s="5" t="s">
        <v>213</v>
      </c>
      <c r="B468" s="6">
        <v>44932.881944108798</v>
      </c>
      <c r="C468" s="5" t="s">
        <v>157</v>
      </c>
      <c r="D468" s="7"/>
      <c r="E468" s="8"/>
      <c r="F468" s="9">
        <v>35516.400000000001</v>
      </c>
      <c r="I468" s="10" t="s">
        <v>9</v>
      </c>
      <c r="J468" s="5" t="s">
        <v>159</v>
      </c>
    </row>
    <row r="469" spans="1:10">
      <c r="A469" s="5" t="s">
        <v>213</v>
      </c>
      <c r="B469" s="6">
        <v>44932.881944108798</v>
      </c>
      <c r="C469" s="5" t="s">
        <v>157</v>
      </c>
      <c r="D469" s="7"/>
      <c r="E469" s="8"/>
      <c r="F469" s="9">
        <v>7517.4</v>
      </c>
      <c r="I469" s="10" t="s">
        <v>9</v>
      </c>
      <c r="J469" s="5" t="s">
        <v>182</v>
      </c>
    </row>
    <row r="470" spans="1:10">
      <c r="A470" s="5" t="s">
        <v>213</v>
      </c>
      <c r="B470" s="6">
        <v>44932.881944108798</v>
      </c>
      <c r="C470" s="5" t="s">
        <v>157</v>
      </c>
      <c r="D470" s="7"/>
      <c r="E470" s="8"/>
      <c r="F470" s="9">
        <v>10147.5</v>
      </c>
      <c r="I470" s="10" t="s">
        <v>9</v>
      </c>
      <c r="J470" s="8" t="s">
        <v>183</v>
      </c>
    </row>
    <row r="471" spans="1:10">
      <c r="A471" s="5" t="s">
        <v>213</v>
      </c>
      <c r="B471" s="6">
        <v>44932.881944108798</v>
      </c>
      <c r="C471" s="5" t="s">
        <v>157</v>
      </c>
      <c r="D471" s="7"/>
      <c r="E471" s="8"/>
      <c r="F471" s="9">
        <v>5653</v>
      </c>
      <c r="I471" s="10" t="s">
        <v>9</v>
      </c>
      <c r="J471" s="5" t="s">
        <v>184</v>
      </c>
    </row>
    <row r="472" spans="1:10">
      <c r="A472" s="5" t="s">
        <v>213</v>
      </c>
      <c r="B472" s="6">
        <v>44932.881944108798</v>
      </c>
      <c r="C472" s="5" t="s">
        <v>157</v>
      </c>
      <c r="D472" s="7"/>
      <c r="E472" s="8"/>
      <c r="F472" s="9">
        <v>1412</v>
      </c>
      <c r="I472" s="10" t="s">
        <v>9</v>
      </c>
      <c r="J472" s="8" t="s">
        <v>198</v>
      </c>
    </row>
    <row r="473" spans="1:10">
      <c r="A473" s="5" t="s">
        <v>213</v>
      </c>
      <c r="B473" s="6">
        <v>44932.881944108798</v>
      </c>
      <c r="C473" s="5" t="s">
        <v>157</v>
      </c>
      <c r="D473" s="7"/>
      <c r="E473" s="8"/>
      <c r="F473" s="9">
        <v>366</v>
      </c>
      <c r="I473" s="10" t="s">
        <v>9</v>
      </c>
      <c r="J473" s="8" t="s">
        <v>160</v>
      </c>
    </row>
    <row r="474" spans="1:10">
      <c r="A474" s="5" t="s">
        <v>213</v>
      </c>
      <c r="B474" s="6">
        <v>44932.881944108798</v>
      </c>
      <c r="C474" s="5" t="s">
        <v>157</v>
      </c>
      <c r="D474" s="7"/>
      <c r="E474" s="8"/>
      <c r="F474" s="9">
        <v>6890.1</v>
      </c>
      <c r="I474" s="10" t="s">
        <v>9</v>
      </c>
      <c r="J474" s="8" t="s">
        <v>161</v>
      </c>
    </row>
    <row r="475" spans="1:10">
      <c r="A475" s="5" t="s">
        <v>213</v>
      </c>
      <c r="B475" s="6">
        <v>44932.881944108798</v>
      </c>
      <c r="C475" s="5" t="s">
        <v>157</v>
      </c>
      <c r="D475" s="7"/>
      <c r="E475" s="8"/>
      <c r="F475" s="9">
        <v>1619.7</v>
      </c>
      <c r="I475" s="10" t="s">
        <v>9</v>
      </c>
      <c r="J475" s="8" t="s">
        <v>162</v>
      </c>
    </row>
    <row r="476" spans="1:10">
      <c r="A476" s="5" t="s">
        <v>213</v>
      </c>
      <c r="B476" s="6">
        <v>44932.881944108798</v>
      </c>
      <c r="C476" s="5" t="s">
        <v>157</v>
      </c>
      <c r="D476" s="7"/>
      <c r="E476" s="8"/>
      <c r="F476" s="9">
        <v>23051.5</v>
      </c>
      <c r="I476" s="10" t="s">
        <v>9</v>
      </c>
      <c r="J476" s="8" t="s">
        <v>185</v>
      </c>
    </row>
    <row r="477" spans="1:10">
      <c r="A477" s="5" t="s">
        <v>213</v>
      </c>
      <c r="B477" s="6">
        <v>44932.881944108798</v>
      </c>
      <c r="C477" s="5" t="s">
        <v>157</v>
      </c>
      <c r="D477" s="7"/>
      <c r="E477" s="8"/>
      <c r="F477" s="9">
        <v>10628.5</v>
      </c>
      <c r="I477" s="10" t="s">
        <v>9</v>
      </c>
      <c r="J477" s="8" t="s">
        <v>180</v>
      </c>
    </row>
    <row r="478" spans="1:10">
      <c r="A478" s="5" t="s">
        <v>213</v>
      </c>
      <c r="B478" s="6">
        <v>44932.881944108798</v>
      </c>
      <c r="C478" s="5" t="s">
        <v>157</v>
      </c>
      <c r="D478" s="7"/>
      <c r="E478" s="8"/>
      <c r="F478" s="9">
        <v>29928.799999999999</v>
      </c>
      <c r="I478" s="10" t="s">
        <v>9</v>
      </c>
      <c r="J478" s="8" t="s">
        <v>199</v>
      </c>
    </row>
    <row r="479" spans="1:10">
      <c r="A479" s="5" t="s">
        <v>213</v>
      </c>
      <c r="B479" s="6">
        <v>44932.881944108798</v>
      </c>
      <c r="C479" s="5" t="s">
        <v>157</v>
      </c>
      <c r="D479" s="7"/>
      <c r="E479" s="8"/>
      <c r="F479" s="9">
        <v>6472.2</v>
      </c>
      <c r="I479" s="10" t="s">
        <v>9</v>
      </c>
      <c r="J479" s="8" t="s">
        <v>186</v>
      </c>
    </row>
    <row r="480" spans="1:10">
      <c r="A480" s="5" t="s">
        <v>213</v>
      </c>
      <c r="B480" s="6">
        <v>44932.881944108798</v>
      </c>
      <c r="C480" s="5" t="s">
        <v>157</v>
      </c>
      <c r="D480" s="7"/>
      <c r="E480" s="8"/>
      <c r="F480" s="9">
        <v>6233.9</v>
      </c>
      <c r="I480" s="10" t="s">
        <v>9</v>
      </c>
      <c r="J480" s="8" t="s">
        <v>187</v>
      </c>
    </row>
    <row r="481" spans="1:10">
      <c r="A481" s="5" t="s">
        <v>213</v>
      </c>
      <c r="B481" s="6">
        <v>44932.881944108798</v>
      </c>
      <c r="C481" s="5" t="s">
        <v>157</v>
      </c>
      <c r="D481" s="7"/>
      <c r="E481" s="8"/>
      <c r="F481" s="9">
        <v>9013.2000000000007</v>
      </c>
      <c r="I481" s="10" t="s">
        <v>9</v>
      </c>
      <c r="J481" s="8" t="s">
        <v>188</v>
      </c>
    </row>
    <row r="482" spans="1:10">
      <c r="A482" s="5" t="s">
        <v>213</v>
      </c>
      <c r="B482" s="6">
        <v>44932.881944108798</v>
      </c>
      <c r="C482" s="5" t="s">
        <v>157</v>
      </c>
      <c r="D482" s="7"/>
      <c r="E482" s="8"/>
      <c r="F482" s="9">
        <v>6270</v>
      </c>
      <c r="I482" s="10" t="s">
        <v>9</v>
      </c>
      <c r="J482" s="8" t="s">
        <v>165</v>
      </c>
    </row>
    <row r="483" spans="1:10">
      <c r="A483" s="5" t="s">
        <v>213</v>
      </c>
      <c r="B483" s="6">
        <v>44932.881944108798</v>
      </c>
      <c r="C483" s="5" t="s">
        <v>157</v>
      </c>
      <c r="D483" s="7"/>
      <c r="E483" s="8"/>
      <c r="F483" s="9">
        <v>21404.2</v>
      </c>
      <c r="I483" s="10" t="s">
        <v>9</v>
      </c>
      <c r="J483" s="8" t="s">
        <v>189</v>
      </c>
    </row>
    <row r="484" spans="1:10">
      <c r="A484" s="5" t="s">
        <v>213</v>
      </c>
      <c r="B484" s="6">
        <v>44932.881944108798</v>
      </c>
      <c r="C484" s="5" t="s">
        <v>157</v>
      </c>
      <c r="D484" s="7"/>
      <c r="E484" s="8"/>
      <c r="F484" s="9">
        <v>6867.5</v>
      </c>
      <c r="I484" s="10" t="s">
        <v>9</v>
      </c>
      <c r="J484" s="8" t="s">
        <v>191</v>
      </c>
    </row>
    <row r="485" spans="1:10">
      <c r="A485" s="5" t="s">
        <v>213</v>
      </c>
      <c r="B485" s="6">
        <v>44932.881944108798</v>
      </c>
      <c r="C485" s="5" t="s">
        <v>157</v>
      </c>
      <c r="D485" s="7"/>
      <c r="E485" s="8"/>
      <c r="F485" s="9">
        <v>15615.4</v>
      </c>
      <c r="I485" s="10" t="s">
        <v>9</v>
      </c>
      <c r="J485" s="8" t="s">
        <v>215</v>
      </c>
    </row>
    <row r="486" spans="1:10">
      <c r="A486" s="5" t="s">
        <v>213</v>
      </c>
      <c r="B486" s="6">
        <v>44932.881944108798</v>
      </c>
      <c r="C486" s="5" t="s">
        <v>157</v>
      </c>
      <c r="D486" s="7"/>
      <c r="E486" s="8"/>
      <c r="F486" s="9">
        <v>10324</v>
      </c>
      <c r="I486" s="10" t="s">
        <v>9</v>
      </c>
      <c r="J486" s="8" t="s">
        <v>192</v>
      </c>
    </row>
    <row r="487" spans="1:10">
      <c r="A487" s="11" t="s">
        <v>22</v>
      </c>
      <c r="B487" s="3"/>
      <c r="C487" s="3"/>
      <c r="D487" s="19">
        <f>226724.41+696</f>
        <v>227420.41</v>
      </c>
      <c r="E487" s="8"/>
      <c r="F487" s="37">
        <f>SUM(F405:G486)</f>
        <v>227420.41000000003</v>
      </c>
      <c r="H487" s="9"/>
      <c r="I487" s="10"/>
      <c r="J487" s="5"/>
    </row>
    <row r="488" spans="1:10">
      <c r="A488" s="13" t="s">
        <v>23</v>
      </c>
      <c r="B488" s="13" t="s">
        <v>24</v>
      </c>
      <c r="C488" s="13" t="s">
        <v>25</v>
      </c>
      <c r="D488" s="7"/>
      <c r="E488" s="8"/>
      <c r="H488" s="9"/>
      <c r="I488" s="10"/>
      <c r="J488" s="5"/>
    </row>
    <row r="489" spans="1:10" ht="15.75" customHeight="1">
      <c r="A489" s="5"/>
      <c r="B489" s="6"/>
      <c r="C489" s="5"/>
      <c r="D489" s="14">
        <v>112563579</v>
      </c>
      <c r="E489" s="8"/>
      <c r="H489" s="9"/>
      <c r="I489" s="10"/>
      <c r="J489" s="5"/>
    </row>
    <row r="490" spans="1:10" ht="15.75" customHeight="1">
      <c r="A490" s="5"/>
      <c r="B490" s="6"/>
      <c r="C490" s="5"/>
      <c r="D490" s="14">
        <v>112563622</v>
      </c>
      <c r="E490" s="8"/>
      <c r="H490" s="9"/>
      <c r="I490" s="10"/>
      <c r="J490" s="5"/>
    </row>
    <row r="491" spans="1:10">
      <c r="A491" s="5"/>
      <c r="B491" s="6"/>
      <c r="C491" s="5"/>
      <c r="D491" s="7"/>
      <c r="E491" s="8"/>
      <c r="H491" s="9"/>
      <c r="I491" s="10"/>
      <c r="J491" s="5"/>
    </row>
    <row r="492" spans="1:10">
      <c r="A492" s="1" t="s">
        <v>0</v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>
      <c r="A493" s="3" t="s">
        <v>58</v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>
      <c r="A494" s="48" t="s">
        <v>0</v>
      </c>
      <c r="B494" s="48" t="s">
        <v>2</v>
      </c>
      <c r="C494" s="48" t="s">
        <v>3</v>
      </c>
      <c r="D494" s="48" t="s">
        <v>4</v>
      </c>
      <c r="E494" s="48" t="s">
        <v>5</v>
      </c>
      <c r="F494" s="48" t="s">
        <v>6</v>
      </c>
      <c r="G494" s="50"/>
      <c r="H494" s="51"/>
      <c r="I494" s="48" t="s">
        <v>7</v>
      </c>
      <c r="J494" s="48" t="s">
        <v>8</v>
      </c>
    </row>
    <row r="495" spans="1:10">
      <c r="A495" s="49"/>
      <c r="B495" s="49"/>
      <c r="C495" s="49"/>
      <c r="D495" s="49"/>
      <c r="E495" s="49"/>
      <c r="F495" s="4" t="s">
        <v>9</v>
      </c>
      <c r="G495" s="4" t="s">
        <v>10</v>
      </c>
      <c r="H495" s="4" t="s">
        <v>11</v>
      </c>
      <c r="I495" s="49"/>
      <c r="J495" s="49"/>
    </row>
    <row r="496" spans="1:10">
      <c r="A496" s="5" t="s">
        <v>216</v>
      </c>
      <c r="B496" s="6">
        <v>44933.438279456022</v>
      </c>
      <c r="C496" s="5" t="s">
        <v>157</v>
      </c>
      <c r="D496" s="7"/>
      <c r="E496" s="8"/>
      <c r="F496" s="9">
        <v>94187.8</v>
      </c>
      <c r="I496" s="10" t="s">
        <v>9</v>
      </c>
      <c r="J496" s="8" t="s">
        <v>196</v>
      </c>
    </row>
    <row r="497" spans="1:10">
      <c r="A497" s="5" t="s">
        <v>216</v>
      </c>
      <c r="B497" s="6">
        <v>44933.438279456022</v>
      </c>
      <c r="C497" s="5" t="s">
        <v>157</v>
      </c>
      <c r="D497" s="7"/>
      <c r="E497" s="8"/>
      <c r="F497" s="9">
        <v>8817.7000000000007</v>
      </c>
      <c r="I497" s="10" t="s">
        <v>9</v>
      </c>
      <c r="J497" s="8" t="s">
        <v>163</v>
      </c>
    </row>
    <row r="498" spans="1:10">
      <c r="A498" s="5" t="s">
        <v>216</v>
      </c>
      <c r="B498" s="6">
        <v>44933.438279456022</v>
      </c>
      <c r="C498" s="5" t="s">
        <v>157</v>
      </c>
      <c r="D498" s="7"/>
      <c r="E498" s="8"/>
      <c r="F498" s="9">
        <v>5470.1</v>
      </c>
      <c r="I498" s="10" t="s">
        <v>9</v>
      </c>
      <c r="J498" s="8" t="s">
        <v>164</v>
      </c>
    </row>
    <row r="499" spans="1:10">
      <c r="A499" s="5" t="s">
        <v>216</v>
      </c>
      <c r="B499" s="6">
        <v>44933.438279456022</v>
      </c>
      <c r="C499" s="5" t="s">
        <v>157</v>
      </c>
      <c r="D499" s="7"/>
      <c r="E499" s="8"/>
      <c r="F499" s="9">
        <v>47072.1</v>
      </c>
      <c r="I499" s="10" t="s">
        <v>9</v>
      </c>
      <c r="J499" s="8" t="s">
        <v>193</v>
      </c>
    </row>
    <row r="500" spans="1:10">
      <c r="A500" s="11" t="s">
        <v>22</v>
      </c>
      <c r="B500" s="3"/>
      <c r="C500" s="3"/>
      <c r="D500" s="7"/>
      <c r="E500" s="8"/>
      <c r="F500" s="37">
        <f>SUM(F496:G499)</f>
        <v>155547.70000000001</v>
      </c>
      <c r="H500" s="9"/>
      <c r="I500" s="10"/>
      <c r="J500" s="5"/>
    </row>
    <row r="501" spans="1:10" ht="15.75" customHeight="1">
      <c r="A501" s="13" t="s">
        <v>23</v>
      </c>
      <c r="B501" s="13" t="s">
        <v>24</v>
      </c>
      <c r="C501" s="13" t="s">
        <v>25</v>
      </c>
      <c r="D501" s="14">
        <v>112563580</v>
      </c>
      <c r="E501" s="8"/>
      <c r="H501" s="9"/>
      <c r="I501" s="10"/>
      <c r="J501" s="5"/>
    </row>
    <row r="502" spans="1:10">
      <c r="A502" s="5"/>
      <c r="B502" s="6"/>
      <c r="C502" s="5"/>
      <c r="D502" s="7"/>
      <c r="E502" s="8"/>
      <c r="H502" s="9"/>
      <c r="I502" s="10"/>
      <c r="J502" s="5"/>
    </row>
    <row r="503" spans="1:10">
      <c r="A503" s="5"/>
      <c r="B503" s="6"/>
      <c r="C503" s="5"/>
      <c r="D503" s="7"/>
      <c r="E503" s="8"/>
      <c r="H503" s="9"/>
      <c r="I503" s="10"/>
      <c r="J503" s="5"/>
    </row>
    <row r="504" spans="1:10">
      <c r="A504" s="5" t="s">
        <v>217</v>
      </c>
      <c r="B504" s="6">
        <v>44933.705523923607</v>
      </c>
      <c r="C504" s="5" t="s">
        <v>157</v>
      </c>
      <c r="D504" s="15">
        <v>45153085327</v>
      </c>
      <c r="E504" s="5" t="s">
        <v>63</v>
      </c>
      <c r="H504" s="9">
        <v>42982.720000000001</v>
      </c>
      <c r="I504" s="5" t="s">
        <v>28</v>
      </c>
      <c r="J504" s="5" t="s">
        <v>167</v>
      </c>
    </row>
    <row r="505" spans="1:10">
      <c r="A505" s="5" t="s">
        <v>217</v>
      </c>
      <c r="B505" s="6">
        <v>44933.705523923607</v>
      </c>
      <c r="C505" s="5" t="s">
        <v>157</v>
      </c>
      <c r="D505" s="15">
        <v>52616647623</v>
      </c>
      <c r="E505" s="5" t="s">
        <v>63</v>
      </c>
      <c r="H505" s="9">
        <v>18793.939999999999</v>
      </c>
      <c r="I505" s="5" t="s">
        <v>28</v>
      </c>
      <c r="J505" s="5" t="s">
        <v>167</v>
      </c>
    </row>
    <row r="506" spans="1:10">
      <c r="A506" s="5" t="s">
        <v>217</v>
      </c>
      <c r="B506" s="6">
        <v>44933.705523923607</v>
      </c>
      <c r="C506" s="5" t="s">
        <v>157</v>
      </c>
      <c r="D506" s="15">
        <v>45163179271</v>
      </c>
      <c r="E506" s="5" t="s">
        <v>63</v>
      </c>
      <c r="H506" s="9">
        <v>709.87</v>
      </c>
      <c r="I506" s="5" t="s">
        <v>28</v>
      </c>
      <c r="J506" s="5" t="s">
        <v>167</v>
      </c>
    </row>
    <row r="507" spans="1:10">
      <c r="A507" s="5" t="s">
        <v>217</v>
      </c>
      <c r="B507" s="6">
        <v>44933.705523923607</v>
      </c>
      <c r="C507" s="5" t="s">
        <v>157</v>
      </c>
      <c r="D507" s="15">
        <v>45153085065</v>
      </c>
      <c r="E507" s="5" t="s">
        <v>63</v>
      </c>
      <c r="H507" s="9">
        <v>18189.599999999999</v>
      </c>
      <c r="I507" s="5" t="s">
        <v>28</v>
      </c>
      <c r="J507" s="5" t="s">
        <v>167</v>
      </c>
    </row>
    <row r="508" spans="1:10">
      <c r="A508" s="5" t="s">
        <v>217</v>
      </c>
      <c r="B508" s="6">
        <v>44933.705523923607</v>
      </c>
      <c r="C508" s="5" t="s">
        <v>157</v>
      </c>
      <c r="D508" s="15">
        <v>45173152205</v>
      </c>
      <c r="E508" s="5" t="s">
        <v>63</v>
      </c>
      <c r="H508" s="9">
        <v>24480.42</v>
      </c>
      <c r="I508" s="5" t="s">
        <v>28</v>
      </c>
      <c r="J508" s="5" t="s">
        <v>167</v>
      </c>
    </row>
    <row r="509" spans="1:10">
      <c r="A509" s="5" t="s">
        <v>217</v>
      </c>
      <c r="B509" s="6">
        <v>44933.705523923607</v>
      </c>
      <c r="C509" s="5" t="s">
        <v>157</v>
      </c>
      <c r="D509" s="15">
        <v>45163179642</v>
      </c>
      <c r="E509" s="5" t="s">
        <v>63</v>
      </c>
      <c r="H509" s="9">
        <v>3651</v>
      </c>
      <c r="I509" s="5" t="s">
        <v>28</v>
      </c>
      <c r="J509" s="5" t="s">
        <v>167</v>
      </c>
    </row>
    <row r="510" spans="1:10">
      <c r="A510" s="5" t="s">
        <v>217</v>
      </c>
      <c r="B510" s="6">
        <v>44933.705523923607</v>
      </c>
      <c r="C510" s="5" t="s">
        <v>157</v>
      </c>
      <c r="D510" s="15">
        <v>45123221262</v>
      </c>
      <c r="E510" s="5" t="s">
        <v>63</v>
      </c>
      <c r="H510" s="9">
        <v>2888.8</v>
      </c>
      <c r="I510" s="5" t="s">
        <v>28</v>
      </c>
      <c r="J510" s="5" t="s">
        <v>167</v>
      </c>
    </row>
    <row r="511" spans="1:10">
      <c r="A511" s="5" t="s">
        <v>217</v>
      </c>
      <c r="B511" s="6">
        <v>44933.705523923607</v>
      </c>
      <c r="C511" s="5" t="s">
        <v>157</v>
      </c>
      <c r="D511" s="7">
        <v>444356</v>
      </c>
      <c r="E511" s="5" t="s">
        <v>175</v>
      </c>
      <c r="H511" s="9">
        <v>97.5</v>
      </c>
      <c r="I511" s="5" t="s">
        <v>28</v>
      </c>
      <c r="J511" s="5" t="s">
        <v>177</v>
      </c>
    </row>
    <row r="512" spans="1:10">
      <c r="A512" s="5" t="s">
        <v>217</v>
      </c>
      <c r="B512" s="6">
        <v>44933.705523923607</v>
      </c>
      <c r="C512" s="5" t="s">
        <v>157</v>
      </c>
      <c r="D512" s="15">
        <v>45133091759</v>
      </c>
      <c r="E512" s="5" t="s">
        <v>63</v>
      </c>
      <c r="H512" s="9">
        <v>210</v>
      </c>
      <c r="I512" s="5" t="s">
        <v>28</v>
      </c>
      <c r="J512" s="5" t="s">
        <v>177</v>
      </c>
    </row>
    <row r="513" spans="1:10">
      <c r="A513" s="5" t="s">
        <v>217</v>
      </c>
      <c r="B513" s="6">
        <v>44933.705523923607</v>
      </c>
      <c r="C513" s="5" t="s">
        <v>157</v>
      </c>
      <c r="D513" s="15">
        <v>45173153261</v>
      </c>
      <c r="E513" s="5" t="s">
        <v>63</v>
      </c>
      <c r="H513" s="9">
        <v>4611.51</v>
      </c>
      <c r="I513" s="5" t="s">
        <v>28</v>
      </c>
      <c r="J513" s="5" t="s">
        <v>177</v>
      </c>
    </row>
    <row r="514" spans="1:10">
      <c r="A514" s="5" t="s">
        <v>217</v>
      </c>
      <c r="B514" s="6">
        <v>44933.705523923607</v>
      </c>
      <c r="C514" s="5" t="s">
        <v>157</v>
      </c>
      <c r="D514" s="15">
        <v>45123222656</v>
      </c>
      <c r="E514" s="5" t="s">
        <v>63</v>
      </c>
      <c r="H514" s="9">
        <v>2055.5</v>
      </c>
      <c r="I514" s="5" t="s">
        <v>28</v>
      </c>
      <c r="J514" s="5" t="s">
        <v>177</v>
      </c>
    </row>
    <row r="515" spans="1:10">
      <c r="A515" s="5" t="s">
        <v>217</v>
      </c>
      <c r="B515" s="6">
        <v>44933.705523923607</v>
      </c>
      <c r="C515" s="5" t="s">
        <v>157</v>
      </c>
      <c r="D515" s="15">
        <v>45143460248</v>
      </c>
      <c r="E515" s="5" t="s">
        <v>63</v>
      </c>
      <c r="H515" s="9">
        <v>639.16</v>
      </c>
      <c r="I515" s="5" t="s">
        <v>28</v>
      </c>
      <c r="J515" s="5" t="s">
        <v>177</v>
      </c>
    </row>
    <row r="516" spans="1:10">
      <c r="A516" s="5" t="s">
        <v>217</v>
      </c>
      <c r="B516" s="6">
        <v>44933.705523923607</v>
      </c>
      <c r="C516" s="5" t="s">
        <v>157</v>
      </c>
      <c r="D516" s="15">
        <v>45133093233</v>
      </c>
      <c r="E516" s="5" t="s">
        <v>63</v>
      </c>
      <c r="H516" s="9">
        <v>106.32</v>
      </c>
      <c r="I516" s="5" t="s">
        <v>28</v>
      </c>
      <c r="J516" s="5" t="s">
        <v>177</v>
      </c>
    </row>
    <row r="517" spans="1:10">
      <c r="A517" s="5" t="s">
        <v>217</v>
      </c>
      <c r="B517" s="6">
        <v>44933.705523923607</v>
      </c>
      <c r="C517" s="5" t="s">
        <v>157</v>
      </c>
      <c r="D517" s="7">
        <v>460053</v>
      </c>
      <c r="E517" s="5" t="s">
        <v>63</v>
      </c>
      <c r="H517" s="9">
        <v>32265.8</v>
      </c>
      <c r="I517" s="5" t="s">
        <v>28</v>
      </c>
      <c r="J517" s="8" t="s">
        <v>178</v>
      </c>
    </row>
    <row r="518" spans="1:10">
      <c r="A518" s="5" t="s">
        <v>217</v>
      </c>
      <c r="B518" s="6">
        <v>44933.705523923607</v>
      </c>
      <c r="C518" s="5" t="s">
        <v>157</v>
      </c>
      <c r="D518" s="15">
        <v>45173151143</v>
      </c>
      <c r="E518" s="5" t="s">
        <v>63</v>
      </c>
      <c r="H518" s="9">
        <v>17.79</v>
      </c>
      <c r="I518" s="5" t="s">
        <v>28</v>
      </c>
      <c r="J518" s="8" t="s">
        <v>170</v>
      </c>
    </row>
    <row r="519" spans="1:10">
      <c r="A519" s="5" t="s">
        <v>217</v>
      </c>
      <c r="B519" s="6">
        <v>44933.705523923607</v>
      </c>
      <c r="C519" s="5" t="s">
        <v>157</v>
      </c>
      <c r="D519" s="7">
        <v>130333</v>
      </c>
      <c r="E519" s="5" t="s">
        <v>174</v>
      </c>
      <c r="H519" s="9">
        <v>6099.8</v>
      </c>
      <c r="I519" s="5" t="s">
        <v>28</v>
      </c>
      <c r="J519" s="5" t="s">
        <v>173</v>
      </c>
    </row>
    <row r="520" spans="1:10">
      <c r="A520" s="5" t="s">
        <v>217</v>
      </c>
      <c r="B520" s="6">
        <v>44933.705523923607</v>
      </c>
      <c r="C520" s="5" t="s">
        <v>157</v>
      </c>
      <c r="D520" s="7">
        <v>317914</v>
      </c>
      <c r="E520" s="5" t="s">
        <v>175</v>
      </c>
      <c r="H520" s="9">
        <v>2414.08</v>
      </c>
      <c r="I520" s="5" t="s">
        <v>28</v>
      </c>
      <c r="J520" s="5" t="s">
        <v>172</v>
      </c>
    </row>
    <row r="521" spans="1:10">
      <c r="A521" s="5" t="s">
        <v>217</v>
      </c>
      <c r="B521" s="6">
        <v>44933.705523923607</v>
      </c>
      <c r="C521" s="5" t="s">
        <v>157</v>
      </c>
      <c r="D521" s="15">
        <v>297502002170023</v>
      </c>
      <c r="E521" s="5" t="s">
        <v>171</v>
      </c>
      <c r="H521" s="9">
        <v>102500</v>
      </c>
      <c r="I521" s="5" t="s">
        <v>28</v>
      </c>
      <c r="J521" s="5" t="s">
        <v>172</v>
      </c>
    </row>
    <row r="522" spans="1:10">
      <c r="A522" s="11" t="s">
        <v>22</v>
      </c>
      <c r="B522" s="3"/>
      <c r="C522" s="3"/>
      <c r="D522" s="7"/>
      <c r="E522" s="8"/>
      <c r="H522" s="9"/>
      <c r="I522" s="10"/>
      <c r="J522" s="5"/>
    </row>
    <row r="523" spans="1:10">
      <c r="A523" s="13" t="s">
        <v>23</v>
      </c>
      <c r="B523" s="13" t="s">
        <v>24</v>
      </c>
      <c r="C523" s="13" t="s">
        <v>25</v>
      </c>
      <c r="D523" s="7"/>
      <c r="E523" s="8"/>
      <c r="H523" s="9"/>
      <c r="I523" s="10"/>
      <c r="J523" s="5"/>
    </row>
    <row r="524" spans="1:10">
      <c r="A524" s="24" t="s">
        <v>218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60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48" t="s">
        <v>0</v>
      </c>
      <c r="B528" s="48" t="s">
        <v>2</v>
      </c>
      <c r="C528" s="48" t="s">
        <v>3</v>
      </c>
      <c r="D528" s="48" t="s">
        <v>4</v>
      </c>
      <c r="E528" s="48" t="s">
        <v>5</v>
      </c>
      <c r="F528" s="48" t="s">
        <v>6</v>
      </c>
      <c r="G528" s="50"/>
      <c r="H528" s="51"/>
      <c r="I528" s="48" t="s">
        <v>7</v>
      </c>
      <c r="J528" s="48" t="s">
        <v>8</v>
      </c>
    </row>
    <row r="529" spans="1:10">
      <c r="A529" s="49"/>
      <c r="B529" s="49"/>
      <c r="C529" s="49"/>
      <c r="D529" s="49"/>
      <c r="E529" s="49"/>
      <c r="F529" s="4" t="s">
        <v>9</v>
      </c>
      <c r="G529" s="4" t="s">
        <v>10</v>
      </c>
      <c r="H529" s="4" t="s">
        <v>11</v>
      </c>
      <c r="I529" s="49"/>
      <c r="J529" s="49"/>
    </row>
    <row r="530" spans="1:10">
      <c r="A530" s="5" t="s">
        <v>219</v>
      </c>
      <c r="B530" s="6">
        <v>44935.437183437498</v>
      </c>
      <c r="C530" s="5" t="s">
        <v>157</v>
      </c>
      <c r="D530" s="7"/>
      <c r="E530" s="8"/>
      <c r="G530" s="9">
        <v>1598.4</v>
      </c>
      <c r="I530" s="10" t="s">
        <v>10</v>
      </c>
      <c r="J530" s="8" t="s">
        <v>185</v>
      </c>
    </row>
    <row r="531" spans="1:10">
      <c r="A531" s="5" t="s">
        <v>219</v>
      </c>
      <c r="B531" s="6">
        <v>44935.437183437498</v>
      </c>
      <c r="C531" s="5" t="s">
        <v>157</v>
      </c>
      <c r="D531" s="7">
        <v>163742</v>
      </c>
      <c r="E531" s="5" t="s">
        <v>175</v>
      </c>
      <c r="H531" s="9">
        <v>1980</v>
      </c>
      <c r="I531" s="5" t="s">
        <v>28</v>
      </c>
      <c r="J531" s="5" t="s">
        <v>177</v>
      </c>
    </row>
    <row r="532" spans="1:10">
      <c r="A532" s="5" t="s">
        <v>219</v>
      </c>
      <c r="B532" s="6">
        <v>44935.437183437498</v>
      </c>
      <c r="C532" s="5" t="s">
        <v>157</v>
      </c>
      <c r="D532" s="7">
        <v>247452</v>
      </c>
      <c r="E532" s="5" t="s">
        <v>175</v>
      </c>
      <c r="H532" s="9">
        <v>268</v>
      </c>
      <c r="I532" s="5" t="s">
        <v>28</v>
      </c>
      <c r="J532" s="5" t="s">
        <v>177</v>
      </c>
    </row>
    <row r="533" spans="1:10">
      <c r="A533" s="5" t="s">
        <v>219</v>
      </c>
      <c r="B533" s="6">
        <v>44935.437183437498</v>
      </c>
      <c r="C533" s="5" t="s">
        <v>157</v>
      </c>
      <c r="D533" s="7">
        <v>401529</v>
      </c>
      <c r="E533" s="5" t="s">
        <v>175</v>
      </c>
      <c r="H533" s="9">
        <v>244.29</v>
      </c>
      <c r="I533" s="5" t="s">
        <v>28</v>
      </c>
      <c r="J533" s="5" t="s">
        <v>177</v>
      </c>
    </row>
    <row r="534" spans="1:10">
      <c r="A534" s="5" t="s">
        <v>219</v>
      </c>
      <c r="B534" s="6">
        <v>44935.437183437498</v>
      </c>
      <c r="C534" s="5" t="s">
        <v>157</v>
      </c>
      <c r="D534" s="7">
        <v>458032</v>
      </c>
      <c r="E534" s="5" t="s">
        <v>175</v>
      </c>
      <c r="H534" s="9">
        <v>1039</v>
      </c>
      <c r="I534" s="5" t="s">
        <v>28</v>
      </c>
      <c r="J534" s="5" t="s">
        <v>177</v>
      </c>
    </row>
    <row r="535" spans="1:10">
      <c r="A535" s="5" t="s">
        <v>219</v>
      </c>
      <c r="B535" s="6">
        <v>44935.437183437498</v>
      </c>
      <c r="C535" s="5" t="s">
        <v>157</v>
      </c>
      <c r="D535" s="15">
        <v>19340476083</v>
      </c>
      <c r="E535" s="5" t="s">
        <v>63</v>
      </c>
      <c r="H535" s="9">
        <v>20574</v>
      </c>
      <c r="I535" s="5" t="s">
        <v>28</v>
      </c>
      <c r="J535" s="5" t="s">
        <v>177</v>
      </c>
    </row>
    <row r="536" spans="1:10">
      <c r="A536" s="5" t="s">
        <v>219</v>
      </c>
      <c r="B536" s="6">
        <v>44935.437183437498</v>
      </c>
      <c r="C536" s="5" t="s">
        <v>157</v>
      </c>
      <c r="D536" s="15">
        <v>45123223310</v>
      </c>
      <c r="E536" s="5" t="s">
        <v>63</v>
      </c>
      <c r="H536" s="9">
        <v>1083</v>
      </c>
      <c r="I536" s="5" t="s">
        <v>28</v>
      </c>
      <c r="J536" s="5" t="s">
        <v>177</v>
      </c>
    </row>
    <row r="537" spans="1:10">
      <c r="A537" s="5" t="s">
        <v>219</v>
      </c>
      <c r="B537" s="6">
        <v>44935.437183437498</v>
      </c>
      <c r="C537" s="5" t="s">
        <v>157</v>
      </c>
      <c r="D537" s="15">
        <v>45133093565</v>
      </c>
      <c r="E537" s="5" t="s">
        <v>63</v>
      </c>
      <c r="H537" s="9">
        <v>12916.8</v>
      </c>
      <c r="I537" s="5" t="s">
        <v>28</v>
      </c>
      <c r="J537" s="5" t="s">
        <v>177</v>
      </c>
    </row>
    <row r="538" spans="1:10">
      <c r="A538" s="5" t="s">
        <v>219</v>
      </c>
      <c r="B538" s="6">
        <v>44935.437183437498</v>
      </c>
      <c r="C538" s="5" t="s">
        <v>157</v>
      </c>
      <c r="D538" s="15">
        <v>45173154157</v>
      </c>
      <c r="E538" s="5" t="s">
        <v>63</v>
      </c>
      <c r="H538" s="9">
        <v>1253.22</v>
      </c>
      <c r="I538" s="5" t="s">
        <v>28</v>
      </c>
      <c r="J538" s="5" t="s">
        <v>177</v>
      </c>
    </row>
    <row r="539" spans="1:10">
      <c r="A539" s="5" t="s">
        <v>219</v>
      </c>
      <c r="B539" s="6">
        <v>44935.437183437498</v>
      </c>
      <c r="C539" s="5" t="s">
        <v>157</v>
      </c>
      <c r="D539" s="15">
        <v>45113241245</v>
      </c>
      <c r="E539" s="5" t="s">
        <v>63</v>
      </c>
      <c r="H539" s="9">
        <v>261</v>
      </c>
      <c r="I539" s="5" t="s">
        <v>28</v>
      </c>
      <c r="J539" s="5" t="s">
        <v>177</v>
      </c>
    </row>
    <row r="540" spans="1:10">
      <c r="A540" s="5" t="s">
        <v>219</v>
      </c>
      <c r="B540" s="6">
        <v>44935.437183437498</v>
      </c>
      <c r="C540" s="5" t="s">
        <v>157</v>
      </c>
      <c r="D540" s="15">
        <v>45163182366</v>
      </c>
      <c r="E540" s="5" t="s">
        <v>63</v>
      </c>
      <c r="H540" s="9">
        <v>1697.58</v>
      </c>
      <c r="I540" s="5" t="s">
        <v>28</v>
      </c>
      <c r="J540" s="5" t="s">
        <v>177</v>
      </c>
    </row>
    <row r="541" spans="1:10">
      <c r="A541" s="5" t="s">
        <v>219</v>
      </c>
      <c r="B541" s="6">
        <v>44935.437183437498</v>
      </c>
      <c r="C541" s="5" t="s">
        <v>157</v>
      </c>
      <c r="D541" s="15">
        <v>52416677922</v>
      </c>
      <c r="E541" s="5" t="s">
        <v>63</v>
      </c>
      <c r="H541" s="9">
        <v>178.98</v>
      </c>
      <c r="I541" s="5" t="s">
        <v>28</v>
      </c>
      <c r="J541" s="5" t="s">
        <v>177</v>
      </c>
    </row>
    <row r="542" spans="1:10">
      <c r="A542" s="5" t="s">
        <v>219</v>
      </c>
      <c r="B542" s="6">
        <v>44935.437183437498</v>
      </c>
      <c r="C542" s="5" t="s">
        <v>157</v>
      </c>
      <c r="D542" s="15">
        <v>45143462558</v>
      </c>
      <c r="E542" s="5" t="s">
        <v>63</v>
      </c>
      <c r="H542" s="9">
        <v>3643.26</v>
      </c>
      <c r="I542" s="5" t="s">
        <v>28</v>
      </c>
      <c r="J542" s="5" t="s">
        <v>177</v>
      </c>
    </row>
    <row r="543" spans="1:10">
      <c r="A543" s="5" t="s">
        <v>219</v>
      </c>
      <c r="B543" s="6">
        <v>44935.437183437498</v>
      </c>
      <c r="C543" s="5" t="s">
        <v>157</v>
      </c>
      <c r="D543" s="7"/>
      <c r="E543" s="8"/>
      <c r="F543" s="9">
        <v>43803.199999999997</v>
      </c>
      <c r="I543" s="10" t="s">
        <v>9</v>
      </c>
      <c r="J543" s="8" t="s">
        <v>220</v>
      </c>
    </row>
    <row r="544" spans="1:10">
      <c r="A544" s="5" t="s">
        <v>219</v>
      </c>
      <c r="B544" s="6">
        <v>44935.437183437498</v>
      </c>
      <c r="C544" s="5" t="s">
        <v>157</v>
      </c>
      <c r="D544" s="7"/>
      <c r="E544" s="8"/>
      <c r="F544" s="9">
        <v>31579</v>
      </c>
      <c r="I544" s="10" t="s">
        <v>9</v>
      </c>
      <c r="J544" s="8" t="s">
        <v>195</v>
      </c>
    </row>
    <row r="545" spans="1:10">
      <c r="A545" s="5" t="s">
        <v>219</v>
      </c>
      <c r="B545" s="6">
        <v>44935.437183437498</v>
      </c>
      <c r="C545" s="5" t="s">
        <v>157</v>
      </c>
      <c r="D545" s="7"/>
      <c r="E545" s="8"/>
      <c r="F545" s="9">
        <v>15282.5</v>
      </c>
      <c r="I545" s="10" t="s">
        <v>9</v>
      </c>
      <c r="J545" s="8" t="s">
        <v>158</v>
      </c>
    </row>
    <row r="546" spans="1:10">
      <c r="A546" s="5" t="s">
        <v>219</v>
      </c>
      <c r="B546" s="6">
        <v>44935.437183437498</v>
      </c>
      <c r="C546" s="5" t="s">
        <v>157</v>
      </c>
      <c r="D546" s="7"/>
      <c r="E546" s="8"/>
      <c r="F546" s="9">
        <v>26960.7</v>
      </c>
      <c r="I546" s="10" t="s">
        <v>9</v>
      </c>
      <c r="J546" s="5" t="s">
        <v>159</v>
      </c>
    </row>
    <row r="547" spans="1:10">
      <c r="A547" s="5" t="s">
        <v>219</v>
      </c>
      <c r="B547" s="6">
        <v>44935.437183437498</v>
      </c>
      <c r="C547" s="5" t="s">
        <v>157</v>
      </c>
      <c r="D547" s="7"/>
      <c r="E547" s="8"/>
      <c r="F547" s="9">
        <v>4447.5</v>
      </c>
      <c r="I547" s="10" t="s">
        <v>9</v>
      </c>
      <c r="J547" s="5" t="s">
        <v>182</v>
      </c>
    </row>
    <row r="548" spans="1:10">
      <c r="A548" s="5" t="s">
        <v>219</v>
      </c>
      <c r="B548" s="6">
        <v>44935.437183437498</v>
      </c>
      <c r="C548" s="5" t="s">
        <v>157</v>
      </c>
      <c r="D548" s="7"/>
      <c r="E548" s="8"/>
      <c r="F548" s="9">
        <v>8572.9</v>
      </c>
      <c r="I548" s="10" t="s">
        <v>9</v>
      </c>
      <c r="J548" s="8" t="s">
        <v>183</v>
      </c>
    </row>
    <row r="549" spans="1:10">
      <c r="A549" s="5" t="s">
        <v>219</v>
      </c>
      <c r="B549" s="6">
        <v>44935.437183437498</v>
      </c>
      <c r="C549" s="5" t="s">
        <v>157</v>
      </c>
      <c r="D549" s="7"/>
      <c r="E549" s="8"/>
      <c r="F549" s="9">
        <v>5222</v>
      </c>
      <c r="I549" s="10" t="s">
        <v>9</v>
      </c>
      <c r="J549" s="5" t="s">
        <v>184</v>
      </c>
    </row>
    <row r="550" spans="1:10">
      <c r="A550" s="5" t="s">
        <v>219</v>
      </c>
      <c r="B550" s="6">
        <v>44935.437183437498</v>
      </c>
      <c r="C550" s="5" t="s">
        <v>157</v>
      </c>
      <c r="D550" s="7"/>
      <c r="E550" s="8"/>
      <c r="F550" s="9">
        <v>2025.5</v>
      </c>
      <c r="I550" s="10" t="s">
        <v>9</v>
      </c>
      <c r="J550" s="8" t="s">
        <v>198</v>
      </c>
    </row>
    <row r="551" spans="1:10">
      <c r="A551" s="5" t="s">
        <v>219</v>
      </c>
      <c r="B551" s="6">
        <v>44935.437183437498</v>
      </c>
      <c r="C551" s="5" t="s">
        <v>157</v>
      </c>
      <c r="D551" s="7"/>
      <c r="E551" s="8"/>
      <c r="F551" s="9">
        <v>447.2</v>
      </c>
      <c r="I551" s="10" t="s">
        <v>9</v>
      </c>
      <c r="J551" s="8" t="s">
        <v>160</v>
      </c>
    </row>
    <row r="552" spans="1:10">
      <c r="A552" s="5" t="s">
        <v>219</v>
      </c>
      <c r="B552" s="6">
        <v>44935.437183437498</v>
      </c>
      <c r="C552" s="5" t="s">
        <v>157</v>
      </c>
      <c r="D552" s="7"/>
      <c r="E552" s="8"/>
      <c r="F552" s="9">
        <v>7653.9</v>
      </c>
      <c r="I552" s="10" t="s">
        <v>9</v>
      </c>
      <c r="J552" s="8" t="s">
        <v>161</v>
      </c>
    </row>
    <row r="553" spans="1:10">
      <c r="A553" s="5" t="s">
        <v>219</v>
      </c>
      <c r="B553" s="6">
        <v>44935.437183437498</v>
      </c>
      <c r="C553" s="5" t="s">
        <v>157</v>
      </c>
      <c r="D553" s="7"/>
      <c r="E553" s="8"/>
      <c r="F553" s="9">
        <v>4359.6000000000004</v>
      </c>
      <c r="I553" s="10" t="s">
        <v>9</v>
      </c>
      <c r="J553" s="8" t="s">
        <v>162</v>
      </c>
    </row>
    <row r="554" spans="1:10">
      <c r="A554" s="5" t="s">
        <v>219</v>
      </c>
      <c r="B554" s="6">
        <v>44935.437183437498</v>
      </c>
      <c r="C554" s="5" t="s">
        <v>157</v>
      </c>
      <c r="D554" s="7"/>
      <c r="E554" s="8"/>
      <c r="F554" s="9">
        <v>6928.4</v>
      </c>
      <c r="I554" s="10" t="s">
        <v>9</v>
      </c>
      <c r="J554" s="8" t="s">
        <v>185</v>
      </c>
    </row>
    <row r="555" spans="1:10">
      <c r="A555" s="5" t="s">
        <v>219</v>
      </c>
      <c r="B555" s="6">
        <v>44935.437183437498</v>
      </c>
      <c r="C555" s="5" t="s">
        <v>157</v>
      </c>
      <c r="D555" s="7"/>
      <c r="E555" s="8"/>
      <c r="F555" s="9">
        <v>11467.7</v>
      </c>
      <c r="I555" s="10" t="s">
        <v>9</v>
      </c>
      <c r="J555" s="8" t="s">
        <v>180</v>
      </c>
    </row>
    <row r="556" spans="1:10">
      <c r="A556" s="5" t="s">
        <v>219</v>
      </c>
      <c r="B556" s="6">
        <v>44935.437183437498</v>
      </c>
      <c r="C556" s="5" t="s">
        <v>157</v>
      </c>
      <c r="D556" s="7"/>
      <c r="E556" s="8"/>
      <c r="F556" s="9">
        <v>27120.5</v>
      </c>
      <c r="I556" s="10" t="s">
        <v>9</v>
      </c>
      <c r="J556" s="8" t="s">
        <v>199</v>
      </c>
    </row>
    <row r="557" spans="1:10">
      <c r="A557" s="5" t="s">
        <v>219</v>
      </c>
      <c r="B557" s="6">
        <v>44935.437183437498</v>
      </c>
      <c r="C557" s="5" t="s">
        <v>157</v>
      </c>
      <c r="D557" s="7"/>
      <c r="E557" s="8"/>
      <c r="F557" s="9">
        <v>6231.5</v>
      </c>
      <c r="I557" s="10" t="s">
        <v>9</v>
      </c>
      <c r="J557" s="8" t="s">
        <v>186</v>
      </c>
    </row>
    <row r="558" spans="1:10">
      <c r="A558" s="5" t="s">
        <v>219</v>
      </c>
      <c r="B558" s="6">
        <v>44935.437183437498</v>
      </c>
      <c r="C558" s="5" t="s">
        <v>157</v>
      </c>
      <c r="D558" s="7"/>
      <c r="E558" s="8"/>
      <c r="F558" s="9">
        <v>9649.1</v>
      </c>
      <c r="I558" s="10" t="s">
        <v>9</v>
      </c>
      <c r="J558" s="8" t="s">
        <v>163</v>
      </c>
    </row>
    <row r="559" spans="1:10">
      <c r="A559" s="5" t="s">
        <v>219</v>
      </c>
      <c r="B559" s="6">
        <v>44935.437183437498</v>
      </c>
      <c r="C559" s="5" t="s">
        <v>157</v>
      </c>
      <c r="D559" s="7"/>
      <c r="E559" s="8"/>
      <c r="F559" s="9">
        <v>2134.1999999999998</v>
      </c>
      <c r="I559" s="10" t="s">
        <v>9</v>
      </c>
      <c r="J559" s="8" t="s">
        <v>221</v>
      </c>
    </row>
    <row r="560" spans="1:10">
      <c r="A560" s="5" t="s">
        <v>219</v>
      </c>
      <c r="B560" s="6">
        <v>44935.437183437498</v>
      </c>
      <c r="C560" s="5" t="s">
        <v>157</v>
      </c>
      <c r="D560" s="7"/>
      <c r="E560" s="8"/>
      <c r="F560" s="9">
        <v>7119.2</v>
      </c>
      <c r="I560" s="10" t="s">
        <v>9</v>
      </c>
      <c r="J560" s="8" t="s">
        <v>187</v>
      </c>
    </row>
    <row r="561" spans="1:10">
      <c r="A561" s="5" t="s">
        <v>219</v>
      </c>
      <c r="B561" s="6">
        <v>44935.437183437498</v>
      </c>
      <c r="C561" s="5" t="s">
        <v>157</v>
      </c>
      <c r="D561" s="7"/>
      <c r="E561" s="8"/>
      <c r="F561" s="9">
        <v>8558.2999999999993</v>
      </c>
      <c r="I561" s="10" t="s">
        <v>9</v>
      </c>
      <c r="J561" s="8" t="s">
        <v>188</v>
      </c>
    </row>
    <row r="562" spans="1:10">
      <c r="A562" s="5" t="s">
        <v>219</v>
      </c>
      <c r="B562" s="6">
        <v>44935.437183437498</v>
      </c>
      <c r="C562" s="5" t="s">
        <v>157</v>
      </c>
      <c r="D562" s="7"/>
      <c r="E562" s="8"/>
      <c r="F562" s="9">
        <v>5861</v>
      </c>
      <c r="I562" s="10" t="s">
        <v>9</v>
      </c>
      <c r="J562" s="8" t="s">
        <v>164</v>
      </c>
    </row>
    <row r="563" spans="1:10">
      <c r="A563" s="5" t="s">
        <v>219</v>
      </c>
      <c r="B563" s="6">
        <v>44935.437183437498</v>
      </c>
      <c r="C563" s="5" t="s">
        <v>157</v>
      </c>
      <c r="D563" s="7"/>
      <c r="E563" s="8"/>
      <c r="F563" s="9">
        <v>12120.2</v>
      </c>
      <c r="I563" s="10" t="s">
        <v>9</v>
      </c>
      <c r="J563" s="8" t="s">
        <v>189</v>
      </c>
    </row>
    <row r="564" spans="1:10">
      <c r="A564" s="5" t="s">
        <v>219</v>
      </c>
      <c r="B564" s="6">
        <v>44935.437183437498</v>
      </c>
      <c r="C564" s="5" t="s">
        <v>157</v>
      </c>
      <c r="D564" s="7"/>
      <c r="E564" s="8"/>
      <c r="F564" s="9">
        <v>21683.8</v>
      </c>
      <c r="I564" s="10" t="s">
        <v>9</v>
      </c>
      <c r="J564" s="8" t="s">
        <v>190</v>
      </c>
    </row>
    <row r="565" spans="1:10">
      <c r="A565" s="5" t="s">
        <v>219</v>
      </c>
      <c r="B565" s="6">
        <v>44935.437183437498</v>
      </c>
      <c r="C565" s="5" t="s">
        <v>157</v>
      </c>
      <c r="D565" s="7"/>
      <c r="E565" s="8"/>
      <c r="F565" s="9">
        <v>5966</v>
      </c>
      <c r="I565" s="10" t="s">
        <v>9</v>
      </c>
      <c r="J565" s="8" t="s">
        <v>191</v>
      </c>
    </row>
    <row r="566" spans="1:10">
      <c r="A566" s="5" t="s">
        <v>219</v>
      </c>
      <c r="B566" s="6">
        <v>44935.437183437498</v>
      </c>
      <c r="C566" s="5" t="s">
        <v>157</v>
      </c>
      <c r="D566" s="7"/>
      <c r="E566" s="8"/>
      <c r="F566" s="9">
        <v>9497.2000000000007</v>
      </c>
      <c r="I566" s="10" t="s">
        <v>9</v>
      </c>
      <c r="J566" s="8" t="s">
        <v>193</v>
      </c>
    </row>
    <row r="567" spans="1:10">
      <c r="A567" s="11" t="s">
        <v>22</v>
      </c>
      <c r="B567" s="3"/>
      <c r="C567" s="3"/>
      <c r="D567" s="19">
        <f>276510.7+9778.8</f>
        <v>286289.5</v>
      </c>
      <c r="E567" s="8"/>
      <c r="F567" s="37">
        <f>SUM(F530:G566)</f>
        <v>286289.50000000006</v>
      </c>
      <c r="H567" s="9"/>
      <c r="I567" s="10"/>
      <c r="J567" s="5"/>
    </row>
    <row r="568" spans="1:10">
      <c r="A568" s="13" t="s">
        <v>23</v>
      </c>
      <c r="B568" s="13" t="s">
        <v>24</v>
      </c>
      <c r="C568" s="13" t="s">
        <v>25</v>
      </c>
      <c r="D568" s="7"/>
      <c r="E568" s="8"/>
      <c r="H568" s="9"/>
      <c r="I568" s="10"/>
      <c r="J568" s="5"/>
    </row>
    <row r="569" spans="1:10" ht="15.75" customHeight="1">
      <c r="A569" s="5"/>
      <c r="B569" s="6"/>
      <c r="C569" s="5"/>
      <c r="D569" s="14">
        <v>112563581</v>
      </c>
      <c r="E569" s="8"/>
      <c r="H569" s="9"/>
      <c r="I569" s="10"/>
      <c r="J569" s="5"/>
    </row>
    <row r="570" spans="1:10" ht="15.75" customHeight="1">
      <c r="A570" s="5"/>
      <c r="B570" s="6"/>
      <c r="C570" s="5"/>
      <c r="D570" s="14">
        <v>112563629</v>
      </c>
      <c r="E570" s="8"/>
      <c r="H570" s="9"/>
      <c r="I570" s="10"/>
      <c r="J570" s="5"/>
    </row>
    <row r="571" spans="1:10">
      <c r="A571" s="5"/>
      <c r="B571" s="6"/>
      <c r="C571" s="5"/>
      <c r="D571" s="7"/>
      <c r="E571" s="8"/>
      <c r="H571" s="9"/>
      <c r="I571" s="10"/>
      <c r="J571" s="5"/>
    </row>
    <row r="572" spans="1:10">
      <c r="A572" s="5" t="s">
        <v>222</v>
      </c>
      <c r="B572" s="6">
        <v>44935.866589363417</v>
      </c>
      <c r="C572" s="5" t="s">
        <v>157</v>
      </c>
      <c r="D572" s="7"/>
      <c r="E572" s="8"/>
      <c r="G572" s="9">
        <v>8405.56</v>
      </c>
      <c r="I572" s="10" t="s">
        <v>10</v>
      </c>
      <c r="J572" s="5" t="s">
        <v>167</v>
      </c>
    </row>
    <row r="573" spans="1:10">
      <c r="A573" s="5" t="s">
        <v>222</v>
      </c>
      <c r="B573" s="6">
        <v>44935.866589363417</v>
      </c>
      <c r="C573" s="5" t="s">
        <v>157</v>
      </c>
      <c r="D573" s="7"/>
      <c r="E573" s="8"/>
      <c r="G573" s="9">
        <v>19000</v>
      </c>
      <c r="I573" s="10" t="s">
        <v>10</v>
      </c>
      <c r="J573" s="8" t="s">
        <v>192</v>
      </c>
    </row>
    <row r="574" spans="1:10">
      <c r="A574" s="5" t="s">
        <v>222</v>
      </c>
      <c r="B574" s="6">
        <v>44935.866589363417</v>
      </c>
      <c r="C574" s="5" t="s">
        <v>157</v>
      </c>
      <c r="D574" s="7">
        <v>220538</v>
      </c>
      <c r="E574" s="5" t="s">
        <v>175</v>
      </c>
      <c r="H574" s="9">
        <v>1290</v>
      </c>
      <c r="I574" s="5" t="s">
        <v>28</v>
      </c>
      <c r="J574" s="8" t="s">
        <v>178</v>
      </c>
    </row>
    <row r="575" spans="1:10">
      <c r="A575" s="5" t="s">
        <v>222</v>
      </c>
      <c r="B575" s="6">
        <v>44935.866589363417</v>
      </c>
      <c r="C575" s="5" t="s">
        <v>157</v>
      </c>
      <c r="D575" s="7">
        <v>119035</v>
      </c>
      <c r="E575" s="5" t="s">
        <v>175</v>
      </c>
      <c r="H575" s="9">
        <v>4228</v>
      </c>
      <c r="I575" s="5" t="s">
        <v>28</v>
      </c>
      <c r="J575" s="5" t="s">
        <v>177</v>
      </c>
    </row>
    <row r="576" spans="1:10">
      <c r="A576" s="5" t="s">
        <v>222</v>
      </c>
      <c r="B576" s="6">
        <v>44935.866589363417</v>
      </c>
      <c r="C576" s="5" t="s">
        <v>157</v>
      </c>
      <c r="D576" s="15">
        <v>53412215001</v>
      </c>
      <c r="E576" s="5" t="s">
        <v>63</v>
      </c>
      <c r="H576" s="9">
        <v>633.79999999999995</v>
      </c>
      <c r="I576" s="5" t="s">
        <v>28</v>
      </c>
      <c r="J576" s="5" t="s">
        <v>177</v>
      </c>
    </row>
    <row r="577" spans="1:10">
      <c r="A577" s="5" t="s">
        <v>222</v>
      </c>
      <c r="B577" s="6">
        <v>44935.866589363417</v>
      </c>
      <c r="C577" s="5" t="s">
        <v>157</v>
      </c>
      <c r="D577" s="15">
        <v>45133095685</v>
      </c>
      <c r="E577" s="5" t="s">
        <v>63</v>
      </c>
      <c r="H577" s="9">
        <v>576.96</v>
      </c>
      <c r="I577" s="5" t="s">
        <v>28</v>
      </c>
      <c r="J577" s="5" t="s">
        <v>177</v>
      </c>
    </row>
    <row r="578" spans="1:10">
      <c r="A578" s="5" t="s">
        <v>222</v>
      </c>
      <c r="B578" s="6">
        <v>44935.866589363417</v>
      </c>
      <c r="C578" s="5" t="s">
        <v>157</v>
      </c>
      <c r="D578" s="15">
        <v>45113243858</v>
      </c>
      <c r="E578" s="5" t="s">
        <v>63</v>
      </c>
      <c r="H578" s="9">
        <v>1039.2</v>
      </c>
      <c r="I578" s="5" t="s">
        <v>28</v>
      </c>
      <c r="J578" s="5" t="s">
        <v>177</v>
      </c>
    </row>
    <row r="579" spans="1:10">
      <c r="A579" s="5" t="s">
        <v>222</v>
      </c>
      <c r="B579" s="6">
        <v>44935.866589363417</v>
      </c>
      <c r="C579" s="5" t="s">
        <v>157</v>
      </c>
      <c r="D579" s="15">
        <v>45113244035</v>
      </c>
      <c r="E579" s="5" t="s">
        <v>63</v>
      </c>
      <c r="H579" s="9">
        <v>808</v>
      </c>
      <c r="I579" s="5" t="s">
        <v>28</v>
      </c>
      <c r="J579" s="5" t="s">
        <v>177</v>
      </c>
    </row>
    <row r="580" spans="1:10">
      <c r="A580" s="5" t="s">
        <v>222</v>
      </c>
      <c r="B580" s="6">
        <v>44935.866589363417</v>
      </c>
      <c r="C580" s="5" t="s">
        <v>157</v>
      </c>
      <c r="D580" s="15">
        <v>295401006700028</v>
      </c>
      <c r="E580" s="5" t="s">
        <v>171</v>
      </c>
      <c r="H580" s="9">
        <v>30994.03</v>
      </c>
      <c r="I580" s="5" t="s">
        <v>28</v>
      </c>
      <c r="J580" s="8" t="s">
        <v>178</v>
      </c>
    </row>
    <row r="581" spans="1:10">
      <c r="A581" s="5" t="s">
        <v>222</v>
      </c>
      <c r="B581" s="6">
        <v>44935.866589363417</v>
      </c>
      <c r="C581" s="5" t="s">
        <v>157</v>
      </c>
      <c r="D581" s="15">
        <v>295401006700028</v>
      </c>
      <c r="E581" s="5" t="s">
        <v>203</v>
      </c>
      <c r="H581" s="9">
        <v>139.19999999999999</v>
      </c>
      <c r="I581" s="5" t="s">
        <v>28</v>
      </c>
      <c r="J581" s="8" t="s">
        <v>178</v>
      </c>
    </row>
    <row r="582" spans="1:10">
      <c r="A582" s="5" t="s">
        <v>222</v>
      </c>
      <c r="B582" s="6">
        <v>44935.866589363417</v>
      </c>
      <c r="C582" s="5" t="s">
        <v>157</v>
      </c>
      <c r="D582" s="15">
        <v>52316660201</v>
      </c>
      <c r="E582" s="5" t="s">
        <v>63</v>
      </c>
      <c r="H582" s="9">
        <v>170.18</v>
      </c>
      <c r="I582" s="5" t="s">
        <v>28</v>
      </c>
      <c r="J582" s="5" t="s">
        <v>167</v>
      </c>
    </row>
    <row r="583" spans="1:10">
      <c r="A583" s="5" t="s">
        <v>222</v>
      </c>
      <c r="B583" s="6">
        <v>44935.866589363417</v>
      </c>
      <c r="C583" s="5" t="s">
        <v>157</v>
      </c>
      <c r="D583" s="15">
        <v>52316660201</v>
      </c>
      <c r="E583" s="5" t="s">
        <v>63</v>
      </c>
      <c r="H583" s="9">
        <v>263.88</v>
      </c>
      <c r="I583" s="5" t="s">
        <v>28</v>
      </c>
      <c r="J583" s="5" t="s">
        <v>167</v>
      </c>
    </row>
    <row r="584" spans="1:10">
      <c r="A584" s="5" t="s">
        <v>222</v>
      </c>
      <c r="B584" s="6">
        <v>44935.866589363417</v>
      </c>
      <c r="C584" s="5" t="s">
        <v>157</v>
      </c>
      <c r="D584" s="15">
        <v>45163184519</v>
      </c>
      <c r="E584" s="5" t="s">
        <v>63</v>
      </c>
      <c r="H584" s="9">
        <v>1256.28</v>
      </c>
      <c r="I584" s="5" t="s">
        <v>28</v>
      </c>
      <c r="J584" s="5" t="s">
        <v>167</v>
      </c>
    </row>
    <row r="585" spans="1:10">
      <c r="A585" s="5" t="s">
        <v>222</v>
      </c>
      <c r="B585" s="6">
        <v>44935.866589363417</v>
      </c>
      <c r="C585" s="5" t="s">
        <v>157</v>
      </c>
      <c r="D585" s="15">
        <v>45113238732</v>
      </c>
      <c r="E585" s="5" t="s">
        <v>63</v>
      </c>
      <c r="H585" s="9">
        <v>72728.149999999994</v>
      </c>
      <c r="I585" s="5" t="s">
        <v>28</v>
      </c>
      <c r="J585" s="5" t="s">
        <v>167</v>
      </c>
    </row>
    <row r="586" spans="1:10">
      <c r="A586" s="5" t="s">
        <v>222</v>
      </c>
      <c r="B586" s="6">
        <v>44935.866589363417</v>
      </c>
      <c r="C586" s="5" t="s">
        <v>157</v>
      </c>
      <c r="D586" s="15">
        <v>45173149014</v>
      </c>
      <c r="E586" s="5" t="s">
        <v>63</v>
      </c>
      <c r="H586" s="9">
        <v>6907.34</v>
      </c>
      <c r="I586" s="5" t="s">
        <v>28</v>
      </c>
      <c r="J586" s="5" t="s">
        <v>167</v>
      </c>
    </row>
    <row r="587" spans="1:10">
      <c r="A587" s="5" t="s">
        <v>222</v>
      </c>
      <c r="B587" s="6">
        <v>44935.866589363417</v>
      </c>
      <c r="C587" s="5" t="s">
        <v>157</v>
      </c>
      <c r="D587" s="15">
        <v>52716615381</v>
      </c>
      <c r="E587" s="5" t="s">
        <v>63</v>
      </c>
      <c r="H587" s="9">
        <v>756</v>
      </c>
      <c r="I587" s="5" t="s">
        <v>28</v>
      </c>
      <c r="J587" s="5" t="s">
        <v>177</v>
      </c>
    </row>
    <row r="588" spans="1:10">
      <c r="A588" s="5" t="s">
        <v>222</v>
      </c>
      <c r="B588" s="6">
        <v>44935.866589363417</v>
      </c>
      <c r="C588" s="5" t="s">
        <v>157</v>
      </c>
      <c r="D588" s="15">
        <v>45153090168</v>
      </c>
      <c r="E588" s="5" t="s">
        <v>63</v>
      </c>
      <c r="H588" s="9">
        <v>2450</v>
      </c>
      <c r="I588" s="5" t="s">
        <v>28</v>
      </c>
      <c r="J588" s="5" t="s">
        <v>167</v>
      </c>
    </row>
    <row r="589" spans="1:10">
      <c r="A589" s="5" t="s">
        <v>222</v>
      </c>
      <c r="B589" s="6">
        <v>44935.866589363417</v>
      </c>
      <c r="C589" s="5" t="s">
        <v>157</v>
      </c>
      <c r="D589" s="15">
        <v>18130481432</v>
      </c>
      <c r="E589" s="5" t="s">
        <v>63</v>
      </c>
      <c r="H589" s="9">
        <v>120</v>
      </c>
      <c r="I589" s="5" t="s">
        <v>28</v>
      </c>
      <c r="J589" s="5" t="s">
        <v>177</v>
      </c>
    </row>
    <row r="590" spans="1:10">
      <c r="A590" s="5" t="s">
        <v>222</v>
      </c>
      <c r="B590" s="6">
        <v>44935.866589363417</v>
      </c>
      <c r="C590" s="5" t="s">
        <v>157</v>
      </c>
      <c r="D590" s="15">
        <v>45153090708</v>
      </c>
      <c r="E590" s="5" t="s">
        <v>63</v>
      </c>
      <c r="H590" s="9">
        <v>191.4</v>
      </c>
      <c r="I590" s="5" t="s">
        <v>28</v>
      </c>
      <c r="J590" s="5" t="s">
        <v>177</v>
      </c>
    </row>
    <row r="591" spans="1:10">
      <c r="A591" s="5" t="s">
        <v>222</v>
      </c>
      <c r="B591" s="6">
        <v>44935.866589363417</v>
      </c>
      <c r="C591" s="5" t="s">
        <v>157</v>
      </c>
      <c r="D591" s="15">
        <v>45113244671</v>
      </c>
      <c r="E591" s="5" t="s">
        <v>63</v>
      </c>
      <c r="H591" s="9">
        <v>1212</v>
      </c>
      <c r="I591" s="5" t="s">
        <v>28</v>
      </c>
      <c r="J591" s="5" t="s">
        <v>177</v>
      </c>
    </row>
    <row r="592" spans="1:10">
      <c r="A592" s="5" t="s">
        <v>222</v>
      </c>
      <c r="B592" s="6">
        <v>44935.866589363417</v>
      </c>
      <c r="C592" s="5" t="s">
        <v>157</v>
      </c>
      <c r="D592" s="15">
        <v>45153090168</v>
      </c>
      <c r="E592" s="5" t="s">
        <v>63</v>
      </c>
      <c r="H592" s="9">
        <v>30846.9</v>
      </c>
      <c r="I592" s="5" t="s">
        <v>28</v>
      </c>
      <c r="J592" s="5" t="s">
        <v>167</v>
      </c>
    </row>
    <row r="593" spans="1:10">
      <c r="A593" s="5" t="s">
        <v>222</v>
      </c>
      <c r="B593" s="6">
        <v>44935.866589363417</v>
      </c>
      <c r="C593" s="5" t="s">
        <v>157</v>
      </c>
      <c r="D593" s="7">
        <v>239411</v>
      </c>
      <c r="E593" s="5" t="s">
        <v>174</v>
      </c>
      <c r="H593" s="9">
        <v>6107</v>
      </c>
      <c r="I593" s="5" t="s">
        <v>28</v>
      </c>
      <c r="J593" s="5" t="s">
        <v>167</v>
      </c>
    </row>
    <row r="594" spans="1:10">
      <c r="A594" s="5" t="s">
        <v>222</v>
      </c>
      <c r="B594" s="6">
        <v>44935.866589363417</v>
      </c>
      <c r="C594" s="5" t="s">
        <v>157</v>
      </c>
      <c r="D594" s="15">
        <v>45123226886</v>
      </c>
      <c r="E594" s="5" t="s">
        <v>63</v>
      </c>
      <c r="H594" s="9">
        <v>548.4</v>
      </c>
      <c r="I594" s="5" t="s">
        <v>28</v>
      </c>
      <c r="J594" s="5" t="s">
        <v>167</v>
      </c>
    </row>
    <row r="595" spans="1:10">
      <c r="A595" s="5" t="s">
        <v>222</v>
      </c>
      <c r="B595" s="6">
        <v>44935.866589363417</v>
      </c>
      <c r="C595" s="5" t="s">
        <v>157</v>
      </c>
      <c r="D595" s="7">
        <v>256023</v>
      </c>
      <c r="E595" s="5" t="s">
        <v>174</v>
      </c>
      <c r="H595" s="9">
        <v>5352.2</v>
      </c>
      <c r="I595" s="5" t="s">
        <v>28</v>
      </c>
      <c r="J595" s="5" t="s">
        <v>167</v>
      </c>
    </row>
    <row r="596" spans="1:10">
      <c r="A596" s="5" t="s">
        <v>222</v>
      </c>
      <c r="B596" s="6">
        <v>44935.866589363417</v>
      </c>
      <c r="C596" s="5" t="s">
        <v>157</v>
      </c>
      <c r="D596" s="7">
        <v>256023</v>
      </c>
      <c r="E596" s="5" t="s">
        <v>174</v>
      </c>
      <c r="H596" s="9">
        <v>55155.59</v>
      </c>
      <c r="I596" s="5" t="s">
        <v>28</v>
      </c>
      <c r="J596" s="5" t="s">
        <v>167</v>
      </c>
    </row>
    <row r="597" spans="1:10">
      <c r="A597" s="5" t="s">
        <v>222</v>
      </c>
      <c r="B597" s="6">
        <v>44935.866589363417</v>
      </c>
      <c r="C597" s="5" t="s">
        <v>157</v>
      </c>
      <c r="D597" s="7">
        <v>599398</v>
      </c>
      <c r="E597" s="5" t="s">
        <v>174</v>
      </c>
      <c r="H597" s="9">
        <v>2700.43</v>
      </c>
      <c r="I597" s="5" t="s">
        <v>28</v>
      </c>
      <c r="J597" s="5" t="s">
        <v>167</v>
      </c>
    </row>
    <row r="598" spans="1:10">
      <c r="A598" s="5" t="s">
        <v>222</v>
      </c>
      <c r="B598" s="6">
        <v>44935.866589363417</v>
      </c>
      <c r="C598" s="5" t="s">
        <v>157</v>
      </c>
      <c r="D598" s="15">
        <v>297502002180047</v>
      </c>
      <c r="E598" s="5" t="s">
        <v>171</v>
      </c>
      <c r="H598" s="9">
        <v>119438.9</v>
      </c>
      <c r="I598" s="5" t="s">
        <v>28</v>
      </c>
      <c r="J598" s="5" t="s">
        <v>172</v>
      </c>
    </row>
    <row r="599" spans="1:10">
      <c r="A599" s="5" t="s">
        <v>222</v>
      </c>
      <c r="B599" s="6">
        <v>44935.866589363417</v>
      </c>
      <c r="C599" s="5" t="s">
        <v>157</v>
      </c>
      <c r="D599" s="15">
        <v>45163186064</v>
      </c>
      <c r="E599" s="5" t="s">
        <v>63</v>
      </c>
      <c r="H599" s="9">
        <v>5385</v>
      </c>
      <c r="I599" s="5" t="s">
        <v>28</v>
      </c>
      <c r="J599" s="5" t="s">
        <v>167</v>
      </c>
    </row>
    <row r="600" spans="1:10">
      <c r="A600" s="5" t="s">
        <v>222</v>
      </c>
      <c r="B600" s="6">
        <v>44935.866589363417</v>
      </c>
      <c r="C600" s="5" t="s">
        <v>157</v>
      </c>
      <c r="D600" s="7">
        <v>164852</v>
      </c>
      <c r="E600" s="5" t="s">
        <v>174</v>
      </c>
      <c r="H600" s="9">
        <v>87709.1</v>
      </c>
      <c r="I600" s="5" t="s">
        <v>28</v>
      </c>
      <c r="J600" s="5" t="s">
        <v>173</v>
      </c>
    </row>
    <row r="601" spans="1:10">
      <c r="A601" s="5" t="s">
        <v>223</v>
      </c>
      <c r="B601" s="6">
        <v>44935.866589363417</v>
      </c>
      <c r="C601" s="5" t="s">
        <v>169</v>
      </c>
      <c r="D601" s="7"/>
      <c r="E601" s="8"/>
      <c r="F601" s="9">
        <v>1535.2</v>
      </c>
      <c r="I601" s="10" t="s">
        <v>9</v>
      </c>
      <c r="J601" s="8" t="s">
        <v>162</v>
      </c>
    </row>
    <row r="602" spans="1:10">
      <c r="A602" s="5" t="s">
        <v>222</v>
      </c>
      <c r="B602" s="6">
        <v>44935.866589363417</v>
      </c>
      <c r="C602" s="5" t="s">
        <v>157</v>
      </c>
      <c r="D602" s="7"/>
      <c r="E602" s="8"/>
      <c r="F602" s="9">
        <v>20350.3</v>
      </c>
      <c r="I602" s="10" t="s">
        <v>9</v>
      </c>
      <c r="J602" s="8" t="s">
        <v>158</v>
      </c>
    </row>
    <row r="603" spans="1:10">
      <c r="A603" s="5" t="s">
        <v>222</v>
      </c>
      <c r="B603" s="6">
        <v>44935.866589363417</v>
      </c>
      <c r="C603" s="5" t="s">
        <v>157</v>
      </c>
      <c r="D603" s="7"/>
      <c r="E603" s="8"/>
      <c r="F603" s="9">
        <v>19065.599999999999</v>
      </c>
      <c r="I603" s="10" t="s">
        <v>9</v>
      </c>
      <c r="J603" s="5" t="s">
        <v>159</v>
      </c>
    </row>
    <row r="604" spans="1:10">
      <c r="A604" s="5" t="s">
        <v>222</v>
      </c>
      <c r="B604" s="6">
        <v>44935.866589363417</v>
      </c>
      <c r="C604" s="5" t="s">
        <v>157</v>
      </c>
      <c r="D604" s="7"/>
      <c r="E604" s="8"/>
      <c r="F604" s="9">
        <v>3796.1</v>
      </c>
      <c r="I604" s="10" t="s">
        <v>9</v>
      </c>
      <c r="J604" s="5" t="s">
        <v>182</v>
      </c>
    </row>
    <row r="605" spans="1:10">
      <c r="A605" s="5" t="s">
        <v>222</v>
      </c>
      <c r="B605" s="6">
        <v>44935.866589363417</v>
      </c>
      <c r="C605" s="5" t="s">
        <v>157</v>
      </c>
      <c r="D605" s="7"/>
      <c r="E605" s="8"/>
      <c r="F605" s="9">
        <v>7310.3</v>
      </c>
      <c r="I605" s="10" t="s">
        <v>9</v>
      </c>
      <c r="J605" s="8" t="s">
        <v>183</v>
      </c>
    </row>
    <row r="606" spans="1:10">
      <c r="A606" s="5" t="s">
        <v>222</v>
      </c>
      <c r="B606" s="6">
        <v>44935.866589363417</v>
      </c>
      <c r="C606" s="5" t="s">
        <v>157</v>
      </c>
      <c r="D606" s="7"/>
      <c r="E606" s="8"/>
      <c r="F606" s="9">
        <v>6400</v>
      </c>
      <c r="I606" s="10" t="s">
        <v>9</v>
      </c>
      <c r="J606" s="5" t="s">
        <v>184</v>
      </c>
    </row>
    <row r="607" spans="1:10">
      <c r="A607" s="5" t="s">
        <v>222</v>
      </c>
      <c r="B607" s="6">
        <v>44935.866589363417</v>
      </c>
      <c r="C607" s="5" t="s">
        <v>157</v>
      </c>
      <c r="D607" s="7"/>
      <c r="E607" s="8"/>
      <c r="F607" s="9">
        <v>6118.2</v>
      </c>
      <c r="I607" s="10" t="s">
        <v>9</v>
      </c>
      <c r="J607" s="5" t="s">
        <v>167</v>
      </c>
    </row>
    <row r="608" spans="1:10">
      <c r="A608" s="5" t="s">
        <v>222</v>
      </c>
      <c r="B608" s="6">
        <v>44935.866589363417</v>
      </c>
      <c r="C608" s="5" t="s">
        <v>157</v>
      </c>
      <c r="D608" s="7"/>
      <c r="E608" s="8"/>
      <c r="F608" s="9">
        <v>300</v>
      </c>
      <c r="I608" s="10" t="s">
        <v>9</v>
      </c>
      <c r="J608" s="8" t="s">
        <v>198</v>
      </c>
    </row>
    <row r="609" spans="1:10">
      <c r="A609" s="5" t="s">
        <v>222</v>
      </c>
      <c r="B609" s="6">
        <v>44935.866589363417</v>
      </c>
      <c r="C609" s="5" t="s">
        <v>157</v>
      </c>
      <c r="D609" s="7"/>
      <c r="E609" s="8"/>
      <c r="F609" s="9">
        <v>4204.1000000000004</v>
      </c>
      <c r="I609" s="10" t="s">
        <v>9</v>
      </c>
      <c r="J609" s="8" t="s">
        <v>161</v>
      </c>
    </row>
    <row r="610" spans="1:10">
      <c r="A610" s="5" t="s">
        <v>222</v>
      </c>
      <c r="B610" s="6">
        <v>44935.866589363417</v>
      </c>
      <c r="C610" s="5" t="s">
        <v>157</v>
      </c>
      <c r="D610" s="7"/>
      <c r="E610" s="8"/>
      <c r="F610" s="9">
        <v>2995</v>
      </c>
      <c r="I610" s="10" t="s">
        <v>9</v>
      </c>
      <c r="J610" s="8" t="s">
        <v>185</v>
      </c>
    </row>
    <row r="611" spans="1:10">
      <c r="A611" s="5" t="s">
        <v>222</v>
      </c>
      <c r="B611" s="6">
        <v>44935.866589363417</v>
      </c>
      <c r="C611" s="5" t="s">
        <v>157</v>
      </c>
      <c r="D611" s="7"/>
      <c r="E611" s="8"/>
      <c r="F611" s="9">
        <v>10679.7</v>
      </c>
      <c r="I611" s="10" t="s">
        <v>9</v>
      </c>
      <c r="J611" s="8" t="s">
        <v>180</v>
      </c>
    </row>
    <row r="612" spans="1:10">
      <c r="A612" s="5" t="s">
        <v>222</v>
      </c>
      <c r="B612" s="6">
        <v>44935.866589363417</v>
      </c>
      <c r="C612" s="5" t="s">
        <v>157</v>
      </c>
      <c r="D612" s="7"/>
      <c r="E612" s="8"/>
      <c r="F612" s="9">
        <v>24415.9</v>
      </c>
      <c r="I612" s="10" t="s">
        <v>9</v>
      </c>
      <c r="J612" s="8" t="s">
        <v>199</v>
      </c>
    </row>
    <row r="613" spans="1:10">
      <c r="A613" s="5" t="s">
        <v>222</v>
      </c>
      <c r="B613" s="6">
        <v>44935.866589363417</v>
      </c>
      <c r="C613" s="5" t="s">
        <v>157</v>
      </c>
      <c r="D613" s="7"/>
      <c r="E613" s="8"/>
      <c r="F613" s="9">
        <v>4544.7</v>
      </c>
      <c r="I613" s="10" t="s">
        <v>9</v>
      </c>
      <c r="J613" s="8" t="s">
        <v>186</v>
      </c>
    </row>
    <row r="614" spans="1:10">
      <c r="A614" s="5" t="s">
        <v>222</v>
      </c>
      <c r="B614" s="6">
        <v>44935.866589363417</v>
      </c>
      <c r="C614" s="5" t="s">
        <v>157</v>
      </c>
      <c r="D614" s="7"/>
      <c r="E614" s="8"/>
      <c r="F614" s="9">
        <v>10639.5</v>
      </c>
      <c r="I614" s="10" t="s">
        <v>9</v>
      </c>
      <c r="J614" s="8" t="s">
        <v>163</v>
      </c>
    </row>
    <row r="615" spans="1:10">
      <c r="A615" s="5" t="s">
        <v>222</v>
      </c>
      <c r="B615" s="6">
        <v>44935.866589363417</v>
      </c>
      <c r="C615" s="5" t="s">
        <v>157</v>
      </c>
      <c r="D615" s="7"/>
      <c r="E615" s="8"/>
      <c r="F615" s="9">
        <v>6044.1</v>
      </c>
      <c r="I615" s="10" t="s">
        <v>9</v>
      </c>
      <c r="J615" s="8" t="s">
        <v>187</v>
      </c>
    </row>
    <row r="616" spans="1:10">
      <c r="A616" s="5" t="s">
        <v>222</v>
      </c>
      <c r="B616" s="6">
        <v>44935.866589363417</v>
      </c>
      <c r="C616" s="5" t="s">
        <v>157</v>
      </c>
      <c r="D616" s="7"/>
      <c r="E616" s="8"/>
      <c r="F616" s="9">
        <v>6386.8</v>
      </c>
      <c r="I616" s="10" t="s">
        <v>9</v>
      </c>
      <c r="J616" s="8" t="s">
        <v>188</v>
      </c>
    </row>
    <row r="617" spans="1:10">
      <c r="A617" s="5" t="s">
        <v>222</v>
      </c>
      <c r="B617" s="6">
        <v>44935.866589363417</v>
      </c>
      <c r="C617" s="5" t="s">
        <v>157</v>
      </c>
      <c r="D617" s="7"/>
      <c r="E617" s="8"/>
      <c r="F617" s="9">
        <v>5069.3999999999996</v>
      </c>
      <c r="I617" s="10" t="s">
        <v>9</v>
      </c>
      <c r="J617" s="8" t="s">
        <v>164</v>
      </c>
    </row>
    <row r="618" spans="1:10">
      <c r="A618" s="5" t="s">
        <v>222</v>
      </c>
      <c r="B618" s="6">
        <v>44935.866589363417</v>
      </c>
      <c r="C618" s="5" t="s">
        <v>157</v>
      </c>
      <c r="D618" s="7"/>
      <c r="E618" s="8"/>
      <c r="F618" s="9">
        <v>8316.6</v>
      </c>
      <c r="I618" s="10" t="s">
        <v>9</v>
      </c>
      <c r="J618" s="8" t="s">
        <v>189</v>
      </c>
    </row>
    <row r="619" spans="1:10">
      <c r="A619" s="5" t="s">
        <v>222</v>
      </c>
      <c r="B619" s="6">
        <v>44935.866589363417</v>
      </c>
      <c r="C619" s="5" t="s">
        <v>157</v>
      </c>
      <c r="D619" s="7"/>
      <c r="E619" s="8"/>
      <c r="F619" s="9">
        <v>1759.7</v>
      </c>
      <c r="I619" s="10" t="s">
        <v>9</v>
      </c>
      <c r="J619" s="8" t="s">
        <v>191</v>
      </c>
    </row>
    <row r="620" spans="1:10">
      <c r="A620" s="5" t="s">
        <v>222</v>
      </c>
      <c r="B620" s="6">
        <v>44935.866589363417</v>
      </c>
      <c r="C620" s="5" t="s">
        <v>157</v>
      </c>
      <c r="D620" s="7"/>
      <c r="E620" s="8"/>
      <c r="F620" s="9">
        <v>2590.1</v>
      </c>
      <c r="I620" s="10" t="s">
        <v>9</v>
      </c>
      <c r="J620" s="8" t="s">
        <v>201</v>
      </c>
    </row>
    <row r="621" spans="1:10">
      <c r="A621" s="5" t="s">
        <v>222</v>
      </c>
      <c r="B621" s="6">
        <v>44935.866589363417</v>
      </c>
      <c r="C621" s="5" t="s">
        <v>157</v>
      </c>
      <c r="D621" s="7"/>
      <c r="E621" s="8"/>
      <c r="F621" s="9">
        <v>7481.9</v>
      </c>
      <c r="I621" s="10" t="s">
        <v>9</v>
      </c>
      <c r="J621" s="8" t="s">
        <v>192</v>
      </c>
    </row>
    <row r="622" spans="1:10">
      <c r="A622" s="5" t="s">
        <v>222</v>
      </c>
      <c r="B622" s="6">
        <v>44935.866589363417</v>
      </c>
      <c r="C622" s="5" t="s">
        <v>157</v>
      </c>
      <c r="D622" s="7"/>
      <c r="E622" s="8"/>
      <c r="F622" s="9">
        <v>2651.1</v>
      </c>
      <c r="I622" s="10" t="s">
        <v>9</v>
      </c>
      <c r="J622" s="8" t="s">
        <v>193</v>
      </c>
    </row>
    <row r="623" spans="1:10">
      <c r="A623" s="11" t="s">
        <v>22</v>
      </c>
      <c r="B623" s="3"/>
      <c r="C623" s="3"/>
      <c r="D623" s="7"/>
      <c r="E623" s="8"/>
      <c r="F623" s="37">
        <f>SUM(F572:G622)</f>
        <v>190059.86000000004</v>
      </c>
      <c r="H623" s="9"/>
      <c r="I623" s="10"/>
      <c r="J623" s="5"/>
    </row>
    <row r="624" spans="1:10">
      <c r="A624" s="13" t="s">
        <v>23</v>
      </c>
      <c r="B624" s="13" t="s">
        <v>24</v>
      </c>
      <c r="C624" s="13" t="s">
        <v>25</v>
      </c>
      <c r="D624" s="7"/>
      <c r="E624" s="8"/>
      <c r="H624" s="9"/>
      <c r="I624" s="10"/>
      <c r="J624" s="5"/>
    </row>
    <row r="627" spans="1:10">
      <c r="A627" s="1" t="s">
        <v>0</v>
      </c>
      <c r="B627" s="2"/>
      <c r="C627" s="2"/>
      <c r="D627" s="2"/>
      <c r="E627" s="2"/>
      <c r="F627" s="2"/>
      <c r="G627" s="2"/>
      <c r="H627" s="2"/>
      <c r="I627" s="2"/>
      <c r="J627" s="2"/>
    </row>
    <row r="628" spans="1:10">
      <c r="A628" s="3" t="s">
        <v>64</v>
      </c>
      <c r="B628" s="2"/>
      <c r="C628" s="2"/>
      <c r="D628" s="2"/>
      <c r="E628" s="2"/>
      <c r="F628" s="2"/>
      <c r="G628" s="2"/>
      <c r="H628" s="2"/>
      <c r="I628" s="2"/>
      <c r="J628" s="2"/>
    </row>
    <row r="629" spans="1:10">
      <c r="A629" s="48" t="s">
        <v>0</v>
      </c>
      <c r="B629" s="48" t="s">
        <v>2</v>
      </c>
      <c r="C629" s="48" t="s">
        <v>3</v>
      </c>
      <c r="D629" s="48" t="s">
        <v>4</v>
      </c>
      <c r="E629" s="48" t="s">
        <v>5</v>
      </c>
      <c r="F629" s="48" t="s">
        <v>6</v>
      </c>
      <c r="G629" s="50"/>
      <c r="H629" s="51"/>
      <c r="I629" s="48" t="s">
        <v>7</v>
      </c>
      <c r="J629" s="48" t="s">
        <v>8</v>
      </c>
    </row>
    <row r="630" spans="1:10">
      <c r="A630" s="49"/>
      <c r="B630" s="49"/>
      <c r="C630" s="49"/>
      <c r="D630" s="49"/>
      <c r="E630" s="49"/>
      <c r="F630" s="4" t="s">
        <v>9</v>
      </c>
      <c r="G630" s="4" t="s">
        <v>10</v>
      </c>
      <c r="H630" s="4" t="s">
        <v>11</v>
      </c>
      <c r="I630" s="49"/>
      <c r="J630" s="49"/>
    </row>
    <row r="631" spans="1:10">
      <c r="A631" s="5" t="s">
        <v>224</v>
      </c>
      <c r="B631" s="6">
        <v>44936.389295138892</v>
      </c>
      <c r="C631" s="5" t="s">
        <v>157</v>
      </c>
      <c r="D631" s="10"/>
      <c r="E631" s="8"/>
      <c r="F631" s="9">
        <v>9805.2000000000007</v>
      </c>
      <c r="I631" s="10" t="s">
        <v>9</v>
      </c>
      <c r="J631" s="8" t="s">
        <v>195</v>
      </c>
    </row>
    <row r="632" spans="1:10">
      <c r="A632" s="5" t="s">
        <v>224</v>
      </c>
      <c r="B632" s="6">
        <v>44936.389295138892</v>
      </c>
      <c r="C632" s="5" t="s">
        <v>157</v>
      </c>
      <c r="D632" s="10"/>
      <c r="E632" s="8"/>
      <c r="F632" s="9">
        <v>59639.9</v>
      </c>
      <c r="I632" s="10" t="s">
        <v>9</v>
      </c>
      <c r="J632" s="8" t="s">
        <v>196</v>
      </c>
    </row>
    <row r="633" spans="1:10">
      <c r="A633" s="5" t="s">
        <v>224</v>
      </c>
      <c r="B633" s="6">
        <v>44936.389295138892</v>
      </c>
      <c r="C633" s="5" t="s">
        <v>157</v>
      </c>
      <c r="D633" s="10"/>
      <c r="E633" s="8"/>
      <c r="F633" s="9">
        <v>21854.3</v>
      </c>
      <c r="I633" s="10" t="s">
        <v>9</v>
      </c>
      <c r="J633" s="8" t="s">
        <v>193</v>
      </c>
    </row>
    <row r="634" spans="1:10">
      <c r="A634" s="11" t="s">
        <v>22</v>
      </c>
      <c r="B634" s="3"/>
      <c r="C634" s="3"/>
      <c r="D634" s="7"/>
      <c r="E634" s="8"/>
      <c r="F634" s="12">
        <f>SUM(F631:G633)</f>
        <v>91299.400000000009</v>
      </c>
      <c r="H634" s="9"/>
      <c r="I634" s="10"/>
      <c r="J634" s="5"/>
    </row>
    <row r="635" spans="1:10">
      <c r="A635" s="13" t="s">
        <v>23</v>
      </c>
      <c r="B635" s="13" t="s">
        <v>24</v>
      </c>
      <c r="C635" s="13" t="s">
        <v>25</v>
      </c>
      <c r="D635" s="46">
        <f>91303.4-91299.4</f>
        <v>4</v>
      </c>
      <c r="E635" s="8"/>
      <c r="H635" s="9"/>
      <c r="I635" s="10"/>
      <c r="J635" s="5"/>
    </row>
    <row r="636" spans="1:10">
      <c r="A636" s="5"/>
      <c r="B636" s="6"/>
      <c r="C636" s="5"/>
      <c r="D636" s="7"/>
      <c r="E636" s="8"/>
      <c r="H636" s="9"/>
      <c r="I636" s="10"/>
      <c r="J636" s="5"/>
    </row>
    <row r="637" spans="1:10">
      <c r="A637" s="5"/>
      <c r="B637" s="6"/>
      <c r="C637" s="5"/>
      <c r="D637" s="7"/>
      <c r="E637" s="8"/>
      <c r="H637" s="9"/>
      <c r="I637" s="10"/>
      <c r="J637" s="5"/>
    </row>
    <row r="638" spans="1:10">
      <c r="A638" s="5" t="s">
        <v>225</v>
      </c>
      <c r="B638" s="6">
        <v>44936.911293634257</v>
      </c>
      <c r="C638" s="5" t="s">
        <v>157</v>
      </c>
      <c r="D638" s="7"/>
      <c r="E638" s="8"/>
      <c r="G638" s="9">
        <v>1670</v>
      </c>
      <c r="I638" s="10" t="s">
        <v>10</v>
      </c>
      <c r="J638" s="8" t="s">
        <v>158</v>
      </c>
    </row>
    <row r="639" spans="1:10">
      <c r="A639" s="5" t="s">
        <v>225</v>
      </c>
      <c r="B639" s="6">
        <v>44936.911293634257</v>
      </c>
      <c r="C639" s="5" t="s">
        <v>157</v>
      </c>
      <c r="D639" s="7"/>
      <c r="E639" s="8"/>
      <c r="G639" s="9">
        <v>108746.6</v>
      </c>
      <c r="I639" s="10" t="s">
        <v>10</v>
      </c>
      <c r="J639" s="5" t="s">
        <v>167</v>
      </c>
    </row>
    <row r="640" spans="1:10">
      <c r="A640" s="5" t="s">
        <v>225</v>
      </c>
      <c r="B640" s="6">
        <v>44936.911293634257</v>
      </c>
      <c r="C640" s="5" t="s">
        <v>157</v>
      </c>
      <c r="D640" s="7"/>
      <c r="E640" s="8"/>
      <c r="G640" s="9">
        <v>2306.6</v>
      </c>
      <c r="I640" s="10" t="s">
        <v>10</v>
      </c>
      <c r="J640" s="8" t="s">
        <v>160</v>
      </c>
    </row>
    <row r="641" spans="1:10">
      <c r="A641" s="5" t="s">
        <v>225</v>
      </c>
      <c r="B641" s="6">
        <v>44936.911293634257</v>
      </c>
      <c r="C641" s="5" t="s">
        <v>157</v>
      </c>
      <c r="D641" s="7"/>
      <c r="E641" s="8"/>
      <c r="G641" s="9">
        <v>1887</v>
      </c>
      <c r="I641" s="10" t="s">
        <v>10</v>
      </c>
      <c r="J641" s="8" t="s">
        <v>185</v>
      </c>
    </row>
    <row r="642" spans="1:10">
      <c r="A642" s="5" t="s">
        <v>225</v>
      </c>
      <c r="B642" s="6">
        <v>44936.911293634257</v>
      </c>
      <c r="C642" s="5" t="s">
        <v>157</v>
      </c>
      <c r="D642" s="7"/>
      <c r="E642" s="8"/>
      <c r="G642" s="9">
        <v>743.18</v>
      </c>
      <c r="I642" s="10" t="s">
        <v>10</v>
      </c>
      <c r="J642" s="8" t="s">
        <v>189</v>
      </c>
    </row>
    <row r="643" spans="1:10">
      <c r="A643" s="5" t="s">
        <v>226</v>
      </c>
      <c r="B643" s="6">
        <v>44936.911293634257</v>
      </c>
      <c r="C643" s="5" t="s">
        <v>169</v>
      </c>
      <c r="D643" s="7">
        <v>644247</v>
      </c>
      <c r="E643" s="5" t="s">
        <v>63</v>
      </c>
      <c r="H643" s="9">
        <v>1190.79</v>
      </c>
      <c r="I643" s="5" t="s">
        <v>28</v>
      </c>
      <c r="J643" s="5" t="s">
        <v>167</v>
      </c>
    </row>
    <row r="644" spans="1:10">
      <c r="A644" s="5" t="s">
        <v>225</v>
      </c>
      <c r="B644" s="6">
        <v>44936.911293634257</v>
      </c>
      <c r="C644" s="5" t="s">
        <v>157</v>
      </c>
      <c r="D644" s="15">
        <v>45133097153</v>
      </c>
      <c r="E644" s="5" t="s">
        <v>63</v>
      </c>
      <c r="H644" s="9">
        <v>6903.66</v>
      </c>
      <c r="I644" s="5" t="s">
        <v>28</v>
      </c>
      <c r="J644" s="8" t="s">
        <v>170</v>
      </c>
    </row>
    <row r="645" spans="1:10">
      <c r="A645" s="5" t="s">
        <v>225</v>
      </c>
      <c r="B645" s="6">
        <v>44936.911293634257</v>
      </c>
      <c r="C645" s="5" t="s">
        <v>157</v>
      </c>
      <c r="D645" s="15">
        <v>45133097153</v>
      </c>
      <c r="E645" s="5" t="s">
        <v>63</v>
      </c>
      <c r="H645" s="9">
        <v>1671.81</v>
      </c>
      <c r="I645" s="5" t="s">
        <v>28</v>
      </c>
      <c r="J645" s="8" t="s">
        <v>170</v>
      </c>
    </row>
    <row r="646" spans="1:10">
      <c r="A646" s="5" t="s">
        <v>225</v>
      </c>
      <c r="B646" s="6">
        <v>44936.911293634257</v>
      </c>
      <c r="C646" s="5" t="s">
        <v>157</v>
      </c>
      <c r="D646" s="15">
        <v>45133097153</v>
      </c>
      <c r="E646" s="5" t="s">
        <v>63</v>
      </c>
      <c r="H646" s="9">
        <v>366.6</v>
      </c>
      <c r="I646" s="5" t="s">
        <v>28</v>
      </c>
      <c r="J646" s="8" t="s">
        <v>170</v>
      </c>
    </row>
    <row r="647" spans="1:10">
      <c r="A647" s="5" t="s">
        <v>225</v>
      </c>
      <c r="B647" s="6">
        <v>44936.911293634257</v>
      </c>
      <c r="C647" s="5" t="s">
        <v>157</v>
      </c>
      <c r="D647" s="15">
        <v>45133097153</v>
      </c>
      <c r="E647" s="5" t="s">
        <v>63</v>
      </c>
      <c r="H647" s="9">
        <v>835.39</v>
      </c>
      <c r="I647" s="5" t="s">
        <v>28</v>
      </c>
      <c r="J647" s="8" t="s">
        <v>170</v>
      </c>
    </row>
    <row r="648" spans="1:10">
      <c r="A648" s="5" t="s">
        <v>225</v>
      </c>
      <c r="B648" s="6">
        <v>44936.911293634257</v>
      </c>
      <c r="C648" s="5" t="s">
        <v>157</v>
      </c>
      <c r="D648" s="15">
        <v>52116733740</v>
      </c>
      <c r="E648" s="5" t="s">
        <v>63</v>
      </c>
      <c r="H648" s="9">
        <v>1225.5</v>
      </c>
      <c r="I648" s="5" t="s">
        <v>28</v>
      </c>
      <c r="J648" s="5" t="s">
        <v>167</v>
      </c>
    </row>
    <row r="649" spans="1:10">
      <c r="A649" s="5" t="s">
        <v>225</v>
      </c>
      <c r="B649" s="6">
        <v>44936.911293634257</v>
      </c>
      <c r="C649" s="5" t="s">
        <v>157</v>
      </c>
      <c r="D649" s="15">
        <v>45133097153</v>
      </c>
      <c r="E649" s="5" t="s">
        <v>63</v>
      </c>
      <c r="H649" s="9">
        <v>1225.3900000000001</v>
      </c>
      <c r="I649" s="5" t="s">
        <v>28</v>
      </c>
      <c r="J649" s="8" t="s">
        <v>170</v>
      </c>
    </row>
    <row r="650" spans="1:10">
      <c r="A650" s="5" t="s">
        <v>225</v>
      </c>
      <c r="B650" s="6">
        <v>44936.911293634257</v>
      </c>
      <c r="C650" s="5" t="s">
        <v>157</v>
      </c>
      <c r="D650" s="15">
        <v>45113248785</v>
      </c>
      <c r="E650" s="5" t="s">
        <v>63</v>
      </c>
      <c r="H650" s="9">
        <v>37006.080000000002</v>
      </c>
      <c r="I650" s="5" t="s">
        <v>28</v>
      </c>
      <c r="J650" s="5" t="s">
        <v>167</v>
      </c>
    </row>
    <row r="651" spans="1:10">
      <c r="A651" s="5" t="s">
        <v>225</v>
      </c>
      <c r="B651" s="6">
        <v>44936.911293634257</v>
      </c>
      <c r="C651" s="5" t="s">
        <v>157</v>
      </c>
      <c r="D651" s="15">
        <v>45113243777</v>
      </c>
      <c r="E651" s="5" t="s">
        <v>63</v>
      </c>
      <c r="H651" s="9">
        <v>26100</v>
      </c>
      <c r="I651" s="5" t="s">
        <v>28</v>
      </c>
      <c r="J651" s="5" t="s">
        <v>167</v>
      </c>
    </row>
    <row r="652" spans="1:10">
      <c r="A652" s="5" t="s">
        <v>225</v>
      </c>
      <c r="B652" s="6">
        <v>44936.911293634257</v>
      </c>
      <c r="C652" s="5" t="s">
        <v>157</v>
      </c>
      <c r="D652" s="15">
        <v>45163189557</v>
      </c>
      <c r="E652" s="5" t="s">
        <v>63</v>
      </c>
      <c r="H652" s="9">
        <v>17640</v>
      </c>
      <c r="I652" s="5" t="s">
        <v>28</v>
      </c>
      <c r="J652" s="5" t="s">
        <v>167</v>
      </c>
    </row>
    <row r="653" spans="1:10">
      <c r="A653" s="5" t="s">
        <v>225</v>
      </c>
      <c r="B653" s="6">
        <v>44936.911293634257</v>
      </c>
      <c r="C653" s="5" t="s">
        <v>157</v>
      </c>
      <c r="D653" s="15">
        <v>45143468260</v>
      </c>
      <c r="E653" s="5" t="s">
        <v>63</v>
      </c>
      <c r="H653" s="9">
        <v>12960</v>
      </c>
      <c r="I653" s="5" t="s">
        <v>28</v>
      </c>
      <c r="J653" s="5" t="s">
        <v>167</v>
      </c>
    </row>
    <row r="654" spans="1:10">
      <c r="A654" s="5" t="s">
        <v>225</v>
      </c>
      <c r="B654" s="6">
        <v>44936.911293634257</v>
      </c>
      <c r="C654" s="5" t="s">
        <v>157</v>
      </c>
      <c r="D654" s="15">
        <v>45143468240</v>
      </c>
      <c r="E654" s="5" t="s">
        <v>63</v>
      </c>
      <c r="H654" s="9">
        <v>608.4</v>
      </c>
      <c r="I654" s="5" t="s">
        <v>28</v>
      </c>
      <c r="J654" s="5" t="s">
        <v>167</v>
      </c>
    </row>
    <row r="655" spans="1:10">
      <c r="A655" s="5" t="s">
        <v>225</v>
      </c>
      <c r="B655" s="6">
        <v>44936.911293634257</v>
      </c>
      <c r="C655" s="5" t="s">
        <v>157</v>
      </c>
      <c r="D655" s="7">
        <v>299686</v>
      </c>
      <c r="E655" s="5" t="s">
        <v>175</v>
      </c>
      <c r="H655" s="9">
        <v>2017.89</v>
      </c>
      <c r="I655" s="5" t="s">
        <v>28</v>
      </c>
      <c r="J655" s="8" t="s">
        <v>178</v>
      </c>
    </row>
    <row r="656" spans="1:10">
      <c r="A656" s="5" t="s">
        <v>225</v>
      </c>
      <c r="B656" s="6">
        <v>44936.911293634257</v>
      </c>
      <c r="C656" s="5" t="s">
        <v>157</v>
      </c>
      <c r="D656" s="15">
        <v>297502002190030</v>
      </c>
      <c r="E656" s="5" t="s">
        <v>171</v>
      </c>
      <c r="H656" s="9">
        <v>42414.3</v>
      </c>
      <c r="I656" s="5" t="s">
        <v>28</v>
      </c>
      <c r="J656" s="5" t="s">
        <v>173</v>
      </c>
    </row>
    <row r="657" spans="1:10">
      <c r="A657" s="5" t="s">
        <v>225</v>
      </c>
      <c r="B657" s="6">
        <v>44936.911293634257</v>
      </c>
      <c r="C657" s="5" t="s">
        <v>157</v>
      </c>
      <c r="D657" s="7">
        <v>266260</v>
      </c>
      <c r="E657" s="5" t="s">
        <v>175</v>
      </c>
      <c r="H657" s="9">
        <v>321.36</v>
      </c>
      <c r="I657" s="5" t="s">
        <v>28</v>
      </c>
      <c r="J657" s="5" t="s">
        <v>177</v>
      </c>
    </row>
    <row r="658" spans="1:10">
      <c r="A658" s="5" t="s">
        <v>225</v>
      </c>
      <c r="B658" s="6">
        <v>44936.911293634257</v>
      </c>
      <c r="C658" s="5" t="s">
        <v>157</v>
      </c>
      <c r="D658" s="7">
        <v>308690</v>
      </c>
      <c r="E658" s="5" t="s">
        <v>175</v>
      </c>
      <c r="H658" s="9">
        <v>2764.8</v>
      </c>
      <c r="I658" s="5" t="s">
        <v>28</v>
      </c>
      <c r="J658" s="5" t="s">
        <v>177</v>
      </c>
    </row>
    <row r="659" spans="1:10">
      <c r="A659" s="5" t="s">
        <v>225</v>
      </c>
      <c r="B659" s="6">
        <v>44936.911293634257</v>
      </c>
      <c r="C659" s="5" t="s">
        <v>157</v>
      </c>
      <c r="D659" s="15">
        <v>45143463505</v>
      </c>
      <c r="E659" s="5" t="s">
        <v>63</v>
      </c>
      <c r="H659" s="9">
        <v>804</v>
      </c>
      <c r="I659" s="5" t="s">
        <v>28</v>
      </c>
      <c r="J659" s="5" t="s">
        <v>177</v>
      </c>
    </row>
    <row r="660" spans="1:10">
      <c r="A660" s="5" t="s">
        <v>225</v>
      </c>
      <c r="B660" s="6">
        <v>44936.911293634257</v>
      </c>
      <c r="C660" s="5" t="s">
        <v>157</v>
      </c>
      <c r="D660" s="15">
        <v>45153090727</v>
      </c>
      <c r="E660" s="5" t="s">
        <v>63</v>
      </c>
      <c r="H660" s="9">
        <v>588.28</v>
      </c>
      <c r="I660" s="5" t="s">
        <v>28</v>
      </c>
      <c r="J660" s="5" t="s">
        <v>177</v>
      </c>
    </row>
    <row r="661" spans="1:10">
      <c r="A661" s="5" t="s">
        <v>225</v>
      </c>
      <c r="B661" s="6">
        <v>44936.911293634257</v>
      </c>
      <c r="C661" s="5" t="s">
        <v>157</v>
      </c>
      <c r="D661" s="15">
        <v>52716617210</v>
      </c>
      <c r="E661" s="5" t="s">
        <v>63</v>
      </c>
      <c r="H661" s="9">
        <v>2400</v>
      </c>
      <c r="I661" s="5" t="s">
        <v>28</v>
      </c>
      <c r="J661" s="5" t="s">
        <v>177</v>
      </c>
    </row>
    <row r="662" spans="1:10">
      <c r="A662" s="5" t="s">
        <v>225</v>
      </c>
      <c r="B662" s="6">
        <v>44936.911293634257</v>
      </c>
      <c r="C662" s="5" t="s">
        <v>157</v>
      </c>
      <c r="D662" s="15">
        <v>45163185308</v>
      </c>
      <c r="E662" s="5" t="s">
        <v>63</v>
      </c>
      <c r="H662" s="9">
        <v>188.5</v>
      </c>
      <c r="I662" s="5" t="s">
        <v>28</v>
      </c>
      <c r="J662" s="5" t="s">
        <v>177</v>
      </c>
    </row>
    <row r="663" spans="1:10">
      <c r="A663" s="5" t="s">
        <v>225</v>
      </c>
      <c r="B663" s="6">
        <v>44936.911293634257</v>
      </c>
      <c r="C663" s="5" t="s">
        <v>157</v>
      </c>
      <c r="D663" s="15">
        <v>45153091367</v>
      </c>
      <c r="E663" s="5" t="s">
        <v>63</v>
      </c>
      <c r="H663" s="9">
        <v>282</v>
      </c>
      <c r="I663" s="5" t="s">
        <v>28</v>
      </c>
      <c r="J663" s="5" t="s">
        <v>177</v>
      </c>
    </row>
    <row r="664" spans="1:10">
      <c r="A664" s="5" t="s">
        <v>225</v>
      </c>
      <c r="B664" s="6">
        <v>44936.911293634257</v>
      </c>
      <c r="C664" s="5" t="s">
        <v>157</v>
      </c>
      <c r="D664" s="15">
        <v>45143465270</v>
      </c>
      <c r="E664" s="5" t="s">
        <v>63</v>
      </c>
      <c r="H664" s="9">
        <v>1675.8</v>
      </c>
      <c r="I664" s="5" t="s">
        <v>28</v>
      </c>
      <c r="J664" s="5" t="s">
        <v>177</v>
      </c>
    </row>
    <row r="665" spans="1:10">
      <c r="A665" s="5" t="s">
        <v>225</v>
      </c>
      <c r="B665" s="6">
        <v>44936.911293634257</v>
      </c>
      <c r="C665" s="5" t="s">
        <v>157</v>
      </c>
      <c r="D665" s="15">
        <v>45143465862</v>
      </c>
      <c r="E665" s="5" t="s">
        <v>63</v>
      </c>
      <c r="H665" s="9">
        <v>1417</v>
      </c>
      <c r="I665" s="5" t="s">
        <v>28</v>
      </c>
      <c r="J665" s="5" t="s">
        <v>177</v>
      </c>
    </row>
    <row r="666" spans="1:10">
      <c r="A666" s="5" t="s">
        <v>225</v>
      </c>
      <c r="B666" s="6">
        <v>44936.911293634257</v>
      </c>
      <c r="C666" s="5" t="s">
        <v>157</v>
      </c>
      <c r="D666" s="15">
        <v>45163187875</v>
      </c>
      <c r="E666" s="5" t="s">
        <v>63</v>
      </c>
      <c r="H666" s="9">
        <v>536</v>
      </c>
      <c r="I666" s="5" t="s">
        <v>28</v>
      </c>
      <c r="J666" s="5" t="s">
        <v>177</v>
      </c>
    </row>
    <row r="667" spans="1:10">
      <c r="A667" s="5" t="s">
        <v>225</v>
      </c>
      <c r="B667" s="6">
        <v>44936.911293634257</v>
      </c>
      <c r="C667" s="5" t="s">
        <v>157</v>
      </c>
      <c r="D667" s="15">
        <v>45113248626</v>
      </c>
      <c r="E667" s="5" t="s">
        <v>63</v>
      </c>
      <c r="H667" s="9">
        <v>274</v>
      </c>
      <c r="I667" s="5" t="s">
        <v>28</v>
      </c>
      <c r="J667" s="5" t="s">
        <v>177</v>
      </c>
    </row>
    <row r="668" spans="1:10">
      <c r="A668" s="5" t="s">
        <v>225</v>
      </c>
      <c r="B668" s="6">
        <v>44936.911293634257</v>
      </c>
      <c r="C668" s="5" t="s">
        <v>157</v>
      </c>
      <c r="D668" s="15">
        <v>45153094497</v>
      </c>
      <c r="E668" s="5" t="s">
        <v>63</v>
      </c>
      <c r="H668" s="9">
        <v>86</v>
      </c>
      <c r="I668" s="5" t="s">
        <v>28</v>
      </c>
      <c r="J668" s="5" t="s">
        <v>177</v>
      </c>
    </row>
    <row r="669" spans="1:10">
      <c r="A669" s="5" t="s">
        <v>225</v>
      </c>
      <c r="B669" s="6">
        <v>44936.911293634257</v>
      </c>
      <c r="C669" s="5" t="s">
        <v>157</v>
      </c>
      <c r="D669" s="15">
        <v>45113250193</v>
      </c>
      <c r="E669" s="5" t="s">
        <v>63</v>
      </c>
      <c r="H669" s="9">
        <v>360</v>
      </c>
      <c r="I669" s="5" t="s">
        <v>28</v>
      </c>
      <c r="J669" s="5" t="s">
        <v>177</v>
      </c>
    </row>
    <row r="670" spans="1:10">
      <c r="A670" s="5" t="s">
        <v>225</v>
      </c>
      <c r="B670" s="6">
        <v>44936.911293634257</v>
      </c>
      <c r="C670" s="5" t="s">
        <v>157</v>
      </c>
      <c r="D670" s="15">
        <v>45163190528</v>
      </c>
      <c r="E670" s="5" t="s">
        <v>63</v>
      </c>
      <c r="H670" s="9">
        <v>16700</v>
      </c>
      <c r="I670" s="5" t="s">
        <v>28</v>
      </c>
      <c r="J670" s="5" t="s">
        <v>177</v>
      </c>
    </row>
    <row r="671" spans="1:10">
      <c r="A671" s="5" t="s">
        <v>225</v>
      </c>
      <c r="B671" s="6">
        <v>44936.911293634257</v>
      </c>
      <c r="C671" s="5" t="s">
        <v>157</v>
      </c>
      <c r="D671" s="15">
        <v>45113250642</v>
      </c>
      <c r="E671" s="5" t="s">
        <v>63</v>
      </c>
      <c r="H671" s="9">
        <v>268.72000000000003</v>
      </c>
      <c r="I671" s="5" t="s">
        <v>28</v>
      </c>
      <c r="J671" s="5" t="s">
        <v>177</v>
      </c>
    </row>
    <row r="672" spans="1:10">
      <c r="A672" s="5" t="s">
        <v>225</v>
      </c>
      <c r="B672" s="6">
        <v>44936.911293634257</v>
      </c>
      <c r="C672" s="5" t="s">
        <v>157</v>
      </c>
      <c r="D672" s="15">
        <v>45173163221</v>
      </c>
      <c r="E672" s="5" t="s">
        <v>63</v>
      </c>
      <c r="H672" s="9">
        <v>422.21</v>
      </c>
      <c r="I672" s="5" t="s">
        <v>28</v>
      </c>
      <c r="J672" s="5" t="s">
        <v>177</v>
      </c>
    </row>
    <row r="673" spans="1:10">
      <c r="A673" s="5" t="s">
        <v>225</v>
      </c>
      <c r="B673" s="6">
        <v>44936.911293634257</v>
      </c>
      <c r="C673" s="5" t="s">
        <v>157</v>
      </c>
      <c r="D673" s="15">
        <v>10360391532</v>
      </c>
      <c r="E673" s="5" t="s">
        <v>63</v>
      </c>
      <c r="H673" s="9">
        <v>2988.36</v>
      </c>
      <c r="I673" s="5" t="s">
        <v>28</v>
      </c>
      <c r="J673" s="5" t="s">
        <v>177</v>
      </c>
    </row>
    <row r="674" spans="1:10">
      <c r="A674" s="5" t="s">
        <v>225</v>
      </c>
      <c r="B674" s="6">
        <v>44936.911293634257</v>
      </c>
      <c r="C674" s="5" t="s">
        <v>157</v>
      </c>
      <c r="D674" s="15">
        <v>45113251405</v>
      </c>
      <c r="E674" s="5" t="s">
        <v>63</v>
      </c>
      <c r="H674" s="9">
        <v>1200</v>
      </c>
      <c r="I674" s="5" t="s">
        <v>28</v>
      </c>
      <c r="J674" s="5" t="s">
        <v>177</v>
      </c>
    </row>
    <row r="675" spans="1:10">
      <c r="A675" s="5" t="s">
        <v>225</v>
      </c>
      <c r="B675" s="6">
        <v>44936.911293634257</v>
      </c>
      <c r="C675" s="5" t="s">
        <v>157</v>
      </c>
      <c r="D675" s="15">
        <v>45133103468</v>
      </c>
      <c r="E675" s="5" t="s">
        <v>63</v>
      </c>
      <c r="H675" s="9">
        <v>525.28</v>
      </c>
      <c r="I675" s="5" t="s">
        <v>28</v>
      </c>
      <c r="J675" s="5" t="s">
        <v>177</v>
      </c>
    </row>
    <row r="676" spans="1:10">
      <c r="A676" s="5" t="s">
        <v>225</v>
      </c>
      <c r="B676" s="6">
        <v>44936.911293634257</v>
      </c>
      <c r="C676" s="5" t="s">
        <v>157</v>
      </c>
      <c r="D676" s="15">
        <v>45143470696</v>
      </c>
      <c r="E676" s="5" t="s">
        <v>63</v>
      </c>
      <c r="H676" s="9">
        <v>1878.36</v>
      </c>
      <c r="I676" s="5" t="s">
        <v>28</v>
      </c>
      <c r="J676" s="5" t="s">
        <v>177</v>
      </c>
    </row>
    <row r="677" spans="1:10">
      <c r="A677" s="5" t="s">
        <v>225</v>
      </c>
      <c r="B677" s="6">
        <v>44936.911293634257</v>
      </c>
      <c r="C677" s="5" t="s">
        <v>157</v>
      </c>
      <c r="D677" s="15">
        <v>45173163891</v>
      </c>
      <c r="E677" s="5" t="s">
        <v>63</v>
      </c>
      <c r="H677" s="9">
        <v>57.8</v>
      </c>
      <c r="I677" s="5" t="s">
        <v>28</v>
      </c>
      <c r="J677" s="5" t="s">
        <v>177</v>
      </c>
    </row>
    <row r="678" spans="1:10">
      <c r="A678" s="5" t="s">
        <v>225</v>
      </c>
      <c r="B678" s="6">
        <v>44936.911293634257</v>
      </c>
      <c r="C678" s="5" t="s">
        <v>157</v>
      </c>
      <c r="D678" s="15">
        <v>45163191706</v>
      </c>
      <c r="E678" s="5" t="s">
        <v>63</v>
      </c>
      <c r="H678" s="9">
        <v>567.01</v>
      </c>
      <c r="I678" s="5" t="s">
        <v>28</v>
      </c>
      <c r="J678" s="5" t="s">
        <v>177</v>
      </c>
    </row>
    <row r="679" spans="1:10">
      <c r="A679" s="5" t="s">
        <v>225</v>
      </c>
      <c r="B679" s="6">
        <v>44936.911293634257</v>
      </c>
      <c r="C679" s="5" t="s">
        <v>157</v>
      </c>
      <c r="D679" s="15">
        <v>45133103648</v>
      </c>
      <c r="E679" s="5" t="s">
        <v>63</v>
      </c>
      <c r="H679" s="9">
        <v>2707.2</v>
      </c>
      <c r="I679" s="5" t="s">
        <v>28</v>
      </c>
      <c r="J679" s="5" t="s">
        <v>177</v>
      </c>
    </row>
    <row r="680" spans="1:10">
      <c r="A680" s="5" t="s">
        <v>225</v>
      </c>
      <c r="B680" s="6">
        <v>44936.911293634257</v>
      </c>
      <c r="C680" s="5" t="s">
        <v>157</v>
      </c>
      <c r="D680" s="15">
        <v>52416691669</v>
      </c>
      <c r="E680" s="5" t="s">
        <v>63</v>
      </c>
      <c r="H680" s="9">
        <v>23.4</v>
      </c>
      <c r="I680" s="5" t="s">
        <v>28</v>
      </c>
      <c r="J680" s="5" t="s">
        <v>177</v>
      </c>
    </row>
    <row r="681" spans="1:10">
      <c r="A681" s="5" t="s">
        <v>225</v>
      </c>
      <c r="B681" s="6">
        <v>44936.911293634257</v>
      </c>
      <c r="C681" s="5" t="s">
        <v>157</v>
      </c>
      <c r="D681" s="15">
        <v>45133104193</v>
      </c>
      <c r="E681" s="5" t="s">
        <v>63</v>
      </c>
      <c r="H681" s="9">
        <v>726</v>
      </c>
      <c r="I681" s="5" t="s">
        <v>28</v>
      </c>
      <c r="J681" s="5" t="s">
        <v>177</v>
      </c>
    </row>
    <row r="682" spans="1:10">
      <c r="A682" s="5" t="s">
        <v>225</v>
      </c>
      <c r="B682" s="6">
        <v>44936.911293634257</v>
      </c>
      <c r="C682" s="5" t="s">
        <v>157</v>
      </c>
      <c r="D682" s="15">
        <v>45113252280</v>
      </c>
      <c r="E682" s="5" t="s">
        <v>63</v>
      </c>
      <c r="H682" s="9">
        <v>480</v>
      </c>
      <c r="I682" s="5" t="s">
        <v>28</v>
      </c>
      <c r="J682" s="5" t="s">
        <v>177</v>
      </c>
    </row>
    <row r="683" spans="1:10">
      <c r="A683" s="5" t="s">
        <v>225</v>
      </c>
      <c r="B683" s="6">
        <v>44936.911293634257</v>
      </c>
      <c r="C683" s="5" t="s">
        <v>157</v>
      </c>
      <c r="D683" s="15">
        <v>45133101672</v>
      </c>
      <c r="E683" s="5" t="s">
        <v>63</v>
      </c>
      <c r="H683" s="9">
        <v>153.49</v>
      </c>
      <c r="I683" s="5" t="s">
        <v>28</v>
      </c>
      <c r="J683" s="5" t="s">
        <v>177</v>
      </c>
    </row>
    <row r="684" spans="1:10">
      <c r="A684" s="5" t="s">
        <v>225</v>
      </c>
      <c r="B684" s="6">
        <v>44936.911293634257</v>
      </c>
      <c r="C684" s="5" t="s">
        <v>157</v>
      </c>
      <c r="D684" s="15">
        <v>53712233805</v>
      </c>
      <c r="E684" s="5" t="s">
        <v>63</v>
      </c>
      <c r="H684" s="9">
        <v>587.20000000000005</v>
      </c>
      <c r="I684" s="5" t="s">
        <v>28</v>
      </c>
      <c r="J684" s="5" t="s">
        <v>177</v>
      </c>
    </row>
    <row r="685" spans="1:10">
      <c r="A685" s="5" t="s">
        <v>225</v>
      </c>
      <c r="B685" s="6">
        <v>44936.911293634257</v>
      </c>
      <c r="C685" s="5" t="s">
        <v>157</v>
      </c>
      <c r="D685" s="15">
        <v>45123232624</v>
      </c>
      <c r="E685" s="5" t="s">
        <v>63</v>
      </c>
      <c r="H685" s="9">
        <v>562.79999999999995</v>
      </c>
      <c r="I685" s="5" t="s">
        <v>28</v>
      </c>
      <c r="J685" s="5" t="s">
        <v>177</v>
      </c>
    </row>
    <row r="686" spans="1:10">
      <c r="A686" s="5" t="s">
        <v>225</v>
      </c>
      <c r="B686" s="6">
        <v>44936.911293634257</v>
      </c>
      <c r="C686" s="5" t="s">
        <v>157</v>
      </c>
      <c r="D686" s="15">
        <v>45153096545</v>
      </c>
      <c r="E686" s="5" t="s">
        <v>63</v>
      </c>
      <c r="H686" s="9">
        <v>116.48</v>
      </c>
      <c r="I686" s="5" t="s">
        <v>28</v>
      </c>
      <c r="J686" s="5" t="s">
        <v>177</v>
      </c>
    </row>
    <row r="687" spans="1:10">
      <c r="A687" s="5" t="s">
        <v>225</v>
      </c>
      <c r="B687" s="6">
        <v>44936.911293634257</v>
      </c>
      <c r="C687" s="5" t="s">
        <v>157</v>
      </c>
      <c r="D687" s="15">
        <v>295401006710073</v>
      </c>
      <c r="E687" s="5" t="s">
        <v>171</v>
      </c>
      <c r="H687" s="9">
        <v>65780.63</v>
      </c>
      <c r="I687" s="5" t="s">
        <v>28</v>
      </c>
      <c r="J687" s="8" t="s">
        <v>178</v>
      </c>
    </row>
    <row r="688" spans="1:10">
      <c r="A688" s="5" t="s">
        <v>225</v>
      </c>
      <c r="B688" s="6">
        <v>44936.911293634257</v>
      </c>
      <c r="C688" s="5" t="s">
        <v>157</v>
      </c>
      <c r="D688" s="15">
        <v>295401006710073</v>
      </c>
      <c r="E688" s="5" t="s">
        <v>203</v>
      </c>
      <c r="H688" s="9">
        <v>2088</v>
      </c>
      <c r="I688" s="5" t="s">
        <v>28</v>
      </c>
      <c r="J688" s="8" t="s">
        <v>178</v>
      </c>
    </row>
    <row r="689" spans="1:10">
      <c r="A689" s="5" t="s">
        <v>225</v>
      </c>
      <c r="B689" s="6">
        <v>44936.911293634257</v>
      </c>
      <c r="C689" s="5" t="s">
        <v>157</v>
      </c>
      <c r="D689" s="7"/>
      <c r="E689" s="8"/>
      <c r="F689" s="9">
        <v>10113.799999999999</v>
      </c>
      <c r="I689" s="10" t="s">
        <v>9</v>
      </c>
      <c r="J689" s="8" t="s">
        <v>158</v>
      </c>
    </row>
    <row r="690" spans="1:10">
      <c r="A690" s="5" t="s">
        <v>225</v>
      </c>
      <c r="B690" s="6">
        <v>44936.911293634257</v>
      </c>
      <c r="C690" s="5" t="s">
        <v>157</v>
      </c>
      <c r="D690" s="7"/>
      <c r="E690" s="8"/>
      <c r="F690" s="9">
        <v>49338.2</v>
      </c>
      <c r="I690" s="10" t="s">
        <v>9</v>
      </c>
      <c r="J690" s="5" t="s">
        <v>159</v>
      </c>
    </row>
    <row r="691" spans="1:10">
      <c r="A691" s="5" t="s">
        <v>225</v>
      </c>
      <c r="B691" s="6">
        <v>44936.911293634257</v>
      </c>
      <c r="C691" s="5" t="s">
        <v>157</v>
      </c>
      <c r="D691" s="7"/>
      <c r="E691" s="8"/>
      <c r="F691" s="9">
        <v>5653.6</v>
      </c>
      <c r="I691" s="10" t="s">
        <v>9</v>
      </c>
      <c r="J691" s="5" t="s">
        <v>182</v>
      </c>
    </row>
    <row r="692" spans="1:10">
      <c r="A692" s="5" t="s">
        <v>225</v>
      </c>
      <c r="B692" s="6">
        <v>44936.911293634257</v>
      </c>
      <c r="C692" s="5" t="s">
        <v>157</v>
      </c>
      <c r="D692" s="7"/>
      <c r="E692" s="8"/>
      <c r="F692" s="9">
        <v>13684.5</v>
      </c>
      <c r="I692" s="10" t="s">
        <v>9</v>
      </c>
      <c r="J692" s="8" t="s">
        <v>183</v>
      </c>
    </row>
    <row r="693" spans="1:10">
      <c r="A693" s="5" t="s">
        <v>225</v>
      </c>
      <c r="B693" s="6">
        <v>44936.911293634257</v>
      </c>
      <c r="C693" s="5" t="s">
        <v>157</v>
      </c>
      <c r="D693" s="7"/>
      <c r="E693" s="8"/>
      <c r="F693" s="9">
        <v>5141.3999999999996</v>
      </c>
      <c r="I693" s="10" t="s">
        <v>9</v>
      </c>
      <c r="J693" s="5" t="s">
        <v>184</v>
      </c>
    </row>
    <row r="694" spans="1:10">
      <c r="A694" s="5" t="s">
        <v>225</v>
      </c>
      <c r="B694" s="6">
        <v>44936.911293634257</v>
      </c>
      <c r="C694" s="5" t="s">
        <v>157</v>
      </c>
      <c r="D694" s="7"/>
      <c r="E694" s="8"/>
      <c r="F694" s="9">
        <v>900000.4</v>
      </c>
      <c r="I694" s="10" t="s">
        <v>9</v>
      </c>
      <c r="J694" s="5" t="s">
        <v>172</v>
      </c>
    </row>
    <row r="695" spans="1:10">
      <c r="A695" s="5" t="s">
        <v>225</v>
      </c>
      <c r="B695" s="6">
        <v>44936.911293634257</v>
      </c>
      <c r="C695" s="5" t="s">
        <v>157</v>
      </c>
      <c r="D695" s="7"/>
      <c r="E695" s="8"/>
      <c r="F695" s="9">
        <v>85000</v>
      </c>
      <c r="I695" s="10" t="s">
        <v>9</v>
      </c>
      <c r="J695" s="5" t="s">
        <v>167</v>
      </c>
    </row>
    <row r="696" spans="1:10">
      <c r="A696" s="5" t="s">
        <v>225</v>
      </c>
      <c r="B696" s="6">
        <v>44936.911293634257</v>
      </c>
      <c r="C696" s="5" t="s">
        <v>157</v>
      </c>
      <c r="D696" s="7"/>
      <c r="E696" s="8"/>
      <c r="F696" s="9">
        <v>1010</v>
      </c>
      <c r="I696" s="10" t="s">
        <v>9</v>
      </c>
      <c r="J696" s="8" t="s">
        <v>160</v>
      </c>
    </row>
    <row r="697" spans="1:10">
      <c r="A697" s="5" t="s">
        <v>225</v>
      </c>
      <c r="B697" s="6">
        <v>44936.911293634257</v>
      </c>
      <c r="C697" s="5" t="s">
        <v>157</v>
      </c>
      <c r="D697" s="7"/>
      <c r="E697" s="8"/>
      <c r="F697" s="9">
        <v>9217.4</v>
      </c>
      <c r="I697" s="10" t="s">
        <v>9</v>
      </c>
      <c r="J697" s="8" t="s">
        <v>161</v>
      </c>
    </row>
    <row r="698" spans="1:10">
      <c r="A698" s="5" t="s">
        <v>225</v>
      </c>
      <c r="B698" s="6">
        <v>44936.911293634257</v>
      </c>
      <c r="C698" s="5" t="s">
        <v>157</v>
      </c>
      <c r="D698" s="7"/>
      <c r="E698" s="8"/>
      <c r="F698" s="9">
        <v>2984.2</v>
      </c>
      <c r="I698" s="10" t="s">
        <v>9</v>
      </c>
      <c r="J698" s="8" t="s">
        <v>162</v>
      </c>
    </row>
    <row r="699" spans="1:10">
      <c r="A699" s="5" t="s">
        <v>225</v>
      </c>
      <c r="B699" s="6">
        <v>44936.911293634257</v>
      </c>
      <c r="C699" s="5" t="s">
        <v>157</v>
      </c>
      <c r="D699" s="7"/>
      <c r="E699" s="8"/>
      <c r="F699" s="9">
        <v>32877.699999999997</v>
      </c>
      <c r="I699" s="10" t="s">
        <v>9</v>
      </c>
      <c r="J699" s="8" t="s">
        <v>185</v>
      </c>
    </row>
    <row r="700" spans="1:10">
      <c r="A700" s="5" t="s">
        <v>225</v>
      </c>
      <c r="B700" s="6">
        <v>44936.911293634257</v>
      </c>
      <c r="C700" s="5" t="s">
        <v>157</v>
      </c>
      <c r="D700" s="7"/>
      <c r="E700" s="8"/>
      <c r="F700" s="9">
        <v>6837.7</v>
      </c>
      <c r="I700" s="10" t="s">
        <v>9</v>
      </c>
      <c r="J700" s="8" t="s">
        <v>180</v>
      </c>
    </row>
    <row r="701" spans="1:10">
      <c r="A701" s="5" t="s">
        <v>225</v>
      </c>
      <c r="B701" s="6">
        <v>44936.911293634257</v>
      </c>
      <c r="C701" s="5" t="s">
        <v>157</v>
      </c>
      <c r="D701" s="7"/>
      <c r="E701" s="8"/>
      <c r="F701" s="9">
        <v>12336.9</v>
      </c>
      <c r="I701" s="10" t="s">
        <v>9</v>
      </c>
      <c r="J701" s="8" t="s">
        <v>199</v>
      </c>
    </row>
    <row r="702" spans="1:10">
      <c r="A702" s="5" t="s">
        <v>225</v>
      </c>
      <c r="B702" s="6">
        <v>44936.911293634257</v>
      </c>
      <c r="C702" s="5" t="s">
        <v>157</v>
      </c>
      <c r="D702" s="7"/>
      <c r="E702" s="8"/>
      <c r="F702" s="9">
        <v>8770.4</v>
      </c>
      <c r="I702" s="10" t="s">
        <v>9</v>
      </c>
      <c r="J702" s="8" t="s">
        <v>186</v>
      </c>
    </row>
    <row r="703" spans="1:10">
      <c r="A703" s="5" t="s">
        <v>225</v>
      </c>
      <c r="B703" s="6">
        <v>44936.911293634257</v>
      </c>
      <c r="C703" s="5" t="s">
        <v>157</v>
      </c>
      <c r="D703" s="7"/>
      <c r="E703" s="8"/>
      <c r="F703" s="9">
        <v>8057.8</v>
      </c>
      <c r="I703" s="10" t="s">
        <v>9</v>
      </c>
      <c r="J703" s="8" t="s">
        <v>163</v>
      </c>
    </row>
    <row r="704" spans="1:10">
      <c r="A704" s="5" t="s">
        <v>225</v>
      </c>
      <c r="B704" s="6">
        <v>44936.911293634257</v>
      </c>
      <c r="C704" s="5" t="s">
        <v>157</v>
      </c>
      <c r="D704" s="7"/>
      <c r="E704" s="8"/>
      <c r="F704" s="9">
        <v>8705.5</v>
      </c>
      <c r="I704" s="10" t="s">
        <v>9</v>
      </c>
      <c r="J704" s="8" t="s">
        <v>187</v>
      </c>
    </row>
    <row r="705" spans="1:10">
      <c r="A705" s="5" t="s">
        <v>225</v>
      </c>
      <c r="B705" s="6">
        <v>44936.911293634257</v>
      </c>
      <c r="C705" s="5" t="s">
        <v>157</v>
      </c>
      <c r="D705" s="7"/>
      <c r="E705" s="8"/>
      <c r="F705" s="9">
        <v>8689.7000000000007</v>
      </c>
      <c r="I705" s="10" t="s">
        <v>9</v>
      </c>
      <c r="J705" s="8" t="s">
        <v>188</v>
      </c>
    </row>
    <row r="706" spans="1:10">
      <c r="A706" s="5" t="s">
        <v>225</v>
      </c>
      <c r="B706" s="6">
        <v>44936.911293634257</v>
      </c>
      <c r="C706" s="5" t="s">
        <v>157</v>
      </c>
      <c r="D706" s="7"/>
      <c r="E706" s="8"/>
      <c r="F706" s="9">
        <v>7094.6</v>
      </c>
      <c r="I706" s="10" t="s">
        <v>9</v>
      </c>
      <c r="J706" s="8" t="s">
        <v>164</v>
      </c>
    </row>
    <row r="707" spans="1:10">
      <c r="A707" s="5" t="s">
        <v>225</v>
      </c>
      <c r="B707" s="6">
        <v>44936.911293634257</v>
      </c>
      <c r="C707" s="5" t="s">
        <v>157</v>
      </c>
      <c r="D707" s="7"/>
      <c r="E707" s="8"/>
      <c r="F707" s="9">
        <v>13402.5</v>
      </c>
      <c r="I707" s="10" t="s">
        <v>9</v>
      </c>
      <c r="J707" s="8" t="s">
        <v>189</v>
      </c>
    </row>
    <row r="708" spans="1:10">
      <c r="A708" s="5" t="s">
        <v>225</v>
      </c>
      <c r="B708" s="6">
        <v>44936.911293634257</v>
      </c>
      <c r="C708" s="5" t="s">
        <v>157</v>
      </c>
      <c r="D708" s="7"/>
      <c r="E708" s="8"/>
      <c r="F708" s="9">
        <v>15423.8</v>
      </c>
      <c r="I708" s="10" t="s">
        <v>9</v>
      </c>
      <c r="J708" s="8" t="s">
        <v>190</v>
      </c>
    </row>
    <row r="709" spans="1:10">
      <c r="A709" s="5" t="s">
        <v>225</v>
      </c>
      <c r="B709" s="6">
        <v>44936.911293634257</v>
      </c>
      <c r="C709" s="5" t="s">
        <v>157</v>
      </c>
      <c r="D709" s="7"/>
      <c r="E709" s="8"/>
      <c r="F709" s="9">
        <v>2373.6999999999998</v>
      </c>
      <c r="I709" s="10" t="s">
        <v>9</v>
      </c>
      <c r="J709" s="8" t="s">
        <v>191</v>
      </c>
    </row>
    <row r="710" spans="1:10">
      <c r="A710" s="11" t="s">
        <v>22</v>
      </c>
      <c r="B710" s="3"/>
      <c r="C710" s="3"/>
      <c r="D710" s="19">
        <f>1206809.58+115257.6</f>
        <v>1322067.1800000002</v>
      </c>
      <c r="E710" s="8"/>
      <c r="F710" s="12">
        <f>SUM(F638:G709)</f>
        <v>1322067.1799999997</v>
      </c>
      <c r="H710" s="9"/>
      <c r="I710" s="10"/>
      <c r="J710" s="5"/>
    </row>
    <row r="711" spans="1:10">
      <c r="A711" s="13" t="s">
        <v>23</v>
      </c>
      <c r="B711" s="13" t="s">
        <v>24</v>
      </c>
      <c r="C711" s="13" t="s">
        <v>25</v>
      </c>
      <c r="D711" s="7"/>
      <c r="E711" s="8"/>
      <c r="H711" s="9"/>
      <c r="I711" s="10"/>
      <c r="J711" s="5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J85"/>
  <sheetViews>
    <sheetView topLeftCell="A67" workbookViewId="0">
      <selection activeCell="E74" sqref="E7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227</v>
      </c>
      <c r="B5" s="6">
        <v>44926.677033680557</v>
      </c>
      <c r="C5" s="5" t="s">
        <v>228</v>
      </c>
      <c r="D5" s="7"/>
      <c r="E5" s="8"/>
      <c r="F5" s="9">
        <v>552.6</v>
      </c>
      <c r="I5" s="10" t="s">
        <v>9</v>
      </c>
      <c r="J5" s="5" t="s">
        <v>228</v>
      </c>
    </row>
    <row r="6" spans="1:10">
      <c r="A6" s="5" t="s">
        <v>227</v>
      </c>
      <c r="B6" s="6">
        <v>44926.677033680557</v>
      </c>
      <c r="C6" s="5" t="s">
        <v>228</v>
      </c>
      <c r="D6" s="7"/>
      <c r="E6" s="8"/>
      <c r="H6" s="9">
        <v>526.11</v>
      </c>
      <c r="I6" s="5" t="s">
        <v>70</v>
      </c>
      <c r="J6" s="5" t="s">
        <v>228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112517532</v>
      </c>
      <c r="E8" s="14">
        <v>112517727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229</v>
      </c>
      <c r="B24" s="6">
        <v>44929.802528310189</v>
      </c>
      <c r="C24" s="5" t="s">
        <v>228</v>
      </c>
      <c r="D24" s="7"/>
      <c r="E24" s="8"/>
      <c r="F24" s="9">
        <v>307.94</v>
      </c>
      <c r="I24" s="10" t="s">
        <v>9</v>
      </c>
      <c r="J24" s="5" t="s">
        <v>228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112518936</v>
      </c>
      <c r="E26" s="14">
        <v>112519141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48" t="s">
        <v>6</v>
      </c>
      <c r="G31" s="50"/>
      <c r="H31" s="51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230</v>
      </c>
      <c r="B33" s="6">
        <v>44930.812636736111</v>
      </c>
      <c r="C33" s="5" t="s">
        <v>228</v>
      </c>
      <c r="D33" s="7"/>
      <c r="E33" s="8"/>
      <c r="F33" s="9">
        <v>1903.25</v>
      </c>
      <c r="I33" s="10" t="s">
        <v>9</v>
      </c>
      <c r="J33" s="5" t="s">
        <v>228</v>
      </c>
    </row>
    <row r="34" spans="1:10">
      <c r="A34" s="5" t="s">
        <v>230</v>
      </c>
      <c r="B34" s="6">
        <v>44930.812636736111</v>
      </c>
      <c r="C34" s="5" t="s">
        <v>228</v>
      </c>
      <c r="D34" s="7"/>
      <c r="E34" s="8"/>
      <c r="H34" s="9">
        <v>1517.96</v>
      </c>
      <c r="I34" s="5" t="s">
        <v>70</v>
      </c>
      <c r="J34" s="5" t="s">
        <v>228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28">
        <v>112521185</v>
      </c>
      <c r="E36" s="14">
        <v>112521363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48" t="s">
        <v>0</v>
      </c>
      <c r="B41" s="48" t="s">
        <v>2</v>
      </c>
      <c r="C41" s="48" t="s">
        <v>3</v>
      </c>
      <c r="D41" s="48" t="s">
        <v>4</v>
      </c>
      <c r="E41" s="48" t="s">
        <v>5</v>
      </c>
      <c r="F41" s="48" t="s">
        <v>6</v>
      </c>
      <c r="G41" s="50"/>
      <c r="H41" s="51"/>
      <c r="I41" s="48" t="s">
        <v>7</v>
      </c>
      <c r="J41" s="48" t="s">
        <v>8</v>
      </c>
    </row>
    <row r="42" spans="1:10">
      <c r="A42" s="49"/>
      <c r="B42" s="49"/>
      <c r="C42" s="49"/>
      <c r="D42" s="49"/>
      <c r="E42" s="49"/>
      <c r="F42" s="4" t="s">
        <v>9</v>
      </c>
      <c r="G42" s="4" t="s">
        <v>10</v>
      </c>
      <c r="H42" s="4" t="s">
        <v>11</v>
      </c>
      <c r="I42" s="49"/>
      <c r="J42" s="49"/>
    </row>
    <row r="43" spans="1:10">
      <c r="A43" s="5" t="s">
        <v>231</v>
      </c>
      <c r="B43" s="6">
        <v>44931.80011405093</v>
      </c>
      <c r="C43" s="5" t="s">
        <v>228</v>
      </c>
      <c r="D43" s="7"/>
      <c r="E43" s="8"/>
      <c r="F43" s="9">
        <v>443.01</v>
      </c>
      <c r="I43" s="10" t="s">
        <v>9</v>
      </c>
      <c r="J43" s="5" t="s">
        <v>228</v>
      </c>
    </row>
    <row r="44" spans="1:10">
      <c r="A44" s="5" t="s">
        <v>231</v>
      </c>
      <c r="B44" s="6">
        <v>44931.80011405093</v>
      </c>
      <c r="C44" s="5" t="s">
        <v>228</v>
      </c>
      <c r="D44" s="7"/>
      <c r="E44" s="8"/>
      <c r="H44" s="9">
        <v>412.08</v>
      </c>
      <c r="I44" s="5" t="s">
        <v>70</v>
      </c>
      <c r="J44" s="5" t="s">
        <v>228</v>
      </c>
    </row>
    <row r="45" spans="1:10">
      <c r="A45" s="11" t="s">
        <v>22</v>
      </c>
      <c r="B45" s="3"/>
      <c r="C45" s="3"/>
      <c r="D45" s="7"/>
      <c r="E45" s="8"/>
      <c r="F45" s="38"/>
      <c r="H45" s="9"/>
      <c r="I45" s="10"/>
      <c r="J45" s="5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112537520</v>
      </c>
      <c r="E46" s="14">
        <v>112556918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55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48" t="s">
        <v>0</v>
      </c>
      <c r="B51" s="48" t="s">
        <v>2</v>
      </c>
      <c r="C51" s="48" t="s">
        <v>3</v>
      </c>
      <c r="D51" s="48" t="s">
        <v>4</v>
      </c>
      <c r="E51" s="48" t="s">
        <v>5</v>
      </c>
      <c r="F51" s="48" t="s">
        <v>6</v>
      </c>
      <c r="G51" s="50"/>
      <c r="H51" s="51"/>
      <c r="I51" s="48" t="s">
        <v>7</v>
      </c>
      <c r="J51" s="48" t="s">
        <v>8</v>
      </c>
    </row>
    <row r="52" spans="1:10">
      <c r="A52" s="49"/>
      <c r="B52" s="49"/>
      <c r="C52" s="49"/>
      <c r="D52" s="49"/>
      <c r="E52" s="49"/>
      <c r="F52" s="4" t="s">
        <v>9</v>
      </c>
      <c r="G52" s="4" t="s">
        <v>10</v>
      </c>
      <c r="H52" s="4" t="s">
        <v>11</v>
      </c>
      <c r="I52" s="49"/>
      <c r="J52" s="49"/>
    </row>
    <row r="53" spans="1:10">
      <c r="A53" s="5" t="s">
        <v>232</v>
      </c>
      <c r="B53" s="6">
        <v>44932.807623402783</v>
      </c>
      <c r="C53" s="5" t="s">
        <v>228</v>
      </c>
      <c r="D53" s="7"/>
      <c r="E53" s="8"/>
      <c r="F53" s="9">
        <v>1179.6300000000001</v>
      </c>
      <c r="I53" s="10" t="s">
        <v>9</v>
      </c>
      <c r="J53" s="5" t="s">
        <v>228</v>
      </c>
    </row>
    <row r="54" spans="1:10">
      <c r="A54" s="5" t="s">
        <v>232</v>
      </c>
      <c r="B54" s="6">
        <v>44932.807623402783</v>
      </c>
      <c r="C54" s="5" t="s">
        <v>228</v>
      </c>
      <c r="D54" s="7"/>
      <c r="E54" s="8"/>
      <c r="H54" s="9">
        <v>168.73</v>
      </c>
      <c r="I54" s="5" t="s">
        <v>70</v>
      </c>
      <c r="J54" s="5" t="s">
        <v>228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28">
        <v>112537759</v>
      </c>
      <c r="E56" s="14">
        <v>112556919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48" t="s">
        <v>0</v>
      </c>
      <c r="B61" s="48" t="s">
        <v>2</v>
      </c>
      <c r="C61" s="48" t="s">
        <v>3</v>
      </c>
      <c r="D61" s="48" t="s">
        <v>4</v>
      </c>
      <c r="E61" s="48" t="s">
        <v>5</v>
      </c>
      <c r="F61" s="48" t="s">
        <v>6</v>
      </c>
      <c r="G61" s="50"/>
      <c r="H61" s="51"/>
      <c r="I61" s="48" t="s">
        <v>7</v>
      </c>
      <c r="J61" s="48" t="s">
        <v>8</v>
      </c>
    </row>
    <row r="62" spans="1:10">
      <c r="A62" s="49"/>
      <c r="B62" s="49"/>
      <c r="C62" s="49"/>
      <c r="D62" s="49"/>
      <c r="E62" s="49"/>
      <c r="F62" s="4" t="s">
        <v>9</v>
      </c>
      <c r="G62" s="4" t="s">
        <v>10</v>
      </c>
      <c r="H62" s="4" t="s">
        <v>11</v>
      </c>
      <c r="I62" s="49"/>
      <c r="J62" s="49"/>
    </row>
    <row r="63" spans="1:10">
      <c r="A63" s="5" t="s">
        <v>233</v>
      </c>
      <c r="B63" s="6">
        <v>44933.610626134257</v>
      </c>
      <c r="C63" s="5" t="s">
        <v>228</v>
      </c>
      <c r="D63" s="7"/>
      <c r="E63" s="8"/>
      <c r="F63" s="9">
        <v>546.01</v>
      </c>
      <c r="I63" s="10" t="s">
        <v>9</v>
      </c>
      <c r="J63" s="5" t="s">
        <v>228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 customHeight="1">
      <c r="A65" s="13" t="s">
        <v>23</v>
      </c>
      <c r="B65" s="13" t="s">
        <v>24</v>
      </c>
      <c r="C65" s="13" t="s">
        <v>25</v>
      </c>
      <c r="D65" s="28">
        <v>112563513</v>
      </c>
      <c r="E65" s="14">
        <v>112563582</v>
      </c>
      <c r="H65" s="9"/>
      <c r="I65" s="10"/>
      <c r="J65" s="5"/>
    </row>
    <row r="66" spans="1:10">
      <c r="A66" s="5"/>
      <c r="B66" s="6"/>
      <c r="C66" s="5"/>
      <c r="D66" s="7"/>
      <c r="E66" s="8"/>
      <c r="H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48" t="s">
        <v>0</v>
      </c>
      <c r="B70" s="48" t="s">
        <v>2</v>
      </c>
      <c r="C70" s="48" t="s">
        <v>3</v>
      </c>
      <c r="D70" s="48" t="s">
        <v>4</v>
      </c>
      <c r="E70" s="48" t="s">
        <v>5</v>
      </c>
      <c r="F70" s="48" t="s">
        <v>6</v>
      </c>
      <c r="G70" s="50"/>
      <c r="H70" s="51"/>
      <c r="I70" s="48" t="s">
        <v>7</v>
      </c>
      <c r="J70" s="48" t="s">
        <v>8</v>
      </c>
    </row>
    <row r="71" spans="1:10">
      <c r="A71" s="49"/>
      <c r="B71" s="49"/>
      <c r="C71" s="49"/>
      <c r="D71" s="49"/>
      <c r="E71" s="49"/>
      <c r="F71" s="4" t="s">
        <v>9</v>
      </c>
      <c r="G71" s="4" t="s">
        <v>10</v>
      </c>
      <c r="H71" s="4" t="s">
        <v>11</v>
      </c>
      <c r="I71" s="49"/>
      <c r="J71" s="49"/>
    </row>
    <row r="72" spans="1:10">
      <c r="A72" s="5" t="s">
        <v>234</v>
      </c>
      <c r="B72" s="6">
        <v>44935.808370451392</v>
      </c>
      <c r="C72" s="5" t="s">
        <v>228</v>
      </c>
      <c r="D72" s="7"/>
      <c r="E72" s="8"/>
      <c r="F72" s="9">
        <v>2179.39</v>
      </c>
      <c r="I72" s="10" t="s">
        <v>9</v>
      </c>
      <c r="J72" s="5" t="s">
        <v>228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 customHeight="1">
      <c r="A74" s="13" t="s">
        <v>23</v>
      </c>
      <c r="B74" s="13" t="s">
        <v>24</v>
      </c>
      <c r="C74" s="13" t="s">
        <v>25</v>
      </c>
      <c r="D74" s="28">
        <v>112569695</v>
      </c>
      <c r="E74" s="14">
        <v>112569858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48" t="s">
        <v>0</v>
      </c>
      <c r="B79" s="48" t="s">
        <v>2</v>
      </c>
      <c r="C79" s="48" t="s">
        <v>3</v>
      </c>
      <c r="D79" s="48" t="s">
        <v>4</v>
      </c>
      <c r="E79" s="48" t="s">
        <v>5</v>
      </c>
      <c r="F79" s="48" t="s">
        <v>6</v>
      </c>
      <c r="G79" s="50"/>
      <c r="H79" s="51"/>
      <c r="I79" s="48" t="s">
        <v>7</v>
      </c>
      <c r="J79" s="48" t="s">
        <v>8</v>
      </c>
    </row>
    <row r="80" spans="1:10">
      <c r="A80" s="49"/>
      <c r="B80" s="49"/>
      <c r="C80" s="49"/>
      <c r="D80" s="49"/>
      <c r="E80" s="49"/>
      <c r="F80" s="4" t="s">
        <v>9</v>
      </c>
      <c r="G80" s="4" t="s">
        <v>10</v>
      </c>
      <c r="H80" s="4" t="s">
        <v>11</v>
      </c>
      <c r="I80" s="49"/>
      <c r="J80" s="49"/>
    </row>
    <row r="81" spans="1:10">
      <c r="A81" s="5" t="s">
        <v>235</v>
      </c>
      <c r="B81" s="6">
        <v>44936.803701041666</v>
      </c>
      <c r="C81" s="5" t="s">
        <v>228</v>
      </c>
      <c r="D81" s="7"/>
      <c r="E81" s="8"/>
      <c r="F81" s="9">
        <v>728.47</v>
      </c>
      <c r="I81" s="10" t="s">
        <v>9</v>
      </c>
      <c r="J81" s="5" t="s">
        <v>228</v>
      </c>
    </row>
    <row r="82" spans="1:10">
      <c r="A82" s="5" t="s">
        <v>235</v>
      </c>
      <c r="B82" s="6">
        <v>44936.803701041666</v>
      </c>
      <c r="C82" s="5" t="s">
        <v>228</v>
      </c>
      <c r="D82" s="7"/>
      <c r="E82" s="8"/>
      <c r="H82" s="9">
        <v>251.7</v>
      </c>
      <c r="I82" s="5" t="s">
        <v>70</v>
      </c>
      <c r="J82" s="5" t="s">
        <v>228</v>
      </c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>
      <c r="A84" s="13" t="s">
        <v>23</v>
      </c>
      <c r="B84" s="13" t="s">
        <v>24</v>
      </c>
      <c r="C84" s="13" t="s">
        <v>25</v>
      </c>
      <c r="D84" s="7"/>
      <c r="E84" s="8"/>
      <c r="H84" s="9"/>
      <c r="I84" s="10"/>
      <c r="J84" s="5"/>
    </row>
    <row r="85" spans="1:10">
      <c r="A85" s="5"/>
      <c r="B85" s="6"/>
      <c r="C85" s="5"/>
      <c r="D85" s="7"/>
      <c r="E85" s="8"/>
      <c r="H85" s="9"/>
      <c r="I85" s="10"/>
      <c r="J85" s="5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J80"/>
  <sheetViews>
    <sheetView topLeftCell="A73" workbookViewId="0">
      <selection activeCell="E71" sqref="E7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48" t="s">
        <v>0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50"/>
      <c r="H3" s="51"/>
      <c r="I3" s="48" t="s">
        <v>7</v>
      </c>
      <c r="J3" s="48" t="s">
        <v>8</v>
      </c>
    </row>
    <row r="4" spans="1:10">
      <c r="A4" s="49"/>
      <c r="B4" s="49"/>
      <c r="C4" s="49"/>
      <c r="D4" s="49"/>
      <c r="E4" s="49"/>
      <c r="F4" s="4" t="s">
        <v>9</v>
      </c>
      <c r="G4" s="4" t="s">
        <v>10</v>
      </c>
      <c r="H4" s="4" t="s">
        <v>11</v>
      </c>
      <c r="I4" s="49"/>
      <c r="J4" s="49"/>
    </row>
    <row r="5" spans="1:10">
      <c r="A5" s="5" t="s">
        <v>236</v>
      </c>
      <c r="B5" s="6">
        <v>44926.667956874997</v>
      </c>
      <c r="C5" s="5" t="s">
        <v>237</v>
      </c>
      <c r="D5" s="7"/>
      <c r="E5" s="8"/>
      <c r="F5" s="9">
        <v>591.91999999999996</v>
      </c>
      <c r="I5" s="10" t="s">
        <v>9</v>
      </c>
      <c r="J5" s="5" t="s">
        <v>237</v>
      </c>
    </row>
    <row r="6" spans="1:10">
      <c r="A6" s="5" t="s">
        <v>236</v>
      </c>
      <c r="B6" s="6">
        <v>44926.667956874997</v>
      </c>
      <c r="C6" s="5" t="s">
        <v>237</v>
      </c>
      <c r="D6" s="7"/>
      <c r="E6" s="8"/>
      <c r="H6" s="9">
        <v>162</v>
      </c>
      <c r="I6" s="10" t="s">
        <v>71</v>
      </c>
      <c r="J6" s="5" t="s">
        <v>237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112517535</v>
      </c>
      <c r="E8" s="14">
        <v>112517731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48" t="s">
        <v>0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50"/>
      <c r="H13" s="51"/>
      <c r="I13" s="48" t="s">
        <v>7</v>
      </c>
      <c r="J13" s="48" t="s">
        <v>8</v>
      </c>
    </row>
    <row r="14" spans="1:10">
      <c r="A14" s="49"/>
      <c r="B14" s="49"/>
      <c r="C14" s="49"/>
      <c r="D14" s="49"/>
      <c r="E14" s="49"/>
      <c r="F14" s="4" t="s">
        <v>9</v>
      </c>
      <c r="G14" s="4" t="s">
        <v>10</v>
      </c>
      <c r="H14" s="4" t="s">
        <v>11</v>
      </c>
      <c r="I14" s="49"/>
      <c r="J14" s="49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48" t="s">
        <v>0</v>
      </c>
      <c r="B22" s="48" t="s">
        <v>2</v>
      </c>
      <c r="C22" s="48" t="s">
        <v>3</v>
      </c>
      <c r="D22" s="48" t="s">
        <v>4</v>
      </c>
      <c r="E22" s="48" t="s">
        <v>5</v>
      </c>
      <c r="F22" s="48" t="s">
        <v>6</v>
      </c>
      <c r="G22" s="50"/>
      <c r="H22" s="51"/>
      <c r="I22" s="48" t="s">
        <v>7</v>
      </c>
      <c r="J22" s="48" t="s">
        <v>8</v>
      </c>
    </row>
    <row r="23" spans="1:10">
      <c r="A23" s="49"/>
      <c r="B23" s="49"/>
      <c r="C23" s="49"/>
      <c r="D23" s="49"/>
      <c r="E23" s="49"/>
      <c r="F23" s="4" t="s">
        <v>9</v>
      </c>
      <c r="G23" s="4" t="s">
        <v>10</v>
      </c>
      <c r="H23" s="4" t="s">
        <v>11</v>
      </c>
      <c r="I23" s="49"/>
      <c r="J23" s="49"/>
    </row>
    <row r="24" spans="1:10">
      <c r="A24" s="5" t="s">
        <v>238</v>
      </c>
      <c r="B24" s="6">
        <v>44929.792545115743</v>
      </c>
      <c r="C24" s="5" t="s">
        <v>237</v>
      </c>
      <c r="D24" s="7"/>
      <c r="E24" s="8"/>
      <c r="F24" s="9">
        <v>521.80999999999995</v>
      </c>
      <c r="I24" s="10" t="s">
        <v>9</v>
      </c>
      <c r="J24" s="5" t="s">
        <v>237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112518939</v>
      </c>
      <c r="E26" s="14">
        <v>112519144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48" t="s">
        <v>0</v>
      </c>
      <c r="B31" s="48" t="s">
        <v>2</v>
      </c>
      <c r="C31" s="48" t="s">
        <v>3</v>
      </c>
      <c r="D31" s="48" t="s">
        <v>4</v>
      </c>
      <c r="E31" s="48" t="s">
        <v>5</v>
      </c>
      <c r="F31" s="48" t="s">
        <v>6</v>
      </c>
      <c r="G31" s="50"/>
      <c r="H31" s="51"/>
      <c r="I31" s="48" t="s">
        <v>7</v>
      </c>
      <c r="J31" s="48" t="s">
        <v>8</v>
      </c>
    </row>
    <row r="32" spans="1:10">
      <c r="A32" s="49"/>
      <c r="B32" s="49"/>
      <c r="C32" s="49"/>
      <c r="D32" s="49"/>
      <c r="E32" s="49"/>
      <c r="F32" s="4" t="s">
        <v>9</v>
      </c>
      <c r="G32" s="4" t="s">
        <v>10</v>
      </c>
      <c r="H32" s="4" t="s">
        <v>11</v>
      </c>
      <c r="I32" s="49"/>
      <c r="J32" s="49"/>
    </row>
    <row r="33" spans="1:10">
      <c r="A33" s="5" t="s">
        <v>239</v>
      </c>
      <c r="B33" s="6">
        <v>44930.792880995366</v>
      </c>
      <c r="C33" s="5" t="s">
        <v>237</v>
      </c>
      <c r="D33" s="7"/>
      <c r="E33" s="8"/>
      <c r="F33" s="9">
        <v>1507.1</v>
      </c>
      <c r="I33" s="10" t="s">
        <v>9</v>
      </c>
      <c r="J33" s="5" t="s">
        <v>237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112521190</v>
      </c>
      <c r="E35" s="14">
        <v>112521367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48" t="s">
        <v>0</v>
      </c>
      <c r="B40" s="48" t="s">
        <v>2</v>
      </c>
      <c r="C40" s="48" t="s">
        <v>3</v>
      </c>
      <c r="D40" s="48" t="s">
        <v>4</v>
      </c>
      <c r="E40" s="48" t="s">
        <v>5</v>
      </c>
      <c r="F40" s="48" t="s">
        <v>6</v>
      </c>
      <c r="G40" s="50"/>
      <c r="H40" s="51"/>
      <c r="I40" s="48" t="s">
        <v>7</v>
      </c>
      <c r="J40" s="48" t="s">
        <v>8</v>
      </c>
    </row>
    <row r="41" spans="1:10">
      <c r="A41" s="49"/>
      <c r="B41" s="49"/>
      <c r="C41" s="49"/>
      <c r="D41" s="49"/>
      <c r="E41" s="49"/>
      <c r="F41" s="4" t="s">
        <v>9</v>
      </c>
      <c r="G41" s="4" t="s">
        <v>10</v>
      </c>
      <c r="H41" s="4" t="s">
        <v>11</v>
      </c>
      <c r="I41" s="49"/>
      <c r="J41" s="49"/>
    </row>
    <row r="42" spans="1:10">
      <c r="A42" s="5" t="s">
        <v>240</v>
      </c>
      <c r="B42" s="6">
        <v>44931.792593877311</v>
      </c>
      <c r="C42" s="5" t="s">
        <v>237</v>
      </c>
      <c r="D42" s="7"/>
      <c r="E42" s="8"/>
      <c r="F42" s="9">
        <v>536.65</v>
      </c>
      <c r="I42" s="10" t="s">
        <v>9</v>
      </c>
      <c r="J42" s="5" t="s">
        <v>237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 customHeight="1">
      <c r="A44" s="13" t="s">
        <v>23</v>
      </c>
      <c r="B44" s="13" t="s">
        <v>24</v>
      </c>
      <c r="C44" s="13" t="s">
        <v>25</v>
      </c>
      <c r="D44" s="28">
        <v>112538592</v>
      </c>
      <c r="E44" s="14">
        <v>112556921</v>
      </c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55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48" t="s">
        <v>0</v>
      </c>
      <c r="B49" s="48" t="s">
        <v>2</v>
      </c>
      <c r="C49" s="48" t="s">
        <v>3</v>
      </c>
      <c r="D49" s="48" t="s">
        <v>4</v>
      </c>
      <c r="E49" s="48" t="s">
        <v>5</v>
      </c>
      <c r="F49" s="48" t="s">
        <v>6</v>
      </c>
      <c r="G49" s="50"/>
      <c r="H49" s="51"/>
      <c r="I49" s="48" t="s">
        <v>7</v>
      </c>
      <c r="J49" s="48" t="s">
        <v>8</v>
      </c>
    </row>
    <row r="50" spans="1:10">
      <c r="A50" s="49"/>
      <c r="B50" s="49"/>
      <c r="C50" s="49"/>
      <c r="D50" s="49"/>
      <c r="E50" s="49"/>
      <c r="F50" s="4" t="s">
        <v>9</v>
      </c>
      <c r="G50" s="4" t="s">
        <v>10</v>
      </c>
      <c r="H50" s="4" t="s">
        <v>11</v>
      </c>
      <c r="I50" s="49"/>
      <c r="J50" s="49"/>
    </row>
    <row r="51" spans="1:10">
      <c r="A51" s="5" t="s">
        <v>241</v>
      </c>
      <c r="B51" s="6">
        <v>44932.793190462973</v>
      </c>
      <c r="C51" s="5" t="s">
        <v>237</v>
      </c>
      <c r="D51" s="7"/>
      <c r="E51" s="8"/>
      <c r="F51" s="9">
        <v>2226.39</v>
      </c>
      <c r="I51" s="10" t="s">
        <v>9</v>
      </c>
      <c r="J51" s="5" t="s">
        <v>237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 customHeight="1">
      <c r="A53" s="13" t="s">
        <v>23</v>
      </c>
      <c r="B53" s="13" t="s">
        <v>24</v>
      </c>
      <c r="C53" s="13" t="s">
        <v>25</v>
      </c>
      <c r="D53" s="28">
        <v>112538861</v>
      </c>
      <c r="E53" s="14">
        <v>112556922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58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48" t="s">
        <v>0</v>
      </c>
      <c r="B58" s="48" t="s">
        <v>2</v>
      </c>
      <c r="C58" s="48" t="s">
        <v>3</v>
      </c>
      <c r="D58" s="48" t="s">
        <v>4</v>
      </c>
      <c r="E58" s="48" t="s">
        <v>5</v>
      </c>
      <c r="F58" s="48" t="s">
        <v>6</v>
      </c>
      <c r="G58" s="50"/>
      <c r="H58" s="51"/>
      <c r="I58" s="48" t="s">
        <v>7</v>
      </c>
      <c r="J58" s="48" t="s">
        <v>8</v>
      </c>
    </row>
    <row r="59" spans="1:10">
      <c r="A59" s="49"/>
      <c r="B59" s="49"/>
      <c r="C59" s="49"/>
      <c r="D59" s="49"/>
      <c r="E59" s="49"/>
      <c r="F59" s="4" t="s">
        <v>9</v>
      </c>
      <c r="G59" s="4" t="s">
        <v>10</v>
      </c>
      <c r="H59" s="4" t="s">
        <v>11</v>
      </c>
      <c r="I59" s="49"/>
      <c r="J59" s="49"/>
    </row>
    <row r="60" spans="1:10">
      <c r="A60" s="5" t="s">
        <v>242</v>
      </c>
      <c r="B60" s="6">
        <v>44933.585008553237</v>
      </c>
      <c r="C60" s="5" t="s">
        <v>237</v>
      </c>
      <c r="D60" s="7"/>
      <c r="E60" s="8"/>
      <c r="F60" s="9">
        <v>822.14</v>
      </c>
      <c r="I60" s="10" t="s">
        <v>9</v>
      </c>
      <c r="J60" s="5" t="s">
        <v>237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23</v>
      </c>
      <c r="B62" s="13" t="s">
        <v>24</v>
      </c>
      <c r="C62" s="13" t="s">
        <v>25</v>
      </c>
      <c r="D62" s="28">
        <v>112563514</v>
      </c>
      <c r="E62" s="14">
        <v>112563583</v>
      </c>
      <c r="H62" s="9"/>
      <c r="I62" s="10"/>
      <c r="J62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60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48" t="s">
        <v>0</v>
      </c>
      <c r="B67" s="48" t="s">
        <v>2</v>
      </c>
      <c r="C67" s="48" t="s">
        <v>3</v>
      </c>
      <c r="D67" s="48" t="s">
        <v>4</v>
      </c>
      <c r="E67" s="48" t="s">
        <v>5</v>
      </c>
      <c r="F67" s="48" t="s">
        <v>6</v>
      </c>
      <c r="G67" s="50"/>
      <c r="H67" s="51"/>
      <c r="I67" s="48" t="s">
        <v>7</v>
      </c>
      <c r="J67" s="48" t="s">
        <v>8</v>
      </c>
    </row>
    <row r="68" spans="1:10">
      <c r="A68" s="49"/>
      <c r="B68" s="49"/>
      <c r="C68" s="49"/>
      <c r="D68" s="49"/>
      <c r="E68" s="49"/>
      <c r="F68" s="4" t="s">
        <v>9</v>
      </c>
      <c r="G68" s="4" t="s">
        <v>10</v>
      </c>
      <c r="H68" s="4" t="s">
        <v>11</v>
      </c>
      <c r="I68" s="49"/>
      <c r="J68" s="49"/>
    </row>
    <row r="69" spans="1:10">
      <c r="A69" s="5" t="s">
        <v>243</v>
      </c>
      <c r="B69" s="6">
        <v>44935.794140682869</v>
      </c>
      <c r="C69" s="5" t="s">
        <v>237</v>
      </c>
      <c r="D69" s="7"/>
      <c r="E69" s="8"/>
      <c r="F69" s="9">
        <v>1133.2</v>
      </c>
      <c r="I69" s="10" t="s">
        <v>9</v>
      </c>
      <c r="J69" s="5" t="s">
        <v>237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 customHeight="1">
      <c r="A71" s="13" t="s">
        <v>23</v>
      </c>
      <c r="B71" s="13" t="s">
        <v>24</v>
      </c>
      <c r="C71" s="13" t="s">
        <v>25</v>
      </c>
      <c r="D71" s="28">
        <v>112569696</v>
      </c>
      <c r="E71" s="14">
        <v>112569860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64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48" t="s">
        <v>0</v>
      </c>
      <c r="B76" s="48" t="s">
        <v>2</v>
      </c>
      <c r="C76" s="48" t="s">
        <v>3</v>
      </c>
      <c r="D76" s="48" t="s">
        <v>4</v>
      </c>
      <c r="E76" s="48" t="s">
        <v>5</v>
      </c>
      <c r="F76" s="48" t="s">
        <v>6</v>
      </c>
      <c r="G76" s="50"/>
      <c r="H76" s="51"/>
      <c r="I76" s="48" t="s">
        <v>7</v>
      </c>
      <c r="J76" s="48" t="s">
        <v>8</v>
      </c>
    </row>
    <row r="77" spans="1:10">
      <c r="A77" s="49"/>
      <c r="B77" s="49"/>
      <c r="C77" s="49"/>
      <c r="D77" s="49"/>
      <c r="E77" s="49"/>
      <c r="F77" s="4" t="s">
        <v>9</v>
      </c>
      <c r="G77" s="4" t="s">
        <v>10</v>
      </c>
      <c r="H77" s="4" t="s">
        <v>11</v>
      </c>
      <c r="I77" s="49"/>
      <c r="J77" s="49"/>
    </row>
    <row r="78" spans="1:10">
      <c r="A78" s="5" t="s">
        <v>244</v>
      </c>
      <c r="B78" s="6">
        <v>44936.792580740737</v>
      </c>
      <c r="C78" s="5" t="s">
        <v>237</v>
      </c>
      <c r="D78" s="7"/>
      <c r="E78" s="8"/>
      <c r="F78" s="9">
        <v>194.42</v>
      </c>
      <c r="I78" s="10" t="s">
        <v>9</v>
      </c>
      <c r="J78" s="5" t="s">
        <v>237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>
      <c r="A80" s="13" t="s">
        <v>23</v>
      </c>
      <c r="B80" s="13" t="s">
        <v>24</v>
      </c>
      <c r="C80" s="13" t="s">
        <v>25</v>
      </c>
      <c r="D80" s="7"/>
      <c r="E80" s="8"/>
      <c r="H80" s="9"/>
      <c r="I80" s="10"/>
      <c r="J80" s="5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IVSA</vt:lpstr>
      <vt:lpstr>OPAL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Cristhiam Luis Llerena Medina</cp:lastModifiedBy>
  <dcterms:created xsi:type="dcterms:W3CDTF">2023-01-04T12:30:55Z</dcterms:created>
  <dcterms:modified xsi:type="dcterms:W3CDTF">2023-01-19T22:52:11Z</dcterms:modified>
</cp:coreProperties>
</file>